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C:\Users\Dell\OneDrive\Desktop\ITMOrbius\Physics_XVIIstarPt_\III semester\Решатели лаб по физике\"/>
    </mc:Choice>
  </mc:AlternateContent>
  <xr:revisionPtr revIDLastSave="15" documentId="11_0090439E14756AB9FB82A52710D28024A3F60B35" xr6:coauthVersionLast="36" xr6:coauthVersionMax="36" xr10:uidLastSave="{2B0C7EB8-6532-41D7-B85B-A4A3F5311773}"/>
  <bookViews>
    <workbookView xWindow="0" yWindow="0" windowWidth="20496" windowHeight="7668" activeTab="2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Лист1!$B$3:$B$10003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3" l="1"/>
  <c r="D10003" i="1" l="1"/>
  <c r="A8" i="3"/>
  <c r="A17" i="3"/>
  <c r="B14" i="3" s="1"/>
  <c r="C14" i="3" s="1"/>
  <c r="B13" i="3" l="1"/>
  <c r="C13" i="3" s="1"/>
  <c r="B15" i="3"/>
  <c r="C15" i="3" s="1"/>
  <c r="A11" i="3"/>
  <c r="B10004" i="1"/>
  <c r="E5" i="3"/>
  <c r="E4" i="3"/>
  <c r="E3" i="3"/>
  <c r="D5" i="3"/>
  <c r="D4" i="3"/>
  <c r="D3" i="3"/>
  <c r="B202" i="2"/>
  <c r="B200" i="2"/>
  <c r="C200" i="2" s="1"/>
  <c r="B198" i="2"/>
  <c r="C198" i="2" s="1"/>
  <c r="B196" i="2"/>
  <c r="C196" i="2" s="1"/>
  <c r="B194" i="2"/>
  <c r="C194" i="2" s="1"/>
  <c r="B192" i="2"/>
  <c r="C192" i="2" s="1"/>
  <c r="B190" i="2"/>
  <c r="C190" i="2" s="1"/>
  <c r="B188" i="2"/>
  <c r="C188" i="2" s="1"/>
  <c r="B186" i="2"/>
  <c r="C186" i="2" s="1"/>
  <c r="B184" i="2"/>
  <c r="C184" i="2" s="1"/>
  <c r="B182" i="2"/>
  <c r="C182" i="2" s="1"/>
  <c r="B180" i="2"/>
  <c r="C180" i="2" s="1"/>
  <c r="B178" i="2"/>
  <c r="C178" i="2" s="1"/>
  <c r="B176" i="2"/>
  <c r="C176" i="2" s="1"/>
  <c r="B174" i="2"/>
  <c r="C174" i="2" s="1"/>
  <c r="B172" i="2"/>
  <c r="C172" i="2" s="1"/>
  <c r="B170" i="2"/>
  <c r="C170" i="2" s="1"/>
  <c r="B168" i="2"/>
  <c r="C168" i="2" s="1"/>
  <c r="B166" i="2"/>
  <c r="C166" i="2" s="1"/>
  <c r="B164" i="2"/>
  <c r="C164" i="2" s="1"/>
  <c r="B162" i="2"/>
  <c r="C162" i="2" s="1"/>
  <c r="B160" i="2"/>
  <c r="C160" i="2" s="1"/>
  <c r="B158" i="2"/>
  <c r="C158" i="2" s="1"/>
  <c r="B156" i="2"/>
  <c r="C156" i="2" s="1"/>
  <c r="B154" i="2"/>
  <c r="C154" i="2" s="1"/>
  <c r="B152" i="2"/>
  <c r="C152" i="2" s="1"/>
  <c r="B150" i="2"/>
  <c r="C150" i="2" s="1"/>
  <c r="B148" i="2"/>
  <c r="C148" i="2" s="1"/>
  <c r="B146" i="2"/>
  <c r="C146" i="2" s="1"/>
  <c r="B144" i="2"/>
  <c r="C144" i="2" s="1"/>
  <c r="B142" i="2"/>
  <c r="C142" i="2" s="1"/>
  <c r="B140" i="2"/>
  <c r="C140" i="2" s="1"/>
  <c r="B138" i="2"/>
  <c r="C138" i="2" s="1"/>
  <c r="B136" i="2"/>
  <c r="C136" i="2" s="1"/>
  <c r="B134" i="2"/>
  <c r="C134" i="2" s="1"/>
  <c r="B132" i="2"/>
  <c r="C132" i="2" s="1"/>
  <c r="B130" i="2"/>
  <c r="C130" i="2" s="1"/>
  <c r="B128" i="2"/>
  <c r="C128" i="2" s="1"/>
  <c r="B126" i="2"/>
  <c r="C126" i="2" s="1"/>
  <c r="B124" i="2"/>
  <c r="C124" i="2" s="1"/>
  <c r="B122" i="2"/>
  <c r="C122" i="2" s="1"/>
  <c r="B120" i="2"/>
  <c r="C120" i="2" s="1"/>
  <c r="B118" i="2"/>
  <c r="C118" i="2" s="1"/>
  <c r="B116" i="2"/>
  <c r="C116" i="2" s="1"/>
  <c r="B114" i="2"/>
  <c r="C114" i="2" s="1"/>
  <c r="B112" i="2"/>
  <c r="C112" i="2" s="1"/>
  <c r="B110" i="2"/>
  <c r="C110" i="2" s="1"/>
  <c r="B108" i="2"/>
  <c r="C108" i="2" s="1"/>
  <c r="B106" i="2"/>
  <c r="C106" i="2" s="1"/>
  <c r="B104" i="2"/>
  <c r="C104" i="2" s="1"/>
  <c r="B102" i="2"/>
  <c r="C102" i="2" s="1"/>
  <c r="B100" i="2"/>
  <c r="C100" i="2" s="1"/>
  <c r="B98" i="2"/>
  <c r="C98" i="2" s="1"/>
  <c r="B96" i="2"/>
  <c r="C96" i="2" s="1"/>
  <c r="B94" i="2"/>
  <c r="C94" i="2" s="1"/>
  <c r="B92" i="2"/>
  <c r="C92" i="2" s="1"/>
  <c r="B90" i="2"/>
  <c r="C90" i="2" s="1"/>
  <c r="B88" i="2"/>
  <c r="C88" i="2" s="1"/>
  <c r="B86" i="2"/>
  <c r="C86" i="2" s="1"/>
  <c r="B84" i="2"/>
  <c r="C84" i="2" s="1"/>
  <c r="B82" i="2"/>
  <c r="C82" i="2" s="1"/>
  <c r="B80" i="2"/>
  <c r="C80" i="2" s="1"/>
  <c r="B78" i="2"/>
  <c r="C78" i="2" s="1"/>
  <c r="B76" i="2"/>
  <c r="C76" i="2" s="1"/>
  <c r="B74" i="2"/>
  <c r="C74" i="2" s="1"/>
  <c r="B72" i="2"/>
  <c r="C72" i="2" s="1"/>
  <c r="B70" i="2"/>
  <c r="C70" i="2" s="1"/>
  <c r="B68" i="2"/>
  <c r="C68" i="2" s="1"/>
  <c r="B66" i="2"/>
  <c r="C66" i="2" s="1"/>
  <c r="B64" i="2"/>
  <c r="C64" i="2" s="1"/>
  <c r="B62" i="2"/>
  <c r="C62" i="2" s="1"/>
  <c r="B60" i="2"/>
  <c r="C60" i="2" s="1"/>
  <c r="B58" i="2"/>
  <c r="C58" i="2" s="1"/>
  <c r="B56" i="2"/>
  <c r="C56" i="2" s="1"/>
  <c r="B54" i="2"/>
  <c r="C54" i="2" s="1"/>
  <c r="B52" i="2"/>
  <c r="C52" i="2" s="1"/>
  <c r="B50" i="2"/>
  <c r="C50" i="2" s="1"/>
  <c r="B48" i="2"/>
  <c r="C48" i="2" s="1"/>
  <c r="B46" i="2"/>
  <c r="C46" i="2" s="1"/>
  <c r="B44" i="2"/>
  <c r="C44" i="2" s="1"/>
  <c r="B42" i="2"/>
  <c r="C42" i="2" s="1"/>
  <c r="B40" i="2"/>
  <c r="C40" i="2" s="1"/>
  <c r="B38" i="2"/>
  <c r="C38" i="2" s="1"/>
  <c r="B36" i="2"/>
  <c r="C36" i="2" s="1"/>
  <c r="B34" i="2"/>
  <c r="C34" i="2" s="1"/>
  <c r="B32" i="2"/>
  <c r="C32" i="2" s="1"/>
  <c r="B30" i="2"/>
  <c r="C30" i="2" s="1"/>
  <c r="B28" i="2"/>
  <c r="C28" i="2" s="1"/>
  <c r="B26" i="2"/>
  <c r="C26" i="2" s="1"/>
  <c r="B24" i="2"/>
  <c r="C24" i="2" s="1"/>
  <c r="B22" i="2"/>
  <c r="C22" i="2" s="1"/>
  <c r="B20" i="2"/>
  <c r="C20" i="2" s="1"/>
  <c r="B18" i="2"/>
  <c r="C18" i="2" s="1"/>
  <c r="B16" i="2"/>
  <c r="C16" i="2" s="1"/>
  <c r="B14" i="2"/>
  <c r="C14" i="2" s="1"/>
  <c r="B12" i="2"/>
  <c r="C12" i="2" s="1"/>
  <c r="B10" i="2"/>
  <c r="C10" i="2" s="1"/>
  <c r="B8" i="2"/>
  <c r="C8" i="2" s="1"/>
  <c r="B6" i="2"/>
  <c r="C6" i="2" s="1"/>
  <c r="B4" i="2"/>
  <c r="C4" i="2" s="1"/>
  <c r="B2" i="2"/>
  <c r="C2" i="2" s="1"/>
  <c r="A198" i="2"/>
  <c r="A201" i="2"/>
  <c r="A200" i="2"/>
  <c r="D200" i="2" s="1"/>
  <c r="E200" i="2" s="1"/>
  <c r="A199" i="2"/>
  <c r="D198" i="2"/>
  <c r="E198" i="2" s="1"/>
  <c r="G4" i="1"/>
  <c r="D9649" i="1"/>
  <c r="D9713" i="1"/>
  <c r="D9777" i="1"/>
  <c r="D9841" i="1"/>
  <c r="D9893" i="1"/>
  <c r="D9901" i="1"/>
  <c r="D9902" i="1"/>
  <c r="D9925" i="1"/>
  <c r="D9933" i="1"/>
  <c r="D9934" i="1"/>
  <c r="D9973" i="1"/>
  <c r="D9981" i="1"/>
  <c r="D9982" i="1"/>
  <c r="D9989" i="1"/>
  <c r="D9990" i="1"/>
  <c r="C9610" i="1"/>
  <c r="D9610" i="1" s="1"/>
  <c r="C9612" i="1"/>
  <c r="D9612" i="1" s="1"/>
  <c r="C9613" i="1"/>
  <c r="D9613" i="1" s="1"/>
  <c r="C9614" i="1"/>
  <c r="D9614" i="1" s="1"/>
  <c r="C9620" i="1"/>
  <c r="D9620" i="1" s="1"/>
  <c r="C9621" i="1"/>
  <c r="D9621" i="1" s="1"/>
  <c r="C9622" i="1"/>
  <c r="D9622" i="1" s="1"/>
  <c r="C9623" i="1"/>
  <c r="D9623" i="1" s="1"/>
  <c r="C9629" i="1"/>
  <c r="D9629" i="1" s="1"/>
  <c r="C9630" i="1"/>
  <c r="D9630" i="1" s="1"/>
  <c r="C9631" i="1"/>
  <c r="D9631" i="1" s="1"/>
  <c r="C9632" i="1"/>
  <c r="D9632" i="1" s="1"/>
  <c r="C9638" i="1"/>
  <c r="D9638" i="1" s="1"/>
  <c r="C9639" i="1"/>
  <c r="D9639" i="1" s="1"/>
  <c r="C9640" i="1"/>
  <c r="D9640" i="1" s="1"/>
  <c r="C9641" i="1"/>
  <c r="D9641" i="1" s="1"/>
  <c r="C9647" i="1"/>
  <c r="D9647" i="1" s="1"/>
  <c r="C9648" i="1"/>
  <c r="D9648" i="1" s="1"/>
  <c r="C9649" i="1"/>
  <c r="C9650" i="1"/>
  <c r="D9650" i="1" s="1"/>
  <c r="C9656" i="1"/>
  <c r="D9656" i="1" s="1"/>
  <c r="C9657" i="1"/>
  <c r="D9657" i="1" s="1"/>
  <c r="C9658" i="1"/>
  <c r="D9658" i="1" s="1"/>
  <c r="C9660" i="1"/>
  <c r="D9660" i="1" s="1"/>
  <c r="C9665" i="1"/>
  <c r="D9665" i="1" s="1"/>
  <c r="C9666" i="1"/>
  <c r="D9666" i="1" s="1"/>
  <c r="C9668" i="1"/>
  <c r="D9668" i="1" s="1"/>
  <c r="C9669" i="1"/>
  <c r="D9669" i="1" s="1"/>
  <c r="C9674" i="1"/>
  <c r="D9674" i="1" s="1"/>
  <c r="C9676" i="1"/>
  <c r="D9676" i="1" s="1"/>
  <c r="C9677" i="1"/>
  <c r="D9677" i="1" s="1"/>
  <c r="C9678" i="1"/>
  <c r="D9678" i="1" s="1"/>
  <c r="C9684" i="1"/>
  <c r="D9684" i="1" s="1"/>
  <c r="C9685" i="1"/>
  <c r="D9685" i="1" s="1"/>
  <c r="C9686" i="1"/>
  <c r="D9686" i="1" s="1"/>
  <c r="C9687" i="1"/>
  <c r="D9687" i="1" s="1"/>
  <c r="C9693" i="1"/>
  <c r="D9693" i="1" s="1"/>
  <c r="C9694" i="1"/>
  <c r="D9694" i="1" s="1"/>
  <c r="C9695" i="1"/>
  <c r="D9695" i="1" s="1"/>
  <c r="C9696" i="1"/>
  <c r="D9696" i="1" s="1"/>
  <c r="C9702" i="1"/>
  <c r="D9702" i="1" s="1"/>
  <c r="C9703" i="1"/>
  <c r="D9703" i="1" s="1"/>
  <c r="C9704" i="1"/>
  <c r="D9704" i="1" s="1"/>
  <c r="C9705" i="1"/>
  <c r="D9705" i="1" s="1"/>
  <c r="C9711" i="1"/>
  <c r="D9711" i="1" s="1"/>
  <c r="C9712" i="1"/>
  <c r="D9712" i="1" s="1"/>
  <c r="C9713" i="1"/>
  <c r="C9714" i="1"/>
  <c r="D9714" i="1" s="1"/>
  <c r="C9720" i="1"/>
  <c r="D9720" i="1" s="1"/>
  <c r="C9721" i="1"/>
  <c r="D9721" i="1" s="1"/>
  <c r="C9722" i="1"/>
  <c r="D9722" i="1" s="1"/>
  <c r="C9724" i="1"/>
  <c r="D9724" i="1" s="1"/>
  <c r="C9729" i="1"/>
  <c r="D9729" i="1" s="1"/>
  <c r="C9730" i="1"/>
  <c r="D9730" i="1" s="1"/>
  <c r="C9732" i="1"/>
  <c r="D9732" i="1" s="1"/>
  <c r="C9733" i="1"/>
  <c r="D9733" i="1" s="1"/>
  <c r="C9738" i="1"/>
  <c r="D9738" i="1" s="1"/>
  <c r="C9740" i="1"/>
  <c r="D9740" i="1" s="1"/>
  <c r="C9741" i="1"/>
  <c r="D9741" i="1" s="1"/>
  <c r="C9742" i="1"/>
  <c r="D9742" i="1" s="1"/>
  <c r="C9748" i="1"/>
  <c r="D9748" i="1" s="1"/>
  <c r="C9749" i="1"/>
  <c r="D9749" i="1" s="1"/>
  <c r="C9750" i="1"/>
  <c r="D9750" i="1" s="1"/>
  <c r="C9751" i="1"/>
  <c r="D9751" i="1" s="1"/>
  <c r="C9757" i="1"/>
  <c r="D9757" i="1" s="1"/>
  <c r="C9758" i="1"/>
  <c r="D9758" i="1" s="1"/>
  <c r="C9759" i="1"/>
  <c r="D9759" i="1" s="1"/>
  <c r="C9760" i="1"/>
  <c r="D9760" i="1" s="1"/>
  <c r="C9766" i="1"/>
  <c r="D9766" i="1" s="1"/>
  <c r="C9767" i="1"/>
  <c r="D9767" i="1" s="1"/>
  <c r="C9768" i="1"/>
  <c r="D9768" i="1" s="1"/>
  <c r="C9769" i="1"/>
  <c r="D9769" i="1" s="1"/>
  <c r="C9775" i="1"/>
  <c r="D9775" i="1" s="1"/>
  <c r="C9776" i="1"/>
  <c r="D9776" i="1" s="1"/>
  <c r="C9777" i="1"/>
  <c r="C9778" i="1"/>
  <c r="D9778" i="1" s="1"/>
  <c r="C9784" i="1"/>
  <c r="D9784" i="1" s="1"/>
  <c r="C9785" i="1"/>
  <c r="D9785" i="1" s="1"/>
  <c r="C9786" i="1"/>
  <c r="D9786" i="1" s="1"/>
  <c r="C9788" i="1"/>
  <c r="D9788" i="1" s="1"/>
  <c r="C9793" i="1"/>
  <c r="D9793" i="1" s="1"/>
  <c r="C9794" i="1"/>
  <c r="D9794" i="1" s="1"/>
  <c r="C9796" i="1"/>
  <c r="D9796" i="1" s="1"/>
  <c r="C9797" i="1"/>
  <c r="D9797" i="1" s="1"/>
  <c r="C9802" i="1"/>
  <c r="D9802" i="1" s="1"/>
  <c r="C9804" i="1"/>
  <c r="D9804" i="1" s="1"/>
  <c r="C9805" i="1"/>
  <c r="D9805" i="1" s="1"/>
  <c r="C9806" i="1"/>
  <c r="D9806" i="1" s="1"/>
  <c r="C9812" i="1"/>
  <c r="D9812" i="1" s="1"/>
  <c r="C9813" i="1"/>
  <c r="D9813" i="1" s="1"/>
  <c r="C9814" i="1"/>
  <c r="D9814" i="1" s="1"/>
  <c r="C9815" i="1"/>
  <c r="D9815" i="1" s="1"/>
  <c r="C9821" i="1"/>
  <c r="D9821" i="1" s="1"/>
  <c r="C9822" i="1"/>
  <c r="D9822" i="1" s="1"/>
  <c r="C9823" i="1"/>
  <c r="D9823" i="1" s="1"/>
  <c r="C9824" i="1"/>
  <c r="D9824" i="1" s="1"/>
  <c r="C9830" i="1"/>
  <c r="D9830" i="1" s="1"/>
  <c r="C9831" i="1"/>
  <c r="D9831" i="1" s="1"/>
  <c r="C9832" i="1"/>
  <c r="D9832" i="1" s="1"/>
  <c r="C9833" i="1"/>
  <c r="D9833" i="1" s="1"/>
  <c r="C9839" i="1"/>
  <c r="D9839" i="1" s="1"/>
  <c r="C9840" i="1"/>
  <c r="D9840" i="1" s="1"/>
  <c r="C9841" i="1"/>
  <c r="C9842" i="1"/>
  <c r="D9842" i="1" s="1"/>
  <c r="C9848" i="1"/>
  <c r="D9848" i="1" s="1"/>
  <c r="C9849" i="1"/>
  <c r="D9849" i="1" s="1"/>
  <c r="C9850" i="1"/>
  <c r="D9850" i="1" s="1"/>
  <c r="C9852" i="1"/>
  <c r="D9852" i="1" s="1"/>
  <c r="C9857" i="1"/>
  <c r="D9857" i="1" s="1"/>
  <c r="C9858" i="1"/>
  <c r="D9858" i="1" s="1"/>
  <c r="C9860" i="1"/>
  <c r="D9860" i="1" s="1"/>
  <c r="C9861" i="1"/>
  <c r="D9861" i="1" s="1"/>
  <c r="C9866" i="1"/>
  <c r="D9866" i="1" s="1"/>
  <c r="C9868" i="1"/>
  <c r="D9868" i="1" s="1"/>
  <c r="C9869" i="1"/>
  <c r="D9869" i="1" s="1"/>
  <c r="C9870" i="1"/>
  <c r="D9870" i="1" s="1"/>
  <c r="C9876" i="1"/>
  <c r="D9876" i="1" s="1"/>
  <c r="C9877" i="1"/>
  <c r="D9877" i="1" s="1"/>
  <c r="C9878" i="1"/>
  <c r="D9878" i="1" s="1"/>
  <c r="C9879" i="1"/>
  <c r="D9879" i="1" s="1"/>
  <c r="C9885" i="1"/>
  <c r="D9885" i="1" s="1"/>
  <c r="C9886" i="1"/>
  <c r="D9886" i="1" s="1"/>
  <c r="C9887" i="1"/>
  <c r="D9887" i="1" s="1"/>
  <c r="C9888" i="1"/>
  <c r="D9888" i="1" s="1"/>
  <c r="C9893" i="1"/>
  <c r="C9894" i="1"/>
  <c r="D9894" i="1" s="1"/>
  <c r="C9895" i="1"/>
  <c r="D9895" i="1" s="1"/>
  <c r="C9896" i="1"/>
  <c r="D9896" i="1" s="1"/>
  <c r="C9901" i="1"/>
  <c r="C9902" i="1"/>
  <c r="C9903" i="1"/>
  <c r="D9903" i="1" s="1"/>
  <c r="C9904" i="1"/>
  <c r="D9904" i="1" s="1"/>
  <c r="C9909" i="1"/>
  <c r="D9909" i="1" s="1"/>
  <c r="C9910" i="1"/>
  <c r="D9910" i="1" s="1"/>
  <c r="C9911" i="1"/>
  <c r="D9911" i="1" s="1"/>
  <c r="C9912" i="1"/>
  <c r="D9912" i="1" s="1"/>
  <c r="C9917" i="1"/>
  <c r="D9917" i="1" s="1"/>
  <c r="C9918" i="1"/>
  <c r="D9918" i="1" s="1"/>
  <c r="C9919" i="1"/>
  <c r="D9919" i="1" s="1"/>
  <c r="C9920" i="1"/>
  <c r="D9920" i="1" s="1"/>
  <c r="C9925" i="1"/>
  <c r="C9926" i="1"/>
  <c r="D9926" i="1" s="1"/>
  <c r="C9927" i="1"/>
  <c r="D9927" i="1" s="1"/>
  <c r="C9928" i="1"/>
  <c r="D9928" i="1" s="1"/>
  <c r="C9933" i="1"/>
  <c r="C9934" i="1"/>
  <c r="C9935" i="1"/>
  <c r="D9935" i="1" s="1"/>
  <c r="C9936" i="1"/>
  <c r="D9936" i="1" s="1"/>
  <c r="C9941" i="1"/>
  <c r="D9941" i="1" s="1"/>
  <c r="C9942" i="1"/>
  <c r="D9942" i="1" s="1"/>
  <c r="C9943" i="1"/>
  <c r="D9943" i="1" s="1"/>
  <c r="C9944" i="1"/>
  <c r="D9944" i="1" s="1"/>
  <c r="C9949" i="1"/>
  <c r="D9949" i="1" s="1"/>
  <c r="C9950" i="1"/>
  <c r="D9950" i="1" s="1"/>
  <c r="C9951" i="1"/>
  <c r="D9951" i="1" s="1"/>
  <c r="C9952" i="1"/>
  <c r="D9952" i="1" s="1"/>
  <c r="C9957" i="1"/>
  <c r="D9957" i="1" s="1"/>
  <c r="C9958" i="1"/>
  <c r="D9958" i="1" s="1"/>
  <c r="C9959" i="1"/>
  <c r="D9959" i="1" s="1"/>
  <c r="C9960" i="1"/>
  <c r="D9960" i="1" s="1"/>
  <c r="C9965" i="1"/>
  <c r="D9965" i="1" s="1"/>
  <c r="C9966" i="1"/>
  <c r="D9966" i="1" s="1"/>
  <c r="C9967" i="1"/>
  <c r="D9967" i="1" s="1"/>
  <c r="C9968" i="1"/>
  <c r="D9968" i="1" s="1"/>
  <c r="C9973" i="1"/>
  <c r="C9974" i="1"/>
  <c r="D9974" i="1" s="1"/>
  <c r="C9975" i="1"/>
  <c r="D9975" i="1" s="1"/>
  <c r="C9976" i="1"/>
  <c r="D9976" i="1" s="1"/>
  <c r="C9981" i="1"/>
  <c r="C9982" i="1"/>
  <c r="C9983" i="1"/>
  <c r="D9983" i="1" s="1"/>
  <c r="C9984" i="1"/>
  <c r="D9984" i="1" s="1"/>
  <c r="C9989" i="1"/>
  <c r="C9990" i="1"/>
  <c r="C9991" i="1"/>
  <c r="D9991" i="1" s="1"/>
  <c r="C9992" i="1"/>
  <c r="D9992" i="1" s="1"/>
  <c r="C9997" i="1"/>
  <c r="D9997" i="1" s="1"/>
  <c r="C9998" i="1"/>
  <c r="D9998" i="1" s="1"/>
  <c r="C9999" i="1"/>
  <c r="D9999" i="1" s="1"/>
  <c r="C10000" i="1"/>
  <c r="D10000" i="1" s="1"/>
  <c r="B10002" i="1"/>
  <c r="C9609" i="1" s="1"/>
  <c r="D9609" i="1" s="1"/>
  <c r="A18" i="3" l="1"/>
  <c r="C17" i="3"/>
  <c r="C9996" i="1"/>
  <c r="D9996" i="1" s="1"/>
  <c r="C9988" i="1"/>
  <c r="D9988" i="1" s="1"/>
  <c r="C9980" i="1"/>
  <c r="D9980" i="1" s="1"/>
  <c r="C9972" i="1"/>
  <c r="D9972" i="1" s="1"/>
  <c r="C9964" i="1"/>
  <c r="D9964" i="1" s="1"/>
  <c r="C9956" i="1"/>
  <c r="D9956" i="1" s="1"/>
  <c r="C9948" i="1"/>
  <c r="D9948" i="1" s="1"/>
  <c r="C9940" i="1"/>
  <c r="D9940" i="1" s="1"/>
  <c r="C9932" i="1"/>
  <c r="D9932" i="1" s="1"/>
  <c r="C9924" i="1"/>
  <c r="D9924" i="1" s="1"/>
  <c r="C9916" i="1"/>
  <c r="D9916" i="1" s="1"/>
  <c r="C9908" i="1"/>
  <c r="D9908" i="1" s="1"/>
  <c r="C9900" i="1"/>
  <c r="D9900" i="1" s="1"/>
  <c r="C9892" i="1"/>
  <c r="D9892" i="1" s="1"/>
  <c r="C9884" i="1"/>
  <c r="D9884" i="1" s="1"/>
  <c r="C9874" i="1"/>
  <c r="D9874" i="1" s="1"/>
  <c r="C9865" i="1"/>
  <c r="D9865" i="1" s="1"/>
  <c r="C9856" i="1"/>
  <c r="D9856" i="1" s="1"/>
  <c r="C9847" i="1"/>
  <c r="D9847" i="1" s="1"/>
  <c r="C9838" i="1"/>
  <c r="D9838" i="1" s="1"/>
  <c r="C9829" i="1"/>
  <c r="D9829" i="1" s="1"/>
  <c r="C9820" i="1"/>
  <c r="D9820" i="1" s="1"/>
  <c r="C9810" i="1"/>
  <c r="D9810" i="1" s="1"/>
  <c r="C9801" i="1"/>
  <c r="D9801" i="1" s="1"/>
  <c r="C9792" i="1"/>
  <c r="D9792" i="1" s="1"/>
  <c r="C9783" i="1"/>
  <c r="D9783" i="1" s="1"/>
  <c r="C9774" i="1"/>
  <c r="D9774" i="1" s="1"/>
  <c r="C9765" i="1"/>
  <c r="D9765" i="1" s="1"/>
  <c r="C9756" i="1"/>
  <c r="D9756" i="1" s="1"/>
  <c r="C9746" i="1"/>
  <c r="D9746" i="1" s="1"/>
  <c r="C9737" i="1"/>
  <c r="D9737" i="1" s="1"/>
  <c r="C9728" i="1"/>
  <c r="D9728" i="1" s="1"/>
  <c r="C9719" i="1"/>
  <c r="D9719" i="1" s="1"/>
  <c r="C9710" i="1"/>
  <c r="D9710" i="1" s="1"/>
  <c r="C9701" i="1"/>
  <c r="D9701" i="1" s="1"/>
  <c r="C9692" i="1"/>
  <c r="D9692" i="1" s="1"/>
  <c r="C9682" i="1"/>
  <c r="D9682" i="1" s="1"/>
  <c r="C9673" i="1"/>
  <c r="D9673" i="1" s="1"/>
  <c r="C9664" i="1"/>
  <c r="D9664" i="1" s="1"/>
  <c r="C9655" i="1"/>
  <c r="D9655" i="1" s="1"/>
  <c r="C9646" i="1"/>
  <c r="D9646" i="1" s="1"/>
  <c r="C9637" i="1"/>
  <c r="D9637" i="1" s="1"/>
  <c r="C9628" i="1"/>
  <c r="D9628" i="1" s="1"/>
  <c r="C9618" i="1"/>
  <c r="D9618" i="1" s="1"/>
  <c r="C9611" i="1"/>
  <c r="D9611" i="1" s="1"/>
  <c r="C9619" i="1"/>
  <c r="D9619" i="1" s="1"/>
  <c r="C9627" i="1"/>
  <c r="D9627" i="1" s="1"/>
  <c r="C9635" i="1"/>
  <c r="D9635" i="1" s="1"/>
  <c r="C9643" i="1"/>
  <c r="D9643" i="1" s="1"/>
  <c r="C9651" i="1"/>
  <c r="D9651" i="1" s="1"/>
  <c r="C9659" i="1"/>
  <c r="D9659" i="1" s="1"/>
  <c r="C9667" i="1"/>
  <c r="D9667" i="1" s="1"/>
  <c r="C9675" i="1"/>
  <c r="D9675" i="1" s="1"/>
  <c r="C9683" i="1"/>
  <c r="D9683" i="1" s="1"/>
  <c r="C9691" i="1"/>
  <c r="D9691" i="1" s="1"/>
  <c r="C9699" i="1"/>
  <c r="D9699" i="1" s="1"/>
  <c r="C9707" i="1"/>
  <c r="D9707" i="1" s="1"/>
  <c r="C9715" i="1"/>
  <c r="D9715" i="1" s="1"/>
  <c r="C9723" i="1"/>
  <c r="D9723" i="1" s="1"/>
  <c r="C9731" i="1"/>
  <c r="D9731" i="1" s="1"/>
  <c r="C9739" i="1"/>
  <c r="D9739" i="1" s="1"/>
  <c r="C9747" i="1"/>
  <c r="D9747" i="1" s="1"/>
  <c r="C9755" i="1"/>
  <c r="D9755" i="1" s="1"/>
  <c r="C9763" i="1"/>
  <c r="D9763" i="1" s="1"/>
  <c r="C9771" i="1"/>
  <c r="D9771" i="1" s="1"/>
  <c r="C9779" i="1"/>
  <c r="D9779" i="1" s="1"/>
  <c r="C9787" i="1"/>
  <c r="D9787" i="1" s="1"/>
  <c r="C9795" i="1"/>
  <c r="D9795" i="1" s="1"/>
  <c r="C9803" i="1"/>
  <c r="D9803" i="1" s="1"/>
  <c r="C9811" i="1"/>
  <c r="D9811" i="1" s="1"/>
  <c r="C9819" i="1"/>
  <c r="D9819" i="1" s="1"/>
  <c r="C9827" i="1"/>
  <c r="D9827" i="1" s="1"/>
  <c r="C9835" i="1"/>
  <c r="D9835" i="1" s="1"/>
  <c r="C9843" i="1"/>
  <c r="D9843" i="1" s="1"/>
  <c r="C9851" i="1"/>
  <c r="D9851" i="1" s="1"/>
  <c r="C9859" i="1"/>
  <c r="D9859" i="1" s="1"/>
  <c r="C9867" i="1"/>
  <c r="D9867" i="1" s="1"/>
  <c r="C9875" i="1"/>
  <c r="D9875" i="1" s="1"/>
  <c r="C9883" i="1"/>
  <c r="D9883" i="1" s="1"/>
  <c r="C9995" i="1"/>
  <c r="D9995" i="1" s="1"/>
  <c r="C9987" i="1"/>
  <c r="D9987" i="1" s="1"/>
  <c r="C9979" i="1"/>
  <c r="D9979" i="1" s="1"/>
  <c r="C9971" i="1"/>
  <c r="D9971" i="1" s="1"/>
  <c r="C9963" i="1"/>
  <c r="D9963" i="1" s="1"/>
  <c r="C9955" i="1"/>
  <c r="D9955" i="1" s="1"/>
  <c r="C9947" i="1"/>
  <c r="D9947" i="1" s="1"/>
  <c r="C9939" i="1"/>
  <c r="D9939" i="1" s="1"/>
  <c r="C9931" i="1"/>
  <c r="D9931" i="1" s="1"/>
  <c r="C9923" i="1"/>
  <c r="D9923" i="1" s="1"/>
  <c r="C9915" i="1"/>
  <c r="D9915" i="1" s="1"/>
  <c r="C9907" i="1"/>
  <c r="D9907" i="1" s="1"/>
  <c r="C9899" i="1"/>
  <c r="D9899" i="1" s="1"/>
  <c r="C9891" i="1"/>
  <c r="D9891" i="1" s="1"/>
  <c r="C9882" i="1"/>
  <c r="D9882" i="1" s="1"/>
  <c r="C9873" i="1"/>
  <c r="D9873" i="1" s="1"/>
  <c r="C9864" i="1"/>
  <c r="D9864" i="1" s="1"/>
  <c r="C9855" i="1"/>
  <c r="D9855" i="1" s="1"/>
  <c r="C9846" i="1"/>
  <c r="D9846" i="1" s="1"/>
  <c r="C9837" i="1"/>
  <c r="D9837" i="1" s="1"/>
  <c r="C9828" i="1"/>
  <c r="D9828" i="1" s="1"/>
  <c r="C9818" i="1"/>
  <c r="D9818" i="1" s="1"/>
  <c r="C9809" i="1"/>
  <c r="D9809" i="1" s="1"/>
  <c r="C9800" i="1"/>
  <c r="D9800" i="1" s="1"/>
  <c r="C9791" i="1"/>
  <c r="D9791" i="1" s="1"/>
  <c r="C9782" i="1"/>
  <c r="D9782" i="1" s="1"/>
  <c r="C9773" i="1"/>
  <c r="D9773" i="1" s="1"/>
  <c r="C9764" i="1"/>
  <c r="D9764" i="1" s="1"/>
  <c r="C9754" i="1"/>
  <c r="D9754" i="1" s="1"/>
  <c r="C9745" i="1"/>
  <c r="D9745" i="1" s="1"/>
  <c r="C9736" i="1"/>
  <c r="D9736" i="1" s="1"/>
  <c r="C9727" i="1"/>
  <c r="D9727" i="1" s="1"/>
  <c r="C9718" i="1"/>
  <c r="D9718" i="1" s="1"/>
  <c r="C9709" i="1"/>
  <c r="D9709" i="1" s="1"/>
  <c r="C9700" i="1"/>
  <c r="D9700" i="1" s="1"/>
  <c r="C9690" i="1"/>
  <c r="D9690" i="1" s="1"/>
  <c r="C9681" i="1"/>
  <c r="D9681" i="1" s="1"/>
  <c r="C9672" i="1"/>
  <c r="D9672" i="1" s="1"/>
  <c r="C9663" i="1"/>
  <c r="D9663" i="1" s="1"/>
  <c r="C9654" i="1"/>
  <c r="D9654" i="1" s="1"/>
  <c r="C9645" i="1"/>
  <c r="D9645" i="1" s="1"/>
  <c r="C9636" i="1"/>
  <c r="D9636" i="1" s="1"/>
  <c r="C9626" i="1"/>
  <c r="D9626" i="1" s="1"/>
  <c r="C9617" i="1"/>
  <c r="D9617" i="1" s="1"/>
  <c r="C9608" i="1"/>
  <c r="D9608" i="1" s="1"/>
  <c r="C9606" i="1"/>
  <c r="D9606" i="1" s="1"/>
  <c r="C9994" i="1"/>
  <c r="D9994" i="1" s="1"/>
  <c r="C9986" i="1"/>
  <c r="D9986" i="1" s="1"/>
  <c r="C9978" i="1"/>
  <c r="D9978" i="1" s="1"/>
  <c r="C9970" i="1"/>
  <c r="D9970" i="1" s="1"/>
  <c r="C9962" i="1"/>
  <c r="D9962" i="1" s="1"/>
  <c r="C9954" i="1"/>
  <c r="D9954" i="1" s="1"/>
  <c r="C9946" i="1"/>
  <c r="D9946" i="1" s="1"/>
  <c r="C9938" i="1"/>
  <c r="D9938" i="1" s="1"/>
  <c r="C9930" i="1"/>
  <c r="D9930" i="1" s="1"/>
  <c r="C9922" i="1"/>
  <c r="D9922" i="1" s="1"/>
  <c r="C9914" i="1"/>
  <c r="D9914" i="1" s="1"/>
  <c r="C9906" i="1"/>
  <c r="D9906" i="1" s="1"/>
  <c r="C9898" i="1"/>
  <c r="D9898" i="1" s="1"/>
  <c r="C9890" i="1"/>
  <c r="D9890" i="1" s="1"/>
  <c r="C9881" i="1"/>
  <c r="D9881" i="1" s="1"/>
  <c r="C9872" i="1"/>
  <c r="D9872" i="1" s="1"/>
  <c r="C9863" i="1"/>
  <c r="D9863" i="1" s="1"/>
  <c r="C9854" i="1"/>
  <c r="D9854" i="1" s="1"/>
  <c r="C9845" i="1"/>
  <c r="D9845" i="1" s="1"/>
  <c r="C9836" i="1"/>
  <c r="D9836" i="1" s="1"/>
  <c r="C9826" i="1"/>
  <c r="D9826" i="1" s="1"/>
  <c r="C9817" i="1"/>
  <c r="D9817" i="1" s="1"/>
  <c r="C9808" i="1"/>
  <c r="D9808" i="1" s="1"/>
  <c r="C9799" i="1"/>
  <c r="D9799" i="1" s="1"/>
  <c r="C9790" i="1"/>
  <c r="D9790" i="1" s="1"/>
  <c r="C9781" i="1"/>
  <c r="D9781" i="1" s="1"/>
  <c r="C9772" i="1"/>
  <c r="D9772" i="1" s="1"/>
  <c r="C9762" i="1"/>
  <c r="D9762" i="1" s="1"/>
  <c r="C9753" i="1"/>
  <c r="D9753" i="1" s="1"/>
  <c r="C9744" i="1"/>
  <c r="D9744" i="1" s="1"/>
  <c r="C9735" i="1"/>
  <c r="D9735" i="1" s="1"/>
  <c r="C9726" i="1"/>
  <c r="D9726" i="1" s="1"/>
  <c r="C9717" i="1"/>
  <c r="D9717" i="1" s="1"/>
  <c r="C9708" i="1"/>
  <c r="D9708" i="1" s="1"/>
  <c r="C9698" i="1"/>
  <c r="D9698" i="1" s="1"/>
  <c r="C9689" i="1"/>
  <c r="D9689" i="1" s="1"/>
  <c r="C9680" i="1"/>
  <c r="D9680" i="1" s="1"/>
  <c r="C9671" i="1"/>
  <c r="D9671" i="1" s="1"/>
  <c r="C9662" i="1"/>
  <c r="D9662" i="1" s="1"/>
  <c r="C9653" i="1"/>
  <c r="D9653" i="1" s="1"/>
  <c r="C9644" i="1"/>
  <c r="D9644" i="1" s="1"/>
  <c r="C9634" i="1"/>
  <c r="D9634" i="1" s="1"/>
  <c r="C9625" i="1"/>
  <c r="D9625" i="1" s="1"/>
  <c r="C9616" i="1"/>
  <c r="D9616" i="1" s="1"/>
  <c r="C9607" i="1"/>
  <c r="D9607" i="1" s="1"/>
  <c r="C10001" i="1"/>
  <c r="D10001" i="1" s="1"/>
  <c r="C9993" i="1"/>
  <c r="D9993" i="1" s="1"/>
  <c r="C9985" i="1"/>
  <c r="D9985" i="1" s="1"/>
  <c r="C9977" i="1"/>
  <c r="D9977" i="1" s="1"/>
  <c r="C9969" i="1"/>
  <c r="D9969" i="1" s="1"/>
  <c r="C9961" i="1"/>
  <c r="D9961" i="1" s="1"/>
  <c r="C9953" i="1"/>
  <c r="D9953" i="1" s="1"/>
  <c r="C9945" i="1"/>
  <c r="D9945" i="1" s="1"/>
  <c r="C9937" i="1"/>
  <c r="D9937" i="1" s="1"/>
  <c r="C9929" i="1"/>
  <c r="D9929" i="1" s="1"/>
  <c r="C9921" i="1"/>
  <c r="D9921" i="1" s="1"/>
  <c r="C9913" i="1"/>
  <c r="D9913" i="1" s="1"/>
  <c r="C9905" i="1"/>
  <c r="D9905" i="1" s="1"/>
  <c r="C9897" i="1"/>
  <c r="D9897" i="1" s="1"/>
  <c r="C9889" i="1"/>
  <c r="D9889" i="1" s="1"/>
  <c r="C9880" i="1"/>
  <c r="D9880" i="1" s="1"/>
  <c r="C9871" i="1"/>
  <c r="D9871" i="1" s="1"/>
  <c r="C9862" i="1"/>
  <c r="D9862" i="1" s="1"/>
  <c r="C9853" i="1"/>
  <c r="D9853" i="1" s="1"/>
  <c r="C9844" i="1"/>
  <c r="D9844" i="1" s="1"/>
  <c r="C9834" i="1"/>
  <c r="D9834" i="1" s="1"/>
  <c r="C9825" i="1"/>
  <c r="D9825" i="1" s="1"/>
  <c r="C9816" i="1"/>
  <c r="D9816" i="1" s="1"/>
  <c r="C9807" i="1"/>
  <c r="D9807" i="1" s="1"/>
  <c r="C9798" i="1"/>
  <c r="D9798" i="1" s="1"/>
  <c r="C9789" i="1"/>
  <c r="D9789" i="1" s="1"/>
  <c r="C9780" i="1"/>
  <c r="D9780" i="1" s="1"/>
  <c r="C9770" i="1"/>
  <c r="D9770" i="1" s="1"/>
  <c r="C9761" i="1"/>
  <c r="D9761" i="1" s="1"/>
  <c r="C9752" i="1"/>
  <c r="D9752" i="1" s="1"/>
  <c r="C9743" i="1"/>
  <c r="D9743" i="1" s="1"/>
  <c r="C9734" i="1"/>
  <c r="D9734" i="1" s="1"/>
  <c r="C9725" i="1"/>
  <c r="D9725" i="1" s="1"/>
  <c r="C9716" i="1"/>
  <c r="D9716" i="1" s="1"/>
  <c r="C9706" i="1"/>
  <c r="D9706" i="1" s="1"/>
  <c r="C9697" i="1"/>
  <c r="D9697" i="1" s="1"/>
  <c r="C9688" i="1"/>
  <c r="D9688" i="1" s="1"/>
  <c r="C9679" i="1"/>
  <c r="D9679" i="1" s="1"/>
  <c r="C9670" i="1"/>
  <c r="D9670" i="1" s="1"/>
  <c r="C9661" i="1"/>
  <c r="D9661" i="1" s="1"/>
  <c r="C9652" i="1"/>
  <c r="D9652" i="1" s="1"/>
  <c r="C9642" i="1"/>
  <c r="D9642" i="1" s="1"/>
  <c r="C9633" i="1"/>
  <c r="D9633" i="1" s="1"/>
  <c r="C9624" i="1"/>
  <c r="D9624" i="1" s="1"/>
  <c r="C9615" i="1"/>
  <c r="D9615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C1351" i="1"/>
  <c r="D1351" i="1" s="1"/>
  <c r="C9593" i="1" l="1"/>
  <c r="D9593" i="1" s="1"/>
  <c r="C9569" i="1"/>
  <c r="D9569" i="1" s="1"/>
  <c r="C9561" i="1"/>
  <c r="D9561" i="1" s="1"/>
  <c r="C9553" i="1"/>
  <c r="D9553" i="1" s="1"/>
  <c r="C9545" i="1"/>
  <c r="D9545" i="1" s="1"/>
  <c r="C9537" i="1"/>
  <c r="D9537" i="1" s="1"/>
  <c r="C9529" i="1"/>
  <c r="D9529" i="1" s="1"/>
  <c r="C9521" i="1"/>
  <c r="D9521" i="1" s="1"/>
  <c r="C9513" i="1"/>
  <c r="D9513" i="1" s="1"/>
  <c r="C9505" i="1"/>
  <c r="D9505" i="1" s="1"/>
  <c r="C9497" i="1"/>
  <c r="D9497" i="1" s="1"/>
  <c r="C9489" i="1"/>
  <c r="D9489" i="1" s="1"/>
  <c r="C9481" i="1"/>
  <c r="D9481" i="1" s="1"/>
  <c r="C9473" i="1"/>
  <c r="D9473" i="1" s="1"/>
  <c r="C9465" i="1"/>
  <c r="D9465" i="1" s="1"/>
  <c r="C9457" i="1"/>
  <c r="D9457" i="1" s="1"/>
  <c r="C9449" i="1"/>
  <c r="D9449" i="1" s="1"/>
  <c r="C9441" i="1"/>
  <c r="D9441" i="1" s="1"/>
  <c r="C9433" i="1"/>
  <c r="D9433" i="1" s="1"/>
  <c r="C9425" i="1"/>
  <c r="D9425" i="1" s="1"/>
  <c r="C9417" i="1"/>
  <c r="D9417" i="1" s="1"/>
  <c r="C9409" i="1"/>
  <c r="D9409" i="1" s="1"/>
  <c r="C9401" i="1"/>
  <c r="D9401" i="1" s="1"/>
  <c r="C9393" i="1"/>
  <c r="D9393" i="1" s="1"/>
  <c r="C9385" i="1"/>
  <c r="D9385" i="1" s="1"/>
  <c r="C9377" i="1"/>
  <c r="D9377" i="1" s="1"/>
  <c r="C9369" i="1"/>
  <c r="D9369" i="1" s="1"/>
  <c r="C9361" i="1"/>
  <c r="D9361" i="1" s="1"/>
  <c r="C9353" i="1"/>
  <c r="D9353" i="1" s="1"/>
  <c r="C9345" i="1"/>
  <c r="D9345" i="1" s="1"/>
  <c r="C9337" i="1"/>
  <c r="D9337" i="1" s="1"/>
  <c r="C9329" i="1"/>
  <c r="D9329" i="1" s="1"/>
  <c r="C9321" i="1"/>
  <c r="D9321" i="1" s="1"/>
  <c r="C9313" i="1"/>
  <c r="D9313" i="1" s="1"/>
  <c r="C9305" i="1"/>
  <c r="D9305" i="1" s="1"/>
  <c r="C9297" i="1"/>
  <c r="D9297" i="1" s="1"/>
  <c r="C9289" i="1"/>
  <c r="D9289" i="1" s="1"/>
  <c r="C9281" i="1"/>
  <c r="D9281" i="1" s="1"/>
  <c r="C9273" i="1"/>
  <c r="D9273" i="1" s="1"/>
  <c r="C9265" i="1"/>
  <c r="D9265" i="1" s="1"/>
  <c r="C9257" i="1"/>
  <c r="D9257" i="1" s="1"/>
  <c r="C9249" i="1"/>
  <c r="D9249" i="1" s="1"/>
  <c r="C9241" i="1"/>
  <c r="D9241" i="1" s="1"/>
  <c r="C9233" i="1"/>
  <c r="D9233" i="1" s="1"/>
  <c r="C9225" i="1"/>
  <c r="D9225" i="1" s="1"/>
  <c r="C9217" i="1"/>
  <c r="D9217" i="1" s="1"/>
  <c r="C9209" i="1"/>
  <c r="D9209" i="1" s="1"/>
  <c r="C9201" i="1"/>
  <c r="D9201" i="1" s="1"/>
  <c r="C9193" i="1"/>
  <c r="D9193" i="1" s="1"/>
  <c r="C9185" i="1"/>
  <c r="D9185" i="1" s="1"/>
  <c r="C9177" i="1"/>
  <c r="D9177" i="1" s="1"/>
  <c r="C9169" i="1"/>
  <c r="D9169" i="1" s="1"/>
  <c r="C9161" i="1"/>
  <c r="D9161" i="1" s="1"/>
  <c r="C9153" i="1"/>
  <c r="D9153" i="1" s="1"/>
  <c r="C9145" i="1"/>
  <c r="D9145" i="1" s="1"/>
  <c r="C9137" i="1"/>
  <c r="D9137" i="1" s="1"/>
  <c r="C9129" i="1"/>
  <c r="D9129" i="1" s="1"/>
  <c r="C9121" i="1"/>
  <c r="D9121" i="1" s="1"/>
  <c r="C9113" i="1"/>
  <c r="D9113" i="1" s="1"/>
  <c r="C9105" i="1"/>
  <c r="D9105" i="1" s="1"/>
  <c r="C9097" i="1"/>
  <c r="D9097" i="1" s="1"/>
  <c r="C9089" i="1"/>
  <c r="D9089" i="1" s="1"/>
  <c r="C9081" i="1"/>
  <c r="D9081" i="1" s="1"/>
  <c r="C9073" i="1"/>
  <c r="D9073" i="1" s="1"/>
  <c r="C9065" i="1"/>
  <c r="D9065" i="1" s="1"/>
  <c r="C9057" i="1"/>
  <c r="D9057" i="1" s="1"/>
  <c r="C9049" i="1"/>
  <c r="D9049" i="1" s="1"/>
  <c r="C9041" i="1"/>
  <c r="D9041" i="1" s="1"/>
  <c r="C9033" i="1"/>
  <c r="D9033" i="1" s="1"/>
  <c r="C9025" i="1"/>
  <c r="D9025" i="1" s="1"/>
  <c r="C9017" i="1"/>
  <c r="D9017" i="1" s="1"/>
  <c r="C9009" i="1"/>
  <c r="D9009" i="1" s="1"/>
  <c r="C9001" i="1"/>
  <c r="D9001" i="1" s="1"/>
  <c r="C8993" i="1"/>
  <c r="D8993" i="1" s="1"/>
  <c r="C8985" i="1"/>
  <c r="D8985" i="1" s="1"/>
  <c r="C8977" i="1"/>
  <c r="D8977" i="1" s="1"/>
  <c r="C8969" i="1"/>
  <c r="D8969" i="1" s="1"/>
  <c r="C8961" i="1"/>
  <c r="D8961" i="1" s="1"/>
  <c r="C8953" i="1"/>
  <c r="D8953" i="1" s="1"/>
  <c r="C8945" i="1"/>
  <c r="D8945" i="1" s="1"/>
  <c r="C8937" i="1"/>
  <c r="D8937" i="1" s="1"/>
  <c r="C8929" i="1"/>
  <c r="D8929" i="1" s="1"/>
  <c r="C8921" i="1"/>
  <c r="D8921" i="1" s="1"/>
  <c r="C8913" i="1"/>
  <c r="D8913" i="1" s="1"/>
  <c r="C8904" i="1"/>
  <c r="D8904" i="1" s="1"/>
  <c r="C8893" i="1"/>
  <c r="D8893" i="1" s="1"/>
  <c r="C8882" i="1"/>
  <c r="D8882" i="1" s="1"/>
  <c r="C8872" i="1"/>
  <c r="D8872" i="1" s="1"/>
  <c r="C8861" i="1"/>
  <c r="D8861" i="1" s="1"/>
  <c r="C8850" i="1"/>
  <c r="D8850" i="1" s="1"/>
  <c r="C8840" i="1"/>
  <c r="D8840" i="1" s="1"/>
  <c r="C8829" i="1"/>
  <c r="D8829" i="1" s="1"/>
  <c r="C8818" i="1"/>
  <c r="D8818" i="1" s="1"/>
  <c r="C8808" i="1"/>
  <c r="D8808" i="1" s="1"/>
  <c r="C8797" i="1"/>
  <c r="D8797" i="1" s="1"/>
  <c r="C8784" i="1"/>
  <c r="D8784" i="1" s="1"/>
  <c r="C8772" i="1"/>
  <c r="D8772" i="1" s="1"/>
  <c r="C8759" i="1"/>
  <c r="D8759" i="1" s="1"/>
  <c r="C8746" i="1"/>
  <c r="D8746" i="1" s="1"/>
  <c r="C8733" i="1"/>
  <c r="D8733" i="1" s="1"/>
  <c r="C8720" i="1"/>
  <c r="D8720" i="1" s="1"/>
  <c r="C8708" i="1"/>
  <c r="D8708" i="1" s="1"/>
  <c r="C8695" i="1"/>
  <c r="D8695" i="1" s="1"/>
  <c r="C8682" i="1"/>
  <c r="D8682" i="1" s="1"/>
  <c r="C8666" i="1"/>
  <c r="D8666" i="1" s="1"/>
  <c r="C8650" i="1"/>
  <c r="D8650" i="1" s="1"/>
  <c r="C8634" i="1"/>
  <c r="D8634" i="1" s="1"/>
  <c r="C8615" i="1"/>
  <c r="D8615" i="1" s="1"/>
  <c r="C8592" i="1"/>
  <c r="D8592" i="1" s="1"/>
  <c r="C8570" i="1"/>
  <c r="D8570" i="1" s="1"/>
  <c r="C8551" i="1"/>
  <c r="D8551" i="1" s="1"/>
  <c r="C8526" i="1"/>
  <c r="D8526" i="1" s="1"/>
  <c r="C8500" i="1"/>
  <c r="D8500" i="1" s="1"/>
  <c r="C8475" i="1"/>
  <c r="D8475" i="1" s="1"/>
  <c r="C8444" i="1"/>
  <c r="D8444" i="1" s="1"/>
  <c r="C8415" i="1"/>
  <c r="D8415" i="1" s="1"/>
  <c r="C8390" i="1"/>
  <c r="D8390" i="1" s="1"/>
  <c r="C8359" i="1"/>
  <c r="D8359" i="1" s="1"/>
  <c r="C8330" i="1"/>
  <c r="D8330" i="1" s="1"/>
  <c r="C8304" i="1"/>
  <c r="D8304" i="1" s="1"/>
  <c r="C8274" i="1"/>
  <c r="D8274" i="1" s="1"/>
  <c r="C8244" i="1"/>
  <c r="D8244" i="1" s="1"/>
  <c r="C8219" i="1"/>
  <c r="D8219" i="1" s="1"/>
  <c r="C8188" i="1"/>
  <c r="D8188" i="1" s="1"/>
  <c r="C8159" i="1"/>
  <c r="D8159" i="1" s="1"/>
  <c r="C8134" i="1"/>
  <c r="D8134" i="1" s="1"/>
  <c r="C8103" i="1"/>
  <c r="D8103" i="1" s="1"/>
  <c r="C8072" i="1"/>
  <c r="D8072" i="1" s="1"/>
  <c r="C8042" i="1"/>
  <c r="D8042" i="1" s="1"/>
  <c r="C8004" i="1"/>
  <c r="D8004" i="1" s="1"/>
  <c r="C7970" i="1"/>
  <c r="D7970" i="1" s="1"/>
  <c r="C7939" i="1"/>
  <c r="D7939" i="1" s="1"/>
  <c r="C7902" i="1"/>
  <c r="D7902" i="1" s="1"/>
  <c r="C7867" i="1"/>
  <c r="D7867" i="1" s="1"/>
  <c r="C7836" i="1"/>
  <c r="D7836" i="1" s="1"/>
  <c r="C7800" i="1"/>
  <c r="D7800" i="1" s="1"/>
  <c r="C7764" i="1"/>
  <c r="D7764" i="1" s="1"/>
  <c r="C7734" i="1"/>
  <c r="D7734" i="1" s="1"/>
  <c r="C7698" i="1"/>
  <c r="D7698" i="1" s="1"/>
  <c r="C7662" i="1"/>
  <c r="D7662" i="1" s="1"/>
  <c r="C7632" i="1"/>
  <c r="D7632" i="1" s="1"/>
  <c r="C7595" i="1"/>
  <c r="D7595" i="1" s="1"/>
  <c r="C7560" i="1"/>
  <c r="D7560" i="1" s="1"/>
  <c r="C7530" i="1"/>
  <c r="D7530" i="1" s="1"/>
  <c r="C7484" i="1"/>
  <c r="D7484" i="1" s="1"/>
  <c r="C7440" i="1"/>
  <c r="D7440" i="1" s="1"/>
  <c r="C7388" i="1"/>
  <c r="D7388" i="1" s="1"/>
  <c r="C7324" i="1"/>
  <c r="D7324" i="1" s="1"/>
  <c r="C7260" i="1"/>
  <c r="D7260" i="1" s="1"/>
  <c r="C7196" i="1"/>
  <c r="D7196" i="1" s="1"/>
  <c r="C7132" i="1"/>
  <c r="D7132" i="1" s="1"/>
  <c r="C7068" i="1"/>
  <c r="D7068" i="1" s="1"/>
  <c r="C7004" i="1"/>
  <c r="D7004" i="1" s="1"/>
  <c r="C6940" i="1"/>
  <c r="D6940" i="1" s="1"/>
  <c r="C6872" i="1"/>
  <c r="D6872" i="1" s="1"/>
  <c r="C6786" i="1"/>
  <c r="D6786" i="1" s="1"/>
  <c r="C6700" i="1"/>
  <c r="D6700" i="1" s="1"/>
  <c r="C6616" i="1"/>
  <c r="D6616" i="1" s="1"/>
  <c r="C6498" i="1"/>
  <c r="D6498" i="1" s="1"/>
  <c r="C6370" i="1"/>
  <c r="D6370" i="1" s="1"/>
  <c r="C6242" i="1"/>
  <c r="D6242" i="1" s="1"/>
  <c r="C6098" i="1"/>
  <c r="D6098" i="1" s="1"/>
  <c r="C5927" i="1"/>
  <c r="D5927" i="1" s="1"/>
  <c r="C5449" i="1"/>
  <c r="D5449" i="1" s="1"/>
  <c r="C4937" i="1"/>
  <c r="D4937" i="1" s="1"/>
  <c r="C4425" i="1"/>
  <c r="D4425" i="1" s="1"/>
  <c r="C3494" i="1"/>
  <c r="D3494" i="1" s="1"/>
  <c r="C9600" i="1"/>
  <c r="D9600" i="1" s="1"/>
  <c r="C9592" i="1"/>
  <c r="D9592" i="1" s="1"/>
  <c r="C9584" i="1"/>
  <c r="D9584" i="1" s="1"/>
  <c r="C9576" i="1"/>
  <c r="D9576" i="1" s="1"/>
  <c r="C9568" i="1"/>
  <c r="D9568" i="1" s="1"/>
  <c r="C9560" i="1"/>
  <c r="D9560" i="1" s="1"/>
  <c r="C9552" i="1"/>
  <c r="D9552" i="1" s="1"/>
  <c r="C9544" i="1"/>
  <c r="D9544" i="1" s="1"/>
  <c r="C9536" i="1"/>
  <c r="D9536" i="1" s="1"/>
  <c r="C9528" i="1"/>
  <c r="D9528" i="1" s="1"/>
  <c r="C9520" i="1"/>
  <c r="D9520" i="1" s="1"/>
  <c r="C9512" i="1"/>
  <c r="D9512" i="1" s="1"/>
  <c r="C9504" i="1"/>
  <c r="D9504" i="1" s="1"/>
  <c r="C9496" i="1"/>
  <c r="D9496" i="1" s="1"/>
  <c r="C9488" i="1"/>
  <c r="D9488" i="1" s="1"/>
  <c r="C9480" i="1"/>
  <c r="D9480" i="1" s="1"/>
  <c r="C9472" i="1"/>
  <c r="D9472" i="1" s="1"/>
  <c r="C9464" i="1"/>
  <c r="D9464" i="1" s="1"/>
  <c r="C9456" i="1"/>
  <c r="D9456" i="1" s="1"/>
  <c r="C9448" i="1"/>
  <c r="D9448" i="1" s="1"/>
  <c r="C9440" i="1"/>
  <c r="D9440" i="1" s="1"/>
  <c r="C9432" i="1"/>
  <c r="D9432" i="1" s="1"/>
  <c r="C9424" i="1"/>
  <c r="D9424" i="1" s="1"/>
  <c r="C9416" i="1"/>
  <c r="D9416" i="1" s="1"/>
  <c r="C9408" i="1"/>
  <c r="D9408" i="1" s="1"/>
  <c r="C9400" i="1"/>
  <c r="D9400" i="1" s="1"/>
  <c r="C9392" i="1"/>
  <c r="D9392" i="1" s="1"/>
  <c r="C9384" i="1"/>
  <c r="D9384" i="1" s="1"/>
  <c r="C9376" i="1"/>
  <c r="D9376" i="1" s="1"/>
  <c r="C9368" i="1"/>
  <c r="D9368" i="1" s="1"/>
  <c r="C9360" i="1"/>
  <c r="D9360" i="1" s="1"/>
  <c r="C9352" i="1"/>
  <c r="D9352" i="1" s="1"/>
  <c r="C9344" i="1"/>
  <c r="D9344" i="1" s="1"/>
  <c r="C9336" i="1"/>
  <c r="D9336" i="1" s="1"/>
  <c r="C9328" i="1"/>
  <c r="D9328" i="1" s="1"/>
  <c r="C9320" i="1"/>
  <c r="D9320" i="1" s="1"/>
  <c r="C9312" i="1"/>
  <c r="D9312" i="1" s="1"/>
  <c r="C9304" i="1"/>
  <c r="D9304" i="1" s="1"/>
  <c r="C9296" i="1"/>
  <c r="D9296" i="1" s="1"/>
  <c r="C9288" i="1"/>
  <c r="D9288" i="1" s="1"/>
  <c r="C9280" i="1"/>
  <c r="D9280" i="1" s="1"/>
  <c r="C9272" i="1"/>
  <c r="D9272" i="1" s="1"/>
  <c r="C9264" i="1"/>
  <c r="D9264" i="1" s="1"/>
  <c r="C9256" i="1"/>
  <c r="D9256" i="1" s="1"/>
  <c r="C9248" i="1"/>
  <c r="D9248" i="1" s="1"/>
  <c r="C9240" i="1"/>
  <c r="D9240" i="1" s="1"/>
  <c r="C9232" i="1"/>
  <c r="D9232" i="1" s="1"/>
  <c r="C9224" i="1"/>
  <c r="D9224" i="1" s="1"/>
  <c r="C9216" i="1"/>
  <c r="D9216" i="1" s="1"/>
  <c r="C9208" i="1"/>
  <c r="D9208" i="1" s="1"/>
  <c r="C9200" i="1"/>
  <c r="D9200" i="1" s="1"/>
  <c r="C9192" i="1"/>
  <c r="D9192" i="1" s="1"/>
  <c r="C9184" i="1"/>
  <c r="D9184" i="1" s="1"/>
  <c r="C9176" i="1"/>
  <c r="D9176" i="1" s="1"/>
  <c r="C9168" i="1"/>
  <c r="D9168" i="1" s="1"/>
  <c r="C9160" i="1"/>
  <c r="D9160" i="1" s="1"/>
  <c r="C9152" i="1"/>
  <c r="D9152" i="1" s="1"/>
  <c r="C9144" i="1"/>
  <c r="D9144" i="1" s="1"/>
  <c r="C9136" i="1"/>
  <c r="D9136" i="1" s="1"/>
  <c r="C9128" i="1"/>
  <c r="D9128" i="1" s="1"/>
  <c r="C9120" i="1"/>
  <c r="D9120" i="1" s="1"/>
  <c r="C9112" i="1"/>
  <c r="D9112" i="1" s="1"/>
  <c r="C9104" i="1"/>
  <c r="D9104" i="1" s="1"/>
  <c r="C9096" i="1"/>
  <c r="D9096" i="1" s="1"/>
  <c r="C9088" i="1"/>
  <c r="D9088" i="1" s="1"/>
  <c r="C9080" i="1"/>
  <c r="D9080" i="1" s="1"/>
  <c r="C9072" i="1"/>
  <c r="D9072" i="1" s="1"/>
  <c r="C9064" i="1"/>
  <c r="D9064" i="1" s="1"/>
  <c r="C9056" i="1"/>
  <c r="D9056" i="1" s="1"/>
  <c r="C9048" i="1"/>
  <c r="D9048" i="1" s="1"/>
  <c r="C9040" i="1"/>
  <c r="D9040" i="1" s="1"/>
  <c r="C9032" i="1"/>
  <c r="D9032" i="1" s="1"/>
  <c r="C9024" i="1"/>
  <c r="D9024" i="1" s="1"/>
  <c r="C9016" i="1"/>
  <c r="D9016" i="1" s="1"/>
  <c r="C9008" i="1"/>
  <c r="D9008" i="1" s="1"/>
  <c r="C9000" i="1"/>
  <c r="D9000" i="1" s="1"/>
  <c r="C8992" i="1"/>
  <c r="D8992" i="1" s="1"/>
  <c r="C8984" i="1"/>
  <c r="D8984" i="1" s="1"/>
  <c r="C8976" i="1"/>
  <c r="D8976" i="1" s="1"/>
  <c r="C8968" i="1"/>
  <c r="D8968" i="1" s="1"/>
  <c r="C8960" i="1"/>
  <c r="D8960" i="1" s="1"/>
  <c r="C8952" i="1"/>
  <c r="D8952" i="1" s="1"/>
  <c r="C8944" i="1"/>
  <c r="D8944" i="1" s="1"/>
  <c r="C8936" i="1"/>
  <c r="D8936" i="1" s="1"/>
  <c r="C8928" i="1"/>
  <c r="D8928" i="1" s="1"/>
  <c r="C8920" i="1"/>
  <c r="D8920" i="1" s="1"/>
  <c r="C8912" i="1"/>
  <c r="D8912" i="1" s="1"/>
  <c r="C8903" i="1"/>
  <c r="D8903" i="1" s="1"/>
  <c r="C8892" i="1"/>
  <c r="D8892" i="1" s="1"/>
  <c r="C8881" i="1"/>
  <c r="D8881" i="1" s="1"/>
  <c r="C8871" i="1"/>
  <c r="D8871" i="1" s="1"/>
  <c r="C8860" i="1"/>
  <c r="D8860" i="1" s="1"/>
  <c r="C8849" i="1"/>
  <c r="D8849" i="1" s="1"/>
  <c r="C8839" i="1"/>
  <c r="D8839" i="1" s="1"/>
  <c r="C8828" i="1"/>
  <c r="D8828" i="1" s="1"/>
  <c r="C8817" i="1"/>
  <c r="D8817" i="1" s="1"/>
  <c r="C8807" i="1"/>
  <c r="D8807" i="1" s="1"/>
  <c r="C8796" i="1"/>
  <c r="D8796" i="1" s="1"/>
  <c r="C8783" i="1"/>
  <c r="D8783" i="1" s="1"/>
  <c r="C8770" i="1"/>
  <c r="D8770" i="1" s="1"/>
  <c r="C8757" i="1"/>
  <c r="D8757" i="1" s="1"/>
  <c r="C8744" i="1"/>
  <c r="D8744" i="1" s="1"/>
  <c r="C8732" i="1"/>
  <c r="D8732" i="1" s="1"/>
  <c r="C8719" i="1"/>
  <c r="D8719" i="1" s="1"/>
  <c r="C8706" i="1"/>
  <c r="D8706" i="1" s="1"/>
  <c r="C8693" i="1"/>
  <c r="D8693" i="1" s="1"/>
  <c r="C8680" i="1"/>
  <c r="D8680" i="1" s="1"/>
  <c r="C8664" i="1"/>
  <c r="D8664" i="1" s="1"/>
  <c r="C8648" i="1"/>
  <c r="D8648" i="1" s="1"/>
  <c r="C8632" i="1"/>
  <c r="D8632" i="1" s="1"/>
  <c r="C8610" i="1"/>
  <c r="D8610" i="1" s="1"/>
  <c r="C8591" i="1"/>
  <c r="D8591" i="1" s="1"/>
  <c r="C8568" i="1"/>
  <c r="D8568" i="1" s="1"/>
  <c r="C8546" i="1"/>
  <c r="D8546" i="1" s="1"/>
  <c r="C8524" i="1"/>
  <c r="D8524" i="1" s="1"/>
  <c r="C8498" i="1"/>
  <c r="D8498" i="1" s="1"/>
  <c r="C8468" i="1"/>
  <c r="D8468" i="1" s="1"/>
  <c r="C8443" i="1"/>
  <c r="D8443" i="1" s="1"/>
  <c r="C8412" i="1"/>
  <c r="D8412" i="1" s="1"/>
  <c r="C8383" i="1"/>
  <c r="D8383" i="1" s="1"/>
  <c r="C8358" i="1"/>
  <c r="D8358" i="1" s="1"/>
  <c r="C8327" i="1"/>
  <c r="D8327" i="1" s="1"/>
  <c r="C8298" i="1"/>
  <c r="D8298" i="1" s="1"/>
  <c r="C8272" i="1"/>
  <c r="D8272" i="1" s="1"/>
  <c r="C8242" i="1"/>
  <c r="D8242" i="1" s="1"/>
  <c r="C8212" i="1"/>
  <c r="D8212" i="1" s="1"/>
  <c r="C8187" i="1"/>
  <c r="D8187" i="1" s="1"/>
  <c r="C8156" i="1"/>
  <c r="D8156" i="1" s="1"/>
  <c r="C8127" i="1"/>
  <c r="D8127" i="1" s="1"/>
  <c r="C8102" i="1"/>
  <c r="D8102" i="1" s="1"/>
  <c r="C8068" i="1"/>
  <c r="D8068" i="1" s="1"/>
  <c r="C8034" i="1"/>
  <c r="D8034" i="1" s="1"/>
  <c r="C8003" i="1"/>
  <c r="D8003" i="1" s="1"/>
  <c r="C7966" i="1"/>
  <c r="D7966" i="1" s="1"/>
  <c r="C7931" i="1"/>
  <c r="D7931" i="1" s="1"/>
  <c r="C7900" i="1"/>
  <c r="D7900" i="1" s="1"/>
  <c r="C7864" i="1"/>
  <c r="D7864" i="1" s="1"/>
  <c r="C7828" i="1"/>
  <c r="D7828" i="1" s="1"/>
  <c r="C7798" i="1"/>
  <c r="D7798" i="1" s="1"/>
  <c r="C7762" i="1"/>
  <c r="D7762" i="1" s="1"/>
  <c r="C7726" i="1"/>
  <c r="D7726" i="1" s="1"/>
  <c r="C7696" i="1"/>
  <c r="D7696" i="1" s="1"/>
  <c r="C7659" i="1"/>
  <c r="D7659" i="1" s="1"/>
  <c r="C7624" i="1"/>
  <c r="D7624" i="1" s="1"/>
  <c r="C7594" i="1"/>
  <c r="D7594" i="1" s="1"/>
  <c r="C7556" i="1"/>
  <c r="D7556" i="1" s="1"/>
  <c r="C7520" i="1"/>
  <c r="D7520" i="1" s="1"/>
  <c r="C7482" i="1"/>
  <c r="D7482" i="1" s="1"/>
  <c r="C7436" i="1"/>
  <c r="D7436" i="1" s="1"/>
  <c r="C7386" i="1"/>
  <c r="D7386" i="1" s="1"/>
  <c r="C7322" i="1"/>
  <c r="D7322" i="1" s="1"/>
  <c r="C7258" i="1"/>
  <c r="D7258" i="1" s="1"/>
  <c r="C7194" i="1"/>
  <c r="D7194" i="1" s="1"/>
  <c r="C7130" i="1"/>
  <c r="D7130" i="1" s="1"/>
  <c r="C7066" i="1"/>
  <c r="D7066" i="1" s="1"/>
  <c r="C7002" i="1"/>
  <c r="D7002" i="1" s="1"/>
  <c r="C6938" i="1"/>
  <c r="D6938" i="1" s="1"/>
  <c r="C6868" i="1"/>
  <c r="D6868" i="1" s="1"/>
  <c r="C6784" i="1"/>
  <c r="D6784" i="1" s="1"/>
  <c r="C6698" i="1"/>
  <c r="D6698" i="1" s="1"/>
  <c r="C6612" i="1"/>
  <c r="D6612" i="1" s="1"/>
  <c r="C6496" i="1"/>
  <c r="D6496" i="1" s="1"/>
  <c r="C6368" i="1"/>
  <c r="D6368" i="1" s="1"/>
  <c r="C6240" i="1"/>
  <c r="D6240" i="1" s="1"/>
  <c r="C6095" i="1"/>
  <c r="D6095" i="1" s="1"/>
  <c r="C5924" i="1"/>
  <c r="D5924" i="1" s="1"/>
  <c r="C5441" i="1"/>
  <c r="D5441" i="1" s="1"/>
  <c r="C4929" i="1"/>
  <c r="D4929" i="1" s="1"/>
  <c r="C4417" i="1"/>
  <c r="D4417" i="1" s="1"/>
  <c r="C3462" i="1"/>
  <c r="D3462" i="1" s="1"/>
  <c r="C9585" i="1"/>
  <c r="D9585" i="1" s="1"/>
  <c r="C9591" i="1"/>
  <c r="D9591" i="1" s="1"/>
  <c r="C9567" i="1"/>
  <c r="D9567" i="1" s="1"/>
  <c r="C9543" i="1"/>
  <c r="D9543" i="1" s="1"/>
  <c r="C9519" i="1"/>
  <c r="D9519" i="1" s="1"/>
  <c r="C9495" i="1"/>
  <c r="D9495" i="1" s="1"/>
  <c r="C9471" i="1"/>
  <c r="D9471" i="1" s="1"/>
  <c r="C9447" i="1"/>
  <c r="D9447" i="1" s="1"/>
  <c r="C9423" i="1"/>
  <c r="D9423" i="1" s="1"/>
  <c r="C9399" i="1"/>
  <c r="D9399" i="1" s="1"/>
  <c r="C9375" i="1"/>
  <c r="D9375" i="1" s="1"/>
  <c r="C9351" i="1"/>
  <c r="D9351" i="1" s="1"/>
  <c r="C9327" i="1"/>
  <c r="D9327" i="1" s="1"/>
  <c r="C9303" i="1"/>
  <c r="D9303" i="1" s="1"/>
  <c r="C9271" i="1"/>
  <c r="D9271" i="1" s="1"/>
  <c r="C9247" i="1"/>
  <c r="D9247" i="1" s="1"/>
  <c r="C9223" i="1"/>
  <c r="D9223" i="1" s="1"/>
  <c r="C9191" i="1"/>
  <c r="D9191" i="1" s="1"/>
  <c r="C9167" i="1"/>
  <c r="D9167" i="1" s="1"/>
  <c r="C9143" i="1"/>
  <c r="D9143" i="1" s="1"/>
  <c r="C9119" i="1"/>
  <c r="D9119" i="1" s="1"/>
  <c r="C9095" i="1"/>
  <c r="D9095" i="1" s="1"/>
  <c r="C9071" i="1"/>
  <c r="D9071" i="1" s="1"/>
  <c r="C9047" i="1"/>
  <c r="D9047" i="1" s="1"/>
  <c r="C9023" i="1"/>
  <c r="D9023" i="1" s="1"/>
  <c r="C8999" i="1"/>
  <c r="D8999" i="1" s="1"/>
  <c r="C8975" i="1"/>
  <c r="D8975" i="1" s="1"/>
  <c r="C8951" i="1"/>
  <c r="D8951" i="1" s="1"/>
  <c r="C8927" i="1"/>
  <c r="D8927" i="1" s="1"/>
  <c r="C8901" i="1"/>
  <c r="D8901" i="1" s="1"/>
  <c r="C8869" i="1"/>
  <c r="D8869" i="1" s="1"/>
  <c r="C8837" i="1"/>
  <c r="D8837" i="1" s="1"/>
  <c r="C8794" i="1"/>
  <c r="D8794" i="1" s="1"/>
  <c r="C8756" i="1"/>
  <c r="D8756" i="1" s="1"/>
  <c r="C8717" i="1"/>
  <c r="D8717" i="1" s="1"/>
  <c r="C8663" i="1"/>
  <c r="D8663" i="1" s="1"/>
  <c r="C8608" i="1"/>
  <c r="D8608" i="1" s="1"/>
  <c r="C8519" i="1"/>
  <c r="D8519" i="1" s="1"/>
  <c r="C8436" i="1"/>
  <c r="D8436" i="1" s="1"/>
  <c r="C8326" i="1"/>
  <c r="D8326" i="1" s="1"/>
  <c r="C8240" i="1"/>
  <c r="D8240" i="1" s="1"/>
  <c r="C8180" i="1"/>
  <c r="D8180" i="1" s="1"/>
  <c r="C8155" i="1"/>
  <c r="D8155" i="1" s="1"/>
  <c r="C8095" i="1"/>
  <c r="D8095" i="1" s="1"/>
  <c r="C8030" i="1"/>
  <c r="D8030" i="1" s="1"/>
  <c r="C7964" i="1"/>
  <c r="D7964" i="1" s="1"/>
  <c r="C7928" i="1"/>
  <c r="D7928" i="1" s="1"/>
  <c r="C7892" i="1"/>
  <c r="D7892" i="1" s="1"/>
  <c r="C7862" i="1"/>
  <c r="D7862" i="1" s="1"/>
  <c r="C7826" i="1"/>
  <c r="D7826" i="1" s="1"/>
  <c r="C7760" i="1"/>
  <c r="D7760" i="1" s="1"/>
  <c r="C7723" i="1"/>
  <c r="D7723" i="1" s="1"/>
  <c r="C7688" i="1"/>
  <c r="D7688" i="1" s="1"/>
  <c r="C7658" i="1"/>
  <c r="D7658" i="1" s="1"/>
  <c r="C7620" i="1"/>
  <c r="D7620" i="1" s="1"/>
  <c r="C7586" i="1"/>
  <c r="D7586" i="1" s="1"/>
  <c r="C7555" i="1"/>
  <c r="D7555" i="1" s="1"/>
  <c r="C7516" i="1"/>
  <c r="D7516" i="1" s="1"/>
  <c r="C7472" i="1"/>
  <c r="D7472" i="1" s="1"/>
  <c r="C7434" i="1"/>
  <c r="D7434" i="1" s="1"/>
  <c r="C7372" i="1"/>
  <c r="D7372" i="1" s="1"/>
  <c r="C7308" i="1"/>
  <c r="D7308" i="1" s="1"/>
  <c r="C7244" i="1"/>
  <c r="D7244" i="1" s="1"/>
  <c r="C7180" i="1"/>
  <c r="D7180" i="1" s="1"/>
  <c r="C7116" i="1"/>
  <c r="D7116" i="1" s="1"/>
  <c r="C7052" i="1"/>
  <c r="D7052" i="1" s="1"/>
  <c r="C6988" i="1"/>
  <c r="D6988" i="1" s="1"/>
  <c r="C6924" i="1"/>
  <c r="D6924" i="1" s="1"/>
  <c r="C6850" i="1"/>
  <c r="D6850" i="1" s="1"/>
  <c r="C6764" i="1"/>
  <c r="D6764" i="1" s="1"/>
  <c r="C6680" i="1"/>
  <c r="D6680" i="1" s="1"/>
  <c r="C6594" i="1"/>
  <c r="D6594" i="1" s="1"/>
  <c r="C6466" i="1"/>
  <c r="D6466" i="1" s="1"/>
  <c r="C6338" i="1"/>
  <c r="D6338" i="1" s="1"/>
  <c r="C6210" i="1"/>
  <c r="D6210" i="1" s="1"/>
  <c r="C6055" i="1"/>
  <c r="D6055" i="1" s="1"/>
  <c r="C5833" i="1"/>
  <c r="D5833" i="1" s="1"/>
  <c r="C5321" i="1"/>
  <c r="D5321" i="1" s="1"/>
  <c r="C2982" i="1"/>
  <c r="D2982" i="1" s="1"/>
  <c r="C9598" i="1"/>
  <c r="D9598" i="1" s="1"/>
  <c r="C9590" i="1"/>
  <c r="D9590" i="1" s="1"/>
  <c r="C9582" i="1"/>
  <c r="D9582" i="1" s="1"/>
  <c r="C9574" i="1"/>
  <c r="D9574" i="1" s="1"/>
  <c r="C9566" i="1"/>
  <c r="D9566" i="1" s="1"/>
  <c r="C9558" i="1"/>
  <c r="D9558" i="1" s="1"/>
  <c r="C9550" i="1"/>
  <c r="D9550" i="1" s="1"/>
  <c r="C9542" i="1"/>
  <c r="D9542" i="1" s="1"/>
  <c r="C9534" i="1"/>
  <c r="D9534" i="1" s="1"/>
  <c r="C9526" i="1"/>
  <c r="D9526" i="1" s="1"/>
  <c r="C9518" i="1"/>
  <c r="D9518" i="1" s="1"/>
  <c r="C9510" i="1"/>
  <c r="D9510" i="1" s="1"/>
  <c r="C9502" i="1"/>
  <c r="D9502" i="1" s="1"/>
  <c r="C9494" i="1"/>
  <c r="D9494" i="1" s="1"/>
  <c r="C9486" i="1"/>
  <c r="D9486" i="1" s="1"/>
  <c r="C9478" i="1"/>
  <c r="D9478" i="1" s="1"/>
  <c r="C9470" i="1"/>
  <c r="D9470" i="1" s="1"/>
  <c r="C9462" i="1"/>
  <c r="D9462" i="1" s="1"/>
  <c r="C9454" i="1"/>
  <c r="D9454" i="1" s="1"/>
  <c r="C9446" i="1"/>
  <c r="D9446" i="1" s="1"/>
  <c r="C9438" i="1"/>
  <c r="D9438" i="1" s="1"/>
  <c r="C9430" i="1"/>
  <c r="D9430" i="1" s="1"/>
  <c r="C9422" i="1"/>
  <c r="D9422" i="1" s="1"/>
  <c r="C9414" i="1"/>
  <c r="D9414" i="1" s="1"/>
  <c r="C9406" i="1"/>
  <c r="D9406" i="1" s="1"/>
  <c r="C9398" i="1"/>
  <c r="D9398" i="1" s="1"/>
  <c r="C9390" i="1"/>
  <c r="D9390" i="1" s="1"/>
  <c r="C9382" i="1"/>
  <c r="D9382" i="1" s="1"/>
  <c r="C9374" i="1"/>
  <c r="D9374" i="1" s="1"/>
  <c r="C9366" i="1"/>
  <c r="D9366" i="1" s="1"/>
  <c r="C9358" i="1"/>
  <c r="D9358" i="1" s="1"/>
  <c r="C9350" i="1"/>
  <c r="D9350" i="1" s="1"/>
  <c r="C9342" i="1"/>
  <c r="D9342" i="1" s="1"/>
  <c r="C9334" i="1"/>
  <c r="D9334" i="1" s="1"/>
  <c r="C9326" i="1"/>
  <c r="D9326" i="1" s="1"/>
  <c r="C9318" i="1"/>
  <c r="D9318" i="1" s="1"/>
  <c r="C9310" i="1"/>
  <c r="D9310" i="1" s="1"/>
  <c r="C9302" i="1"/>
  <c r="D9302" i="1" s="1"/>
  <c r="C9294" i="1"/>
  <c r="D9294" i="1" s="1"/>
  <c r="C9286" i="1"/>
  <c r="D9286" i="1" s="1"/>
  <c r="C9278" i="1"/>
  <c r="D9278" i="1" s="1"/>
  <c r="C9270" i="1"/>
  <c r="D9270" i="1" s="1"/>
  <c r="C9262" i="1"/>
  <c r="D9262" i="1" s="1"/>
  <c r="C9254" i="1"/>
  <c r="D9254" i="1" s="1"/>
  <c r="C9246" i="1"/>
  <c r="D9246" i="1" s="1"/>
  <c r="C9238" i="1"/>
  <c r="D9238" i="1" s="1"/>
  <c r="C9230" i="1"/>
  <c r="D9230" i="1" s="1"/>
  <c r="C9222" i="1"/>
  <c r="D9222" i="1" s="1"/>
  <c r="C9214" i="1"/>
  <c r="D9214" i="1" s="1"/>
  <c r="C9206" i="1"/>
  <c r="D9206" i="1" s="1"/>
  <c r="C9198" i="1"/>
  <c r="D9198" i="1" s="1"/>
  <c r="C9190" i="1"/>
  <c r="D9190" i="1" s="1"/>
  <c r="C9182" i="1"/>
  <c r="D9182" i="1" s="1"/>
  <c r="C9174" i="1"/>
  <c r="D9174" i="1" s="1"/>
  <c r="C9166" i="1"/>
  <c r="D9166" i="1" s="1"/>
  <c r="C9158" i="1"/>
  <c r="D9158" i="1" s="1"/>
  <c r="C9150" i="1"/>
  <c r="D9150" i="1" s="1"/>
  <c r="C9142" i="1"/>
  <c r="D9142" i="1" s="1"/>
  <c r="C9134" i="1"/>
  <c r="D9134" i="1" s="1"/>
  <c r="C9126" i="1"/>
  <c r="D9126" i="1" s="1"/>
  <c r="C9118" i="1"/>
  <c r="D9118" i="1" s="1"/>
  <c r="C9110" i="1"/>
  <c r="D9110" i="1" s="1"/>
  <c r="C9102" i="1"/>
  <c r="D9102" i="1" s="1"/>
  <c r="C9094" i="1"/>
  <c r="D9094" i="1" s="1"/>
  <c r="C9086" i="1"/>
  <c r="D9086" i="1" s="1"/>
  <c r="C9078" i="1"/>
  <c r="D9078" i="1" s="1"/>
  <c r="C9070" i="1"/>
  <c r="D9070" i="1" s="1"/>
  <c r="C9062" i="1"/>
  <c r="D9062" i="1" s="1"/>
  <c r="C9054" i="1"/>
  <c r="D9054" i="1" s="1"/>
  <c r="C9046" i="1"/>
  <c r="D9046" i="1" s="1"/>
  <c r="C9038" i="1"/>
  <c r="D9038" i="1" s="1"/>
  <c r="C9030" i="1"/>
  <c r="D9030" i="1" s="1"/>
  <c r="C9022" i="1"/>
  <c r="D9022" i="1" s="1"/>
  <c r="C9014" i="1"/>
  <c r="D9014" i="1" s="1"/>
  <c r="C9006" i="1"/>
  <c r="D9006" i="1" s="1"/>
  <c r="C8998" i="1"/>
  <c r="D8998" i="1" s="1"/>
  <c r="C8990" i="1"/>
  <c r="D8990" i="1" s="1"/>
  <c r="C8982" i="1"/>
  <c r="D8982" i="1" s="1"/>
  <c r="C8974" i="1"/>
  <c r="D8974" i="1" s="1"/>
  <c r="C8966" i="1"/>
  <c r="D8966" i="1" s="1"/>
  <c r="C8958" i="1"/>
  <c r="D8958" i="1" s="1"/>
  <c r="C8950" i="1"/>
  <c r="D8950" i="1" s="1"/>
  <c r="C8942" i="1"/>
  <c r="D8942" i="1" s="1"/>
  <c r="C8934" i="1"/>
  <c r="D8934" i="1" s="1"/>
  <c r="C8926" i="1"/>
  <c r="D8926" i="1" s="1"/>
  <c r="C8918" i="1"/>
  <c r="D8918" i="1" s="1"/>
  <c r="C8909" i="1"/>
  <c r="D8909" i="1" s="1"/>
  <c r="C8900" i="1"/>
  <c r="D8900" i="1" s="1"/>
  <c r="C8889" i="1"/>
  <c r="D8889" i="1" s="1"/>
  <c r="C8879" i="1"/>
  <c r="D8879" i="1" s="1"/>
  <c r="C8868" i="1"/>
  <c r="D8868" i="1" s="1"/>
  <c r="C8857" i="1"/>
  <c r="D8857" i="1" s="1"/>
  <c r="C8847" i="1"/>
  <c r="D8847" i="1" s="1"/>
  <c r="C8836" i="1"/>
  <c r="D8836" i="1" s="1"/>
  <c r="C8825" i="1"/>
  <c r="D8825" i="1" s="1"/>
  <c r="C8815" i="1"/>
  <c r="D8815" i="1" s="1"/>
  <c r="C8804" i="1"/>
  <c r="D8804" i="1" s="1"/>
  <c r="C8792" i="1"/>
  <c r="D8792" i="1" s="1"/>
  <c r="C8780" i="1"/>
  <c r="D8780" i="1" s="1"/>
  <c r="C8767" i="1"/>
  <c r="D8767" i="1" s="1"/>
  <c r="C8754" i="1"/>
  <c r="D8754" i="1" s="1"/>
  <c r="C8741" i="1"/>
  <c r="D8741" i="1" s="1"/>
  <c r="C8728" i="1"/>
  <c r="D8728" i="1" s="1"/>
  <c r="C8716" i="1"/>
  <c r="D8716" i="1" s="1"/>
  <c r="C8703" i="1"/>
  <c r="D8703" i="1" s="1"/>
  <c r="C8690" i="1"/>
  <c r="D8690" i="1" s="1"/>
  <c r="C8677" i="1"/>
  <c r="D8677" i="1" s="1"/>
  <c r="C8661" i="1"/>
  <c r="D8661" i="1" s="1"/>
  <c r="C8645" i="1"/>
  <c r="D8645" i="1" s="1"/>
  <c r="C8626" i="1"/>
  <c r="D8626" i="1" s="1"/>
  <c r="C8607" i="1"/>
  <c r="D8607" i="1" s="1"/>
  <c r="C8584" i="1"/>
  <c r="D8584" i="1" s="1"/>
  <c r="C8562" i="1"/>
  <c r="D8562" i="1" s="1"/>
  <c r="C8543" i="1"/>
  <c r="D8543" i="1" s="1"/>
  <c r="C8516" i="1"/>
  <c r="D8516" i="1" s="1"/>
  <c r="C8490" i="1"/>
  <c r="D8490" i="1" s="1"/>
  <c r="C8464" i="1"/>
  <c r="D8464" i="1" s="1"/>
  <c r="C8434" i="1"/>
  <c r="D8434" i="1" s="1"/>
  <c r="C8404" i="1"/>
  <c r="D8404" i="1" s="1"/>
  <c r="C8379" i="1"/>
  <c r="D8379" i="1" s="1"/>
  <c r="C8348" i="1"/>
  <c r="D8348" i="1" s="1"/>
  <c r="C8319" i="1"/>
  <c r="D8319" i="1" s="1"/>
  <c r="C8294" i="1"/>
  <c r="D8294" i="1" s="1"/>
  <c r="C8263" i="1"/>
  <c r="D8263" i="1" s="1"/>
  <c r="C8234" i="1"/>
  <c r="D8234" i="1" s="1"/>
  <c r="C8208" i="1"/>
  <c r="D8208" i="1" s="1"/>
  <c r="C8178" i="1"/>
  <c r="D8178" i="1" s="1"/>
  <c r="C8148" i="1"/>
  <c r="D8148" i="1" s="1"/>
  <c r="C8123" i="1"/>
  <c r="D8123" i="1" s="1"/>
  <c r="C8092" i="1"/>
  <c r="D8092" i="1" s="1"/>
  <c r="C8059" i="1"/>
  <c r="D8059" i="1" s="1"/>
  <c r="C8028" i="1"/>
  <c r="D8028" i="1" s="1"/>
  <c r="C7992" i="1"/>
  <c r="D7992" i="1" s="1"/>
  <c r="C7956" i="1"/>
  <c r="D7956" i="1" s="1"/>
  <c r="C7926" i="1"/>
  <c r="D7926" i="1" s="1"/>
  <c r="C7890" i="1"/>
  <c r="D7890" i="1" s="1"/>
  <c r="C7854" i="1"/>
  <c r="D7854" i="1" s="1"/>
  <c r="C7824" i="1"/>
  <c r="D7824" i="1" s="1"/>
  <c r="C7787" i="1"/>
  <c r="D7787" i="1" s="1"/>
  <c r="C7752" i="1"/>
  <c r="D7752" i="1" s="1"/>
  <c r="C7722" i="1"/>
  <c r="D7722" i="1" s="1"/>
  <c r="C7684" i="1"/>
  <c r="D7684" i="1" s="1"/>
  <c r="C7650" i="1"/>
  <c r="D7650" i="1" s="1"/>
  <c r="C7619" i="1"/>
  <c r="D7619" i="1" s="1"/>
  <c r="C7582" i="1"/>
  <c r="D7582" i="1" s="1"/>
  <c r="C7547" i="1"/>
  <c r="D7547" i="1" s="1"/>
  <c r="C7514" i="1"/>
  <c r="D7514" i="1" s="1"/>
  <c r="C7468" i="1"/>
  <c r="D7468" i="1" s="1"/>
  <c r="C7424" i="1"/>
  <c r="D7424" i="1" s="1"/>
  <c r="C7370" i="1"/>
  <c r="D7370" i="1" s="1"/>
  <c r="C7306" i="1"/>
  <c r="D7306" i="1" s="1"/>
  <c r="C7242" i="1"/>
  <c r="D7242" i="1" s="1"/>
  <c r="C7178" i="1"/>
  <c r="D7178" i="1" s="1"/>
  <c r="C7114" i="1"/>
  <c r="D7114" i="1" s="1"/>
  <c r="C7050" i="1"/>
  <c r="D7050" i="1" s="1"/>
  <c r="C6986" i="1"/>
  <c r="D6986" i="1" s="1"/>
  <c r="C6922" i="1"/>
  <c r="D6922" i="1" s="1"/>
  <c r="C6848" i="1"/>
  <c r="D6848" i="1" s="1"/>
  <c r="C6762" i="1"/>
  <c r="D6762" i="1" s="1"/>
  <c r="C6676" i="1"/>
  <c r="D6676" i="1" s="1"/>
  <c r="C6592" i="1"/>
  <c r="D6592" i="1" s="1"/>
  <c r="C6464" i="1"/>
  <c r="D6464" i="1" s="1"/>
  <c r="C6336" i="1"/>
  <c r="D6336" i="1" s="1"/>
  <c r="C6208" i="1"/>
  <c r="D6208" i="1" s="1"/>
  <c r="C6052" i="1"/>
  <c r="D6052" i="1" s="1"/>
  <c r="C5825" i="1"/>
  <c r="D5825" i="1" s="1"/>
  <c r="C5313" i="1"/>
  <c r="D5313" i="1" s="1"/>
  <c r="C4801" i="1"/>
  <c r="D4801" i="1" s="1"/>
  <c r="C4286" i="1"/>
  <c r="D4286" i="1" s="1"/>
  <c r="C2950" i="1"/>
  <c r="D2950" i="1" s="1"/>
  <c r="C9599" i="1"/>
  <c r="D9599" i="1" s="1"/>
  <c r="C9575" i="1"/>
  <c r="D9575" i="1" s="1"/>
  <c r="C9551" i="1"/>
  <c r="D9551" i="1" s="1"/>
  <c r="C9527" i="1"/>
  <c r="D9527" i="1" s="1"/>
  <c r="C9503" i="1"/>
  <c r="D9503" i="1" s="1"/>
  <c r="C9479" i="1"/>
  <c r="D9479" i="1" s="1"/>
  <c r="C9455" i="1"/>
  <c r="D9455" i="1" s="1"/>
  <c r="C9431" i="1"/>
  <c r="D9431" i="1" s="1"/>
  <c r="C9407" i="1"/>
  <c r="D9407" i="1" s="1"/>
  <c r="C9383" i="1"/>
  <c r="D9383" i="1" s="1"/>
  <c r="C9359" i="1"/>
  <c r="D9359" i="1" s="1"/>
  <c r="C9335" i="1"/>
  <c r="D9335" i="1" s="1"/>
  <c r="C9311" i="1"/>
  <c r="D9311" i="1" s="1"/>
  <c r="C9287" i="1"/>
  <c r="D9287" i="1" s="1"/>
  <c r="C9263" i="1"/>
  <c r="D9263" i="1" s="1"/>
  <c r="C9239" i="1"/>
  <c r="D9239" i="1" s="1"/>
  <c r="C9215" i="1"/>
  <c r="D9215" i="1" s="1"/>
  <c r="C9199" i="1"/>
  <c r="D9199" i="1" s="1"/>
  <c r="C9175" i="1"/>
  <c r="D9175" i="1" s="1"/>
  <c r="C9151" i="1"/>
  <c r="D9151" i="1" s="1"/>
  <c r="C9127" i="1"/>
  <c r="D9127" i="1" s="1"/>
  <c r="C9103" i="1"/>
  <c r="D9103" i="1" s="1"/>
  <c r="C9079" i="1"/>
  <c r="D9079" i="1" s="1"/>
  <c r="C9055" i="1"/>
  <c r="D9055" i="1" s="1"/>
  <c r="C9031" i="1"/>
  <c r="D9031" i="1" s="1"/>
  <c r="C9007" i="1"/>
  <c r="D9007" i="1" s="1"/>
  <c r="C8983" i="1"/>
  <c r="D8983" i="1" s="1"/>
  <c r="C8959" i="1"/>
  <c r="D8959" i="1" s="1"/>
  <c r="C8935" i="1"/>
  <c r="D8935" i="1" s="1"/>
  <c r="C8911" i="1"/>
  <c r="D8911" i="1" s="1"/>
  <c r="C8880" i="1"/>
  <c r="D8880" i="1" s="1"/>
  <c r="C8848" i="1"/>
  <c r="D8848" i="1" s="1"/>
  <c r="C8816" i="1"/>
  <c r="D8816" i="1" s="1"/>
  <c r="C8781" i="1"/>
  <c r="D8781" i="1" s="1"/>
  <c r="C8730" i="1"/>
  <c r="D8730" i="1" s="1"/>
  <c r="C8692" i="1"/>
  <c r="D8692" i="1" s="1"/>
  <c r="C8647" i="1"/>
  <c r="D8647" i="1" s="1"/>
  <c r="C8567" i="1"/>
  <c r="D8567" i="1" s="1"/>
  <c r="C8496" i="1"/>
  <c r="D8496" i="1" s="1"/>
  <c r="C8411" i="1"/>
  <c r="D8411" i="1" s="1"/>
  <c r="C8351" i="1"/>
  <c r="D8351" i="1" s="1"/>
  <c r="C8266" i="1"/>
  <c r="D8266" i="1" s="1"/>
  <c r="C8067" i="1"/>
  <c r="D8067" i="1" s="1"/>
  <c r="C4809" i="1"/>
  <c r="D4809" i="1" s="1"/>
  <c r="C9597" i="1"/>
  <c r="D9597" i="1" s="1"/>
  <c r="C9581" i="1"/>
  <c r="D9581" i="1" s="1"/>
  <c r="C9565" i="1"/>
  <c r="D9565" i="1" s="1"/>
  <c r="C9549" i="1"/>
  <c r="D9549" i="1" s="1"/>
  <c r="C9525" i="1"/>
  <c r="D9525" i="1" s="1"/>
  <c r="C9509" i="1"/>
  <c r="D9509" i="1" s="1"/>
  <c r="C9493" i="1"/>
  <c r="D9493" i="1" s="1"/>
  <c r="C9477" i="1"/>
  <c r="D9477" i="1" s="1"/>
  <c r="C9461" i="1"/>
  <c r="D9461" i="1" s="1"/>
  <c r="C9445" i="1"/>
  <c r="D9445" i="1" s="1"/>
  <c r="C9429" i="1"/>
  <c r="D9429" i="1" s="1"/>
  <c r="C9421" i="1"/>
  <c r="D9421" i="1" s="1"/>
  <c r="C9413" i="1"/>
  <c r="D9413" i="1" s="1"/>
  <c r="C9397" i="1"/>
  <c r="D9397" i="1" s="1"/>
  <c r="C9389" i="1"/>
  <c r="D9389" i="1" s="1"/>
  <c r="C9381" i="1"/>
  <c r="D9381" i="1" s="1"/>
  <c r="C9373" i="1"/>
  <c r="D9373" i="1" s="1"/>
  <c r="C9365" i="1"/>
  <c r="D9365" i="1" s="1"/>
  <c r="C9357" i="1"/>
  <c r="D9357" i="1" s="1"/>
  <c r="C9349" i="1"/>
  <c r="D9349" i="1" s="1"/>
  <c r="C9341" i="1"/>
  <c r="D9341" i="1" s="1"/>
  <c r="C9333" i="1"/>
  <c r="D9333" i="1" s="1"/>
  <c r="C9325" i="1"/>
  <c r="D9325" i="1" s="1"/>
  <c r="C9317" i="1"/>
  <c r="D9317" i="1" s="1"/>
  <c r="C9309" i="1"/>
  <c r="D9309" i="1" s="1"/>
  <c r="C9301" i="1"/>
  <c r="D9301" i="1" s="1"/>
  <c r="C9293" i="1"/>
  <c r="D9293" i="1" s="1"/>
  <c r="C9285" i="1"/>
  <c r="D9285" i="1" s="1"/>
  <c r="C9277" i="1"/>
  <c r="D9277" i="1" s="1"/>
  <c r="C9269" i="1"/>
  <c r="D9269" i="1" s="1"/>
  <c r="C9261" i="1"/>
  <c r="D9261" i="1" s="1"/>
  <c r="C9253" i="1"/>
  <c r="D9253" i="1" s="1"/>
  <c r="C9245" i="1"/>
  <c r="D9245" i="1" s="1"/>
  <c r="C9237" i="1"/>
  <c r="D9237" i="1" s="1"/>
  <c r="C9229" i="1"/>
  <c r="D9229" i="1" s="1"/>
  <c r="C9221" i="1"/>
  <c r="D9221" i="1" s="1"/>
  <c r="C9213" i="1"/>
  <c r="D9213" i="1" s="1"/>
  <c r="C9205" i="1"/>
  <c r="D9205" i="1" s="1"/>
  <c r="C9197" i="1"/>
  <c r="D9197" i="1" s="1"/>
  <c r="C9189" i="1"/>
  <c r="D9189" i="1" s="1"/>
  <c r="C9181" i="1"/>
  <c r="D9181" i="1" s="1"/>
  <c r="C9173" i="1"/>
  <c r="D9173" i="1" s="1"/>
  <c r="C9165" i="1"/>
  <c r="D9165" i="1" s="1"/>
  <c r="C9157" i="1"/>
  <c r="D9157" i="1" s="1"/>
  <c r="C9141" i="1"/>
  <c r="D9141" i="1" s="1"/>
  <c r="C9133" i="1"/>
  <c r="D9133" i="1" s="1"/>
  <c r="C9125" i="1"/>
  <c r="D9125" i="1" s="1"/>
  <c r="C9117" i="1"/>
  <c r="D9117" i="1" s="1"/>
  <c r="C9109" i="1"/>
  <c r="D9109" i="1" s="1"/>
  <c r="C9101" i="1"/>
  <c r="D9101" i="1" s="1"/>
  <c r="C9093" i="1"/>
  <c r="D9093" i="1" s="1"/>
  <c r="C9085" i="1"/>
  <c r="D9085" i="1" s="1"/>
  <c r="C9077" i="1"/>
  <c r="D9077" i="1" s="1"/>
  <c r="C9069" i="1"/>
  <c r="D9069" i="1" s="1"/>
  <c r="C9061" i="1"/>
  <c r="D9061" i="1" s="1"/>
  <c r="C9053" i="1"/>
  <c r="D9053" i="1" s="1"/>
  <c r="C9045" i="1"/>
  <c r="D9045" i="1" s="1"/>
  <c r="C9037" i="1"/>
  <c r="D9037" i="1" s="1"/>
  <c r="C9029" i="1"/>
  <c r="D9029" i="1" s="1"/>
  <c r="C9021" i="1"/>
  <c r="D9021" i="1" s="1"/>
  <c r="C9013" i="1"/>
  <c r="D9013" i="1" s="1"/>
  <c r="C9005" i="1"/>
  <c r="D9005" i="1" s="1"/>
  <c r="C8997" i="1"/>
  <c r="D8997" i="1" s="1"/>
  <c r="C8989" i="1"/>
  <c r="D8989" i="1" s="1"/>
  <c r="C8981" i="1"/>
  <c r="D8981" i="1" s="1"/>
  <c r="C8973" i="1"/>
  <c r="D8973" i="1" s="1"/>
  <c r="C8965" i="1"/>
  <c r="D8965" i="1" s="1"/>
  <c r="C8957" i="1"/>
  <c r="D8957" i="1" s="1"/>
  <c r="C8949" i="1"/>
  <c r="D8949" i="1" s="1"/>
  <c r="C8941" i="1"/>
  <c r="D8941" i="1" s="1"/>
  <c r="C8933" i="1"/>
  <c r="D8933" i="1" s="1"/>
  <c r="C8925" i="1"/>
  <c r="D8925" i="1" s="1"/>
  <c r="C8917" i="1"/>
  <c r="D8917" i="1" s="1"/>
  <c r="C8908" i="1"/>
  <c r="D8908" i="1" s="1"/>
  <c r="C8898" i="1"/>
  <c r="D8898" i="1" s="1"/>
  <c r="C8888" i="1"/>
  <c r="D8888" i="1" s="1"/>
  <c r="C8877" i="1"/>
  <c r="D8877" i="1" s="1"/>
  <c r="C8866" i="1"/>
  <c r="D8866" i="1" s="1"/>
  <c r="C8856" i="1"/>
  <c r="D8856" i="1" s="1"/>
  <c r="C8845" i="1"/>
  <c r="D8845" i="1" s="1"/>
  <c r="C8834" i="1"/>
  <c r="D8834" i="1" s="1"/>
  <c r="C8824" i="1"/>
  <c r="D8824" i="1" s="1"/>
  <c r="C8813" i="1"/>
  <c r="D8813" i="1" s="1"/>
  <c r="C8802" i="1"/>
  <c r="D8802" i="1" s="1"/>
  <c r="C8791" i="1"/>
  <c r="D8791" i="1" s="1"/>
  <c r="C8778" i="1"/>
  <c r="D8778" i="1" s="1"/>
  <c r="C8765" i="1"/>
  <c r="D8765" i="1" s="1"/>
  <c r="C8752" i="1"/>
  <c r="D8752" i="1" s="1"/>
  <c r="C8740" i="1"/>
  <c r="D8740" i="1" s="1"/>
  <c r="C8727" i="1"/>
  <c r="D8727" i="1" s="1"/>
  <c r="C8714" i="1"/>
  <c r="D8714" i="1" s="1"/>
  <c r="C8701" i="1"/>
  <c r="D8701" i="1" s="1"/>
  <c r="C8688" i="1"/>
  <c r="D8688" i="1" s="1"/>
  <c r="C8674" i="1"/>
  <c r="D8674" i="1" s="1"/>
  <c r="C8658" i="1"/>
  <c r="D8658" i="1" s="1"/>
  <c r="C8642" i="1"/>
  <c r="D8642" i="1" s="1"/>
  <c r="C8624" i="1"/>
  <c r="D8624" i="1" s="1"/>
  <c r="C8602" i="1"/>
  <c r="D8602" i="1" s="1"/>
  <c r="C8583" i="1"/>
  <c r="D8583" i="1" s="1"/>
  <c r="C8560" i="1"/>
  <c r="D8560" i="1" s="1"/>
  <c r="C8537" i="1"/>
  <c r="D8537" i="1" s="1"/>
  <c r="C8515" i="1"/>
  <c r="D8515" i="1" s="1"/>
  <c r="C8487" i="1"/>
  <c r="D8487" i="1" s="1"/>
  <c r="C8458" i="1"/>
  <c r="D8458" i="1" s="1"/>
  <c r="C8432" i="1"/>
  <c r="D8432" i="1" s="1"/>
  <c r="C8402" i="1"/>
  <c r="D8402" i="1" s="1"/>
  <c r="C8372" i="1"/>
  <c r="D8372" i="1" s="1"/>
  <c r="C8347" i="1"/>
  <c r="D8347" i="1" s="1"/>
  <c r="C8316" i="1"/>
  <c r="D8316" i="1" s="1"/>
  <c r="C8287" i="1"/>
  <c r="D8287" i="1" s="1"/>
  <c r="C8262" i="1"/>
  <c r="D8262" i="1" s="1"/>
  <c r="C8231" i="1"/>
  <c r="D8231" i="1" s="1"/>
  <c r="C8202" i="1"/>
  <c r="D8202" i="1" s="1"/>
  <c r="C8176" i="1"/>
  <c r="D8176" i="1" s="1"/>
  <c r="C8146" i="1"/>
  <c r="D8146" i="1" s="1"/>
  <c r="C8116" i="1"/>
  <c r="D8116" i="1" s="1"/>
  <c r="C8091" i="1"/>
  <c r="D8091" i="1" s="1"/>
  <c r="C8056" i="1"/>
  <c r="D8056" i="1" s="1"/>
  <c r="C8020" i="1"/>
  <c r="D8020" i="1" s="1"/>
  <c r="C7990" i="1"/>
  <c r="D7990" i="1" s="1"/>
  <c r="C7954" i="1"/>
  <c r="D7954" i="1" s="1"/>
  <c r="C7918" i="1"/>
  <c r="D7918" i="1" s="1"/>
  <c r="C7888" i="1"/>
  <c r="D7888" i="1" s="1"/>
  <c r="C7851" i="1"/>
  <c r="D7851" i="1" s="1"/>
  <c r="C7816" i="1"/>
  <c r="D7816" i="1" s="1"/>
  <c r="C7786" i="1"/>
  <c r="D7786" i="1" s="1"/>
  <c r="C7748" i="1"/>
  <c r="D7748" i="1" s="1"/>
  <c r="C7714" i="1"/>
  <c r="D7714" i="1" s="1"/>
  <c r="C7683" i="1"/>
  <c r="D7683" i="1" s="1"/>
  <c r="C7646" i="1"/>
  <c r="D7646" i="1" s="1"/>
  <c r="C7611" i="1"/>
  <c r="D7611" i="1" s="1"/>
  <c r="C7580" i="1"/>
  <c r="D7580" i="1" s="1"/>
  <c r="C7544" i="1"/>
  <c r="D7544" i="1" s="1"/>
  <c r="C7504" i="1"/>
  <c r="D7504" i="1" s="1"/>
  <c r="C7466" i="1"/>
  <c r="D7466" i="1" s="1"/>
  <c r="C7420" i="1"/>
  <c r="D7420" i="1" s="1"/>
  <c r="C7356" i="1"/>
  <c r="D7356" i="1" s="1"/>
  <c r="C7292" i="1"/>
  <c r="D7292" i="1" s="1"/>
  <c r="C7228" i="1"/>
  <c r="D7228" i="1" s="1"/>
  <c r="C7164" i="1"/>
  <c r="D7164" i="1" s="1"/>
  <c r="C7100" i="1"/>
  <c r="D7100" i="1" s="1"/>
  <c r="C7036" i="1"/>
  <c r="D7036" i="1" s="1"/>
  <c r="C6972" i="1"/>
  <c r="D6972" i="1" s="1"/>
  <c r="C6908" i="1"/>
  <c r="D6908" i="1" s="1"/>
  <c r="C6828" i="1"/>
  <c r="D6828" i="1" s="1"/>
  <c r="C6744" i="1"/>
  <c r="D6744" i="1" s="1"/>
  <c r="C6658" i="1"/>
  <c r="D6658" i="1" s="1"/>
  <c r="C6562" i="1"/>
  <c r="D6562" i="1" s="1"/>
  <c r="C6434" i="1"/>
  <c r="D6434" i="1" s="1"/>
  <c r="C6306" i="1"/>
  <c r="D6306" i="1" s="1"/>
  <c r="C6178" i="1"/>
  <c r="D6178" i="1" s="1"/>
  <c r="C6012" i="1"/>
  <c r="D6012" i="1" s="1"/>
  <c r="C5705" i="1"/>
  <c r="D5705" i="1" s="1"/>
  <c r="C5193" i="1"/>
  <c r="D5193" i="1" s="1"/>
  <c r="C4681" i="1"/>
  <c r="D4681" i="1" s="1"/>
  <c r="C4126" i="1"/>
  <c r="D4126" i="1" s="1"/>
  <c r="C2445" i="1"/>
  <c r="D2445" i="1" s="1"/>
  <c r="C9577" i="1"/>
  <c r="D9577" i="1" s="1"/>
  <c r="C9583" i="1"/>
  <c r="D9583" i="1" s="1"/>
  <c r="C9559" i="1"/>
  <c r="D9559" i="1" s="1"/>
  <c r="C9535" i="1"/>
  <c r="D9535" i="1" s="1"/>
  <c r="C9511" i="1"/>
  <c r="D9511" i="1" s="1"/>
  <c r="C9487" i="1"/>
  <c r="D9487" i="1" s="1"/>
  <c r="C9463" i="1"/>
  <c r="D9463" i="1" s="1"/>
  <c r="C9439" i="1"/>
  <c r="D9439" i="1" s="1"/>
  <c r="C9415" i="1"/>
  <c r="D9415" i="1" s="1"/>
  <c r="C9391" i="1"/>
  <c r="D9391" i="1" s="1"/>
  <c r="C9367" i="1"/>
  <c r="D9367" i="1" s="1"/>
  <c r="C9343" i="1"/>
  <c r="D9343" i="1" s="1"/>
  <c r="C9319" i="1"/>
  <c r="D9319" i="1" s="1"/>
  <c r="C9295" i="1"/>
  <c r="D9295" i="1" s="1"/>
  <c r="C9279" i="1"/>
  <c r="D9279" i="1" s="1"/>
  <c r="C9255" i="1"/>
  <c r="D9255" i="1" s="1"/>
  <c r="C9231" i="1"/>
  <c r="D9231" i="1" s="1"/>
  <c r="C9207" i="1"/>
  <c r="D9207" i="1" s="1"/>
  <c r="C9183" i="1"/>
  <c r="D9183" i="1" s="1"/>
  <c r="C9159" i="1"/>
  <c r="D9159" i="1" s="1"/>
  <c r="C9135" i="1"/>
  <c r="D9135" i="1" s="1"/>
  <c r="C9111" i="1"/>
  <c r="D9111" i="1" s="1"/>
  <c r="C9087" i="1"/>
  <c r="D9087" i="1" s="1"/>
  <c r="C9063" i="1"/>
  <c r="D9063" i="1" s="1"/>
  <c r="C9039" i="1"/>
  <c r="D9039" i="1" s="1"/>
  <c r="C9015" i="1"/>
  <c r="D9015" i="1" s="1"/>
  <c r="C8991" i="1"/>
  <c r="D8991" i="1" s="1"/>
  <c r="C8967" i="1"/>
  <c r="D8967" i="1" s="1"/>
  <c r="C8943" i="1"/>
  <c r="D8943" i="1" s="1"/>
  <c r="C8919" i="1"/>
  <c r="D8919" i="1" s="1"/>
  <c r="C8890" i="1"/>
  <c r="D8890" i="1" s="1"/>
  <c r="C8858" i="1"/>
  <c r="D8858" i="1" s="1"/>
  <c r="C8826" i="1"/>
  <c r="D8826" i="1" s="1"/>
  <c r="C8805" i="1"/>
  <c r="D8805" i="1" s="1"/>
  <c r="C8768" i="1"/>
  <c r="D8768" i="1" s="1"/>
  <c r="C8743" i="1"/>
  <c r="D8743" i="1" s="1"/>
  <c r="C8704" i="1"/>
  <c r="D8704" i="1" s="1"/>
  <c r="C8679" i="1"/>
  <c r="D8679" i="1" s="1"/>
  <c r="C8631" i="1"/>
  <c r="D8631" i="1" s="1"/>
  <c r="C8586" i="1"/>
  <c r="D8586" i="1" s="1"/>
  <c r="C8544" i="1"/>
  <c r="D8544" i="1" s="1"/>
  <c r="C8466" i="1"/>
  <c r="D8466" i="1" s="1"/>
  <c r="C8380" i="1"/>
  <c r="D8380" i="1" s="1"/>
  <c r="C8295" i="1"/>
  <c r="D8295" i="1" s="1"/>
  <c r="C8210" i="1"/>
  <c r="D8210" i="1" s="1"/>
  <c r="C8124" i="1"/>
  <c r="D8124" i="1" s="1"/>
  <c r="C7995" i="1"/>
  <c r="D7995" i="1" s="1"/>
  <c r="C7790" i="1"/>
  <c r="D7790" i="1" s="1"/>
  <c r="C4297" i="1"/>
  <c r="D4297" i="1" s="1"/>
  <c r="C9605" i="1"/>
  <c r="D9605" i="1" s="1"/>
  <c r="C9589" i="1"/>
  <c r="D9589" i="1" s="1"/>
  <c r="C9573" i="1"/>
  <c r="D9573" i="1" s="1"/>
  <c r="C9557" i="1"/>
  <c r="D9557" i="1" s="1"/>
  <c r="C9541" i="1"/>
  <c r="D9541" i="1" s="1"/>
  <c r="C9533" i="1"/>
  <c r="D9533" i="1" s="1"/>
  <c r="C9517" i="1"/>
  <c r="D9517" i="1" s="1"/>
  <c r="C9501" i="1"/>
  <c r="D9501" i="1" s="1"/>
  <c r="C9485" i="1"/>
  <c r="D9485" i="1" s="1"/>
  <c r="C9469" i="1"/>
  <c r="D9469" i="1" s="1"/>
  <c r="C9453" i="1"/>
  <c r="D9453" i="1" s="1"/>
  <c r="C9437" i="1"/>
  <c r="D9437" i="1" s="1"/>
  <c r="C9405" i="1"/>
  <c r="D9405" i="1" s="1"/>
  <c r="C9149" i="1"/>
  <c r="D9149" i="1" s="1"/>
  <c r="C9604" i="1"/>
  <c r="D9604" i="1" s="1"/>
  <c r="C9596" i="1"/>
  <c r="D9596" i="1" s="1"/>
  <c r="C9588" i="1"/>
  <c r="D9588" i="1" s="1"/>
  <c r="C9580" i="1"/>
  <c r="D9580" i="1" s="1"/>
  <c r="C9572" i="1"/>
  <c r="D9572" i="1" s="1"/>
  <c r="C9564" i="1"/>
  <c r="D9564" i="1" s="1"/>
  <c r="C9556" i="1"/>
  <c r="D9556" i="1" s="1"/>
  <c r="C9548" i="1"/>
  <c r="D9548" i="1" s="1"/>
  <c r="C9540" i="1"/>
  <c r="D9540" i="1" s="1"/>
  <c r="C9532" i="1"/>
  <c r="D9532" i="1" s="1"/>
  <c r="C9524" i="1"/>
  <c r="D9524" i="1" s="1"/>
  <c r="C9516" i="1"/>
  <c r="D9516" i="1" s="1"/>
  <c r="C9508" i="1"/>
  <c r="D9508" i="1" s="1"/>
  <c r="C9500" i="1"/>
  <c r="D9500" i="1" s="1"/>
  <c r="C9492" i="1"/>
  <c r="D9492" i="1" s="1"/>
  <c r="C9484" i="1"/>
  <c r="D9484" i="1" s="1"/>
  <c r="C9476" i="1"/>
  <c r="D9476" i="1" s="1"/>
  <c r="C9468" i="1"/>
  <c r="D9468" i="1" s="1"/>
  <c r="C9460" i="1"/>
  <c r="D9460" i="1" s="1"/>
  <c r="C9452" i="1"/>
  <c r="D9452" i="1" s="1"/>
  <c r="C9444" i="1"/>
  <c r="D9444" i="1" s="1"/>
  <c r="C9436" i="1"/>
  <c r="D9436" i="1" s="1"/>
  <c r="C9428" i="1"/>
  <c r="D9428" i="1" s="1"/>
  <c r="C9420" i="1"/>
  <c r="D9420" i="1" s="1"/>
  <c r="C9412" i="1"/>
  <c r="D9412" i="1" s="1"/>
  <c r="C9404" i="1"/>
  <c r="D9404" i="1" s="1"/>
  <c r="C9396" i="1"/>
  <c r="D9396" i="1" s="1"/>
  <c r="C9388" i="1"/>
  <c r="D9388" i="1" s="1"/>
  <c r="C9380" i="1"/>
  <c r="D9380" i="1" s="1"/>
  <c r="C9372" i="1"/>
  <c r="D9372" i="1" s="1"/>
  <c r="C9364" i="1"/>
  <c r="D9364" i="1" s="1"/>
  <c r="C9356" i="1"/>
  <c r="D9356" i="1" s="1"/>
  <c r="C9348" i="1"/>
  <c r="D9348" i="1" s="1"/>
  <c r="C9340" i="1"/>
  <c r="D9340" i="1" s="1"/>
  <c r="C9332" i="1"/>
  <c r="D9332" i="1" s="1"/>
  <c r="C9324" i="1"/>
  <c r="D9324" i="1" s="1"/>
  <c r="C9316" i="1"/>
  <c r="D9316" i="1" s="1"/>
  <c r="C9308" i="1"/>
  <c r="D9308" i="1" s="1"/>
  <c r="C9300" i="1"/>
  <c r="D9300" i="1" s="1"/>
  <c r="C9292" i="1"/>
  <c r="D9292" i="1" s="1"/>
  <c r="C9284" i="1"/>
  <c r="D9284" i="1" s="1"/>
  <c r="C9276" i="1"/>
  <c r="D9276" i="1" s="1"/>
  <c r="C9268" i="1"/>
  <c r="D9268" i="1" s="1"/>
  <c r="C9260" i="1"/>
  <c r="D9260" i="1" s="1"/>
  <c r="C9252" i="1"/>
  <c r="D9252" i="1" s="1"/>
  <c r="C9244" i="1"/>
  <c r="D9244" i="1" s="1"/>
  <c r="C9236" i="1"/>
  <c r="D9236" i="1" s="1"/>
  <c r="C9228" i="1"/>
  <c r="D9228" i="1" s="1"/>
  <c r="C9220" i="1"/>
  <c r="D9220" i="1" s="1"/>
  <c r="C9212" i="1"/>
  <c r="D9212" i="1" s="1"/>
  <c r="C9204" i="1"/>
  <c r="D9204" i="1" s="1"/>
  <c r="C9196" i="1"/>
  <c r="D9196" i="1" s="1"/>
  <c r="C9188" i="1"/>
  <c r="D9188" i="1" s="1"/>
  <c r="C9180" i="1"/>
  <c r="D9180" i="1" s="1"/>
  <c r="C9172" i="1"/>
  <c r="D9172" i="1" s="1"/>
  <c r="C9164" i="1"/>
  <c r="D9164" i="1" s="1"/>
  <c r="C9156" i="1"/>
  <c r="D9156" i="1" s="1"/>
  <c r="C9148" i="1"/>
  <c r="D9148" i="1" s="1"/>
  <c r="C9140" i="1"/>
  <c r="D9140" i="1" s="1"/>
  <c r="C9132" i="1"/>
  <c r="D9132" i="1" s="1"/>
  <c r="C9124" i="1"/>
  <c r="D9124" i="1" s="1"/>
  <c r="C9116" i="1"/>
  <c r="D9116" i="1" s="1"/>
  <c r="C9108" i="1"/>
  <c r="D9108" i="1" s="1"/>
  <c r="C9100" i="1"/>
  <c r="D9100" i="1" s="1"/>
  <c r="C9092" i="1"/>
  <c r="D9092" i="1" s="1"/>
  <c r="C9084" i="1"/>
  <c r="D9084" i="1" s="1"/>
  <c r="C9076" i="1"/>
  <c r="D9076" i="1" s="1"/>
  <c r="C9068" i="1"/>
  <c r="D9068" i="1" s="1"/>
  <c r="C9060" i="1"/>
  <c r="D9060" i="1" s="1"/>
  <c r="C9052" i="1"/>
  <c r="D9052" i="1" s="1"/>
  <c r="C9044" i="1"/>
  <c r="D9044" i="1" s="1"/>
  <c r="C9036" i="1"/>
  <c r="D9036" i="1" s="1"/>
  <c r="C9028" i="1"/>
  <c r="D9028" i="1" s="1"/>
  <c r="C9020" i="1"/>
  <c r="D9020" i="1" s="1"/>
  <c r="C9012" i="1"/>
  <c r="D9012" i="1" s="1"/>
  <c r="C9004" i="1"/>
  <c r="D9004" i="1" s="1"/>
  <c r="C8996" i="1"/>
  <c r="D8996" i="1" s="1"/>
  <c r="C8988" i="1"/>
  <c r="D8988" i="1" s="1"/>
  <c r="C8980" i="1"/>
  <c r="D8980" i="1" s="1"/>
  <c r="C8972" i="1"/>
  <c r="D8972" i="1" s="1"/>
  <c r="C8964" i="1"/>
  <c r="D8964" i="1" s="1"/>
  <c r="C8956" i="1"/>
  <c r="D8956" i="1" s="1"/>
  <c r="C8948" i="1"/>
  <c r="D8948" i="1" s="1"/>
  <c r="C8940" i="1"/>
  <c r="D8940" i="1" s="1"/>
  <c r="C8932" i="1"/>
  <c r="D8932" i="1" s="1"/>
  <c r="C8924" i="1"/>
  <c r="D8924" i="1" s="1"/>
  <c r="C8916" i="1"/>
  <c r="D8916" i="1" s="1"/>
  <c r="C8907" i="1"/>
  <c r="D8907" i="1" s="1"/>
  <c r="C8897" i="1"/>
  <c r="D8897" i="1" s="1"/>
  <c r="C8887" i="1"/>
  <c r="D8887" i="1" s="1"/>
  <c r="C8876" i="1"/>
  <c r="D8876" i="1" s="1"/>
  <c r="C8865" i="1"/>
  <c r="D8865" i="1" s="1"/>
  <c r="C8855" i="1"/>
  <c r="D8855" i="1" s="1"/>
  <c r="C8844" i="1"/>
  <c r="D8844" i="1" s="1"/>
  <c r="C8833" i="1"/>
  <c r="D8833" i="1" s="1"/>
  <c r="C8823" i="1"/>
  <c r="D8823" i="1" s="1"/>
  <c r="C8812" i="1"/>
  <c r="D8812" i="1" s="1"/>
  <c r="C8801" i="1"/>
  <c r="D8801" i="1" s="1"/>
  <c r="C8789" i="1"/>
  <c r="D8789" i="1" s="1"/>
  <c r="C8776" i="1"/>
  <c r="D8776" i="1" s="1"/>
  <c r="C8764" i="1"/>
  <c r="D8764" i="1" s="1"/>
  <c r="C8751" i="1"/>
  <c r="D8751" i="1" s="1"/>
  <c r="C8738" i="1"/>
  <c r="D8738" i="1" s="1"/>
  <c r="C8725" i="1"/>
  <c r="D8725" i="1" s="1"/>
  <c r="C8712" i="1"/>
  <c r="D8712" i="1" s="1"/>
  <c r="C8700" i="1"/>
  <c r="D8700" i="1" s="1"/>
  <c r="C8687" i="1"/>
  <c r="D8687" i="1" s="1"/>
  <c r="C8672" i="1"/>
  <c r="D8672" i="1" s="1"/>
  <c r="C8656" i="1"/>
  <c r="D8656" i="1" s="1"/>
  <c r="C8640" i="1"/>
  <c r="D8640" i="1" s="1"/>
  <c r="C8623" i="1"/>
  <c r="D8623" i="1" s="1"/>
  <c r="C8600" i="1"/>
  <c r="D8600" i="1" s="1"/>
  <c r="C8578" i="1"/>
  <c r="D8578" i="1" s="1"/>
  <c r="C8559" i="1"/>
  <c r="D8559" i="1" s="1"/>
  <c r="C8535" i="1"/>
  <c r="D8535" i="1" s="1"/>
  <c r="C8510" i="1"/>
  <c r="D8510" i="1" s="1"/>
  <c r="C8486" i="1"/>
  <c r="D8486" i="1" s="1"/>
  <c r="C8455" i="1"/>
  <c r="D8455" i="1" s="1"/>
  <c r="C8426" i="1"/>
  <c r="D8426" i="1" s="1"/>
  <c r="C8400" i="1"/>
  <c r="D8400" i="1" s="1"/>
  <c r="C8370" i="1"/>
  <c r="D8370" i="1" s="1"/>
  <c r="C8340" i="1"/>
  <c r="D8340" i="1" s="1"/>
  <c r="C8315" i="1"/>
  <c r="D8315" i="1" s="1"/>
  <c r="C8284" i="1"/>
  <c r="D8284" i="1" s="1"/>
  <c r="C8255" i="1"/>
  <c r="D8255" i="1" s="1"/>
  <c r="C8230" i="1"/>
  <c r="D8230" i="1" s="1"/>
  <c r="C8199" i="1"/>
  <c r="D8199" i="1" s="1"/>
  <c r="C8170" i="1"/>
  <c r="D8170" i="1" s="1"/>
  <c r="C8144" i="1"/>
  <c r="D8144" i="1" s="1"/>
  <c r="C8114" i="1"/>
  <c r="D8114" i="1" s="1"/>
  <c r="C8084" i="1"/>
  <c r="D8084" i="1" s="1"/>
  <c r="C8054" i="1"/>
  <c r="D8054" i="1" s="1"/>
  <c r="C8018" i="1"/>
  <c r="D8018" i="1" s="1"/>
  <c r="C7982" i="1"/>
  <c r="D7982" i="1" s="1"/>
  <c r="C7952" i="1"/>
  <c r="D7952" i="1" s="1"/>
  <c r="C7915" i="1"/>
  <c r="D7915" i="1" s="1"/>
  <c r="C7880" i="1"/>
  <c r="D7880" i="1" s="1"/>
  <c r="C7850" i="1"/>
  <c r="D7850" i="1" s="1"/>
  <c r="C7812" i="1"/>
  <c r="D7812" i="1" s="1"/>
  <c r="C7778" i="1"/>
  <c r="D7778" i="1" s="1"/>
  <c r="C7747" i="1"/>
  <c r="D7747" i="1" s="1"/>
  <c r="C7710" i="1"/>
  <c r="D7710" i="1" s="1"/>
  <c r="C7675" i="1"/>
  <c r="D7675" i="1" s="1"/>
  <c r="C7644" i="1"/>
  <c r="D7644" i="1" s="1"/>
  <c r="C7608" i="1"/>
  <c r="D7608" i="1" s="1"/>
  <c r="C7572" i="1"/>
  <c r="D7572" i="1" s="1"/>
  <c r="C7542" i="1"/>
  <c r="D7542" i="1" s="1"/>
  <c r="C7500" i="1"/>
  <c r="D7500" i="1" s="1"/>
  <c r="C7456" i="1"/>
  <c r="D7456" i="1" s="1"/>
  <c r="C7418" i="1"/>
  <c r="D7418" i="1" s="1"/>
  <c r="C7354" i="1"/>
  <c r="D7354" i="1" s="1"/>
  <c r="C7290" i="1"/>
  <c r="D7290" i="1" s="1"/>
  <c r="C7226" i="1"/>
  <c r="D7226" i="1" s="1"/>
  <c r="C7162" i="1"/>
  <c r="D7162" i="1" s="1"/>
  <c r="C7098" i="1"/>
  <c r="D7098" i="1" s="1"/>
  <c r="C7034" i="1"/>
  <c r="D7034" i="1" s="1"/>
  <c r="C6970" i="1"/>
  <c r="D6970" i="1" s="1"/>
  <c r="C6906" i="1"/>
  <c r="D6906" i="1" s="1"/>
  <c r="C6826" i="1"/>
  <c r="D6826" i="1" s="1"/>
  <c r="C6740" i="1"/>
  <c r="D6740" i="1" s="1"/>
  <c r="C6656" i="1"/>
  <c r="D6656" i="1" s="1"/>
  <c r="C6560" i="1"/>
  <c r="D6560" i="1" s="1"/>
  <c r="C6432" i="1"/>
  <c r="D6432" i="1" s="1"/>
  <c r="C6304" i="1"/>
  <c r="D6304" i="1" s="1"/>
  <c r="C6176" i="1"/>
  <c r="D6176" i="1" s="1"/>
  <c r="C6010" i="1"/>
  <c r="D6010" i="1" s="1"/>
  <c r="C5697" i="1"/>
  <c r="D5697" i="1" s="1"/>
  <c r="C5185" i="1"/>
  <c r="D5185" i="1" s="1"/>
  <c r="C4673" i="1"/>
  <c r="D4673" i="1" s="1"/>
  <c r="C4116" i="1"/>
  <c r="D4116" i="1" s="1"/>
  <c r="C2403" i="1"/>
  <c r="D2403" i="1" s="1"/>
  <c r="C9601" i="1"/>
  <c r="D9601" i="1" s="1"/>
  <c r="C9603" i="1"/>
  <c r="D9603" i="1" s="1"/>
  <c r="C9595" i="1"/>
  <c r="D9595" i="1" s="1"/>
  <c r="C9587" i="1"/>
  <c r="D9587" i="1" s="1"/>
  <c r="C9579" i="1"/>
  <c r="D9579" i="1" s="1"/>
  <c r="C9571" i="1"/>
  <c r="D9571" i="1" s="1"/>
  <c r="C9563" i="1"/>
  <c r="D9563" i="1" s="1"/>
  <c r="C9555" i="1"/>
  <c r="D9555" i="1" s="1"/>
  <c r="C9547" i="1"/>
  <c r="D9547" i="1" s="1"/>
  <c r="C9539" i="1"/>
  <c r="D9539" i="1" s="1"/>
  <c r="C9531" i="1"/>
  <c r="D9531" i="1" s="1"/>
  <c r="C9523" i="1"/>
  <c r="D9523" i="1" s="1"/>
  <c r="C9515" i="1"/>
  <c r="D9515" i="1" s="1"/>
  <c r="C9507" i="1"/>
  <c r="D9507" i="1" s="1"/>
  <c r="C9499" i="1"/>
  <c r="D9499" i="1" s="1"/>
  <c r="C9491" i="1"/>
  <c r="D9491" i="1" s="1"/>
  <c r="C9483" i="1"/>
  <c r="D9483" i="1" s="1"/>
  <c r="C9475" i="1"/>
  <c r="D9475" i="1" s="1"/>
  <c r="C9467" i="1"/>
  <c r="D9467" i="1" s="1"/>
  <c r="C9459" i="1"/>
  <c r="D9459" i="1" s="1"/>
  <c r="C9451" i="1"/>
  <c r="D9451" i="1" s="1"/>
  <c r="C9443" i="1"/>
  <c r="D9443" i="1" s="1"/>
  <c r="C9435" i="1"/>
  <c r="D9435" i="1" s="1"/>
  <c r="C9427" i="1"/>
  <c r="D9427" i="1" s="1"/>
  <c r="C9419" i="1"/>
  <c r="D9419" i="1" s="1"/>
  <c r="C9411" i="1"/>
  <c r="D9411" i="1" s="1"/>
  <c r="C9403" i="1"/>
  <c r="D9403" i="1" s="1"/>
  <c r="C9395" i="1"/>
  <c r="D9395" i="1" s="1"/>
  <c r="C9387" i="1"/>
  <c r="D9387" i="1" s="1"/>
  <c r="C9379" i="1"/>
  <c r="D9379" i="1" s="1"/>
  <c r="C9371" i="1"/>
  <c r="D9371" i="1" s="1"/>
  <c r="C9363" i="1"/>
  <c r="D9363" i="1" s="1"/>
  <c r="C9355" i="1"/>
  <c r="D9355" i="1" s="1"/>
  <c r="C9347" i="1"/>
  <c r="D9347" i="1" s="1"/>
  <c r="C9339" i="1"/>
  <c r="D9339" i="1" s="1"/>
  <c r="C9331" i="1"/>
  <c r="D9331" i="1" s="1"/>
  <c r="C9323" i="1"/>
  <c r="D9323" i="1" s="1"/>
  <c r="C9315" i="1"/>
  <c r="D9315" i="1" s="1"/>
  <c r="C9307" i="1"/>
  <c r="D9307" i="1" s="1"/>
  <c r="C9299" i="1"/>
  <c r="D9299" i="1" s="1"/>
  <c r="C9291" i="1"/>
  <c r="D9291" i="1" s="1"/>
  <c r="C9283" i="1"/>
  <c r="D9283" i="1" s="1"/>
  <c r="C9275" i="1"/>
  <c r="D9275" i="1" s="1"/>
  <c r="C9267" i="1"/>
  <c r="D9267" i="1" s="1"/>
  <c r="C9259" i="1"/>
  <c r="D9259" i="1" s="1"/>
  <c r="C9251" i="1"/>
  <c r="D9251" i="1" s="1"/>
  <c r="C9243" i="1"/>
  <c r="D9243" i="1" s="1"/>
  <c r="C9235" i="1"/>
  <c r="D9235" i="1" s="1"/>
  <c r="C9227" i="1"/>
  <c r="D9227" i="1" s="1"/>
  <c r="C9219" i="1"/>
  <c r="D9219" i="1" s="1"/>
  <c r="C9211" i="1"/>
  <c r="D9211" i="1" s="1"/>
  <c r="C9203" i="1"/>
  <c r="D9203" i="1" s="1"/>
  <c r="C9195" i="1"/>
  <c r="D9195" i="1" s="1"/>
  <c r="C9187" i="1"/>
  <c r="D9187" i="1" s="1"/>
  <c r="C9179" i="1"/>
  <c r="D9179" i="1" s="1"/>
  <c r="C9171" i="1"/>
  <c r="D9171" i="1" s="1"/>
  <c r="C9163" i="1"/>
  <c r="D9163" i="1" s="1"/>
  <c r="C9155" i="1"/>
  <c r="D9155" i="1" s="1"/>
  <c r="C9147" i="1"/>
  <c r="D9147" i="1" s="1"/>
  <c r="C9139" i="1"/>
  <c r="D9139" i="1" s="1"/>
  <c r="C9131" i="1"/>
  <c r="D9131" i="1" s="1"/>
  <c r="C9123" i="1"/>
  <c r="D9123" i="1" s="1"/>
  <c r="C9115" i="1"/>
  <c r="D9115" i="1" s="1"/>
  <c r="C9107" i="1"/>
  <c r="D9107" i="1" s="1"/>
  <c r="C9099" i="1"/>
  <c r="D9099" i="1" s="1"/>
  <c r="C9091" i="1"/>
  <c r="D9091" i="1" s="1"/>
  <c r="C9083" i="1"/>
  <c r="D9083" i="1" s="1"/>
  <c r="C9075" i="1"/>
  <c r="D9075" i="1" s="1"/>
  <c r="C9067" i="1"/>
  <c r="D9067" i="1" s="1"/>
  <c r="C9059" i="1"/>
  <c r="D9059" i="1" s="1"/>
  <c r="C9051" i="1"/>
  <c r="D9051" i="1" s="1"/>
  <c r="C9043" i="1"/>
  <c r="D9043" i="1" s="1"/>
  <c r="C9035" i="1"/>
  <c r="D9035" i="1" s="1"/>
  <c r="C9027" i="1"/>
  <c r="D9027" i="1" s="1"/>
  <c r="C9019" i="1"/>
  <c r="D9019" i="1" s="1"/>
  <c r="C9011" i="1"/>
  <c r="D9011" i="1" s="1"/>
  <c r="C9003" i="1"/>
  <c r="D9003" i="1" s="1"/>
  <c r="C8995" i="1"/>
  <c r="D8995" i="1" s="1"/>
  <c r="C8987" i="1"/>
  <c r="D8987" i="1" s="1"/>
  <c r="C8979" i="1"/>
  <c r="D8979" i="1" s="1"/>
  <c r="C8971" i="1"/>
  <c r="D8971" i="1" s="1"/>
  <c r="C8963" i="1"/>
  <c r="D8963" i="1" s="1"/>
  <c r="C8955" i="1"/>
  <c r="D8955" i="1" s="1"/>
  <c r="C8947" i="1"/>
  <c r="D8947" i="1" s="1"/>
  <c r="C8939" i="1"/>
  <c r="D8939" i="1" s="1"/>
  <c r="C8931" i="1"/>
  <c r="D8931" i="1" s="1"/>
  <c r="C8923" i="1"/>
  <c r="D8923" i="1" s="1"/>
  <c r="C8915" i="1"/>
  <c r="D8915" i="1" s="1"/>
  <c r="C8906" i="1"/>
  <c r="D8906" i="1" s="1"/>
  <c r="C8896" i="1"/>
  <c r="D8896" i="1" s="1"/>
  <c r="C8885" i="1"/>
  <c r="D8885" i="1" s="1"/>
  <c r="C8874" i="1"/>
  <c r="D8874" i="1" s="1"/>
  <c r="C8864" i="1"/>
  <c r="D8864" i="1" s="1"/>
  <c r="C8853" i="1"/>
  <c r="D8853" i="1" s="1"/>
  <c r="C8842" i="1"/>
  <c r="D8842" i="1" s="1"/>
  <c r="C8832" i="1"/>
  <c r="D8832" i="1" s="1"/>
  <c r="C8821" i="1"/>
  <c r="D8821" i="1" s="1"/>
  <c r="C8810" i="1"/>
  <c r="D8810" i="1" s="1"/>
  <c r="C8800" i="1"/>
  <c r="D8800" i="1" s="1"/>
  <c r="C8788" i="1"/>
  <c r="D8788" i="1" s="1"/>
  <c r="C8775" i="1"/>
  <c r="D8775" i="1" s="1"/>
  <c r="C8762" i="1"/>
  <c r="D8762" i="1" s="1"/>
  <c r="C8749" i="1"/>
  <c r="D8749" i="1" s="1"/>
  <c r="C8736" i="1"/>
  <c r="D8736" i="1" s="1"/>
  <c r="C8724" i="1"/>
  <c r="D8724" i="1" s="1"/>
  <c r="C8711" i="1"/>
  <c r="D8711" i="1" s="1"/>
  <c r="C8698" i="1"/>
  <c r="D8698" i="1" s="1"/>
  <c r="C8685" i="1"/>
  <c r="D8685" i="1" s="1"/>
  <c r="C8671" i="1"/>
  <c r="D8671" i="1" s="1"/>
  <c r="C8655" i="1"/>
  <c r="D8655" i="1" s="1"/>
  <c r="C8639" i="1"/>
  <c r="D8639" i="1" s="1"/>
  <c r="C8618" i="1"/>
  <c r="D8618" i="1" s="1"/>
  <c r="C8599" i="1"/>
  <c r="D8599" i="1" s="1"/>
  <c r="C8576" i="1"/>
  <c r="D8576" i="1" s="1"/>
  <c r="C8554" i="1"/>
  <c r="D8554" i="1" s="1"/>
  <c r="C8534" i="1"/>
  <c r="D8534" i="1" s="1"/>
  <c r="C8507" i="1"/>
  <c r="D8507" i="1" s="1"/>
  <c r="C8479" i="1"/>
  <c r="D8479" i="1" s="1"/>
  <c r="C8454" i="1"/>
  <c r="D8454" i="1" s="1"/>
  <c r="C8423" i="1"/>
  <c r="D8423" i="1" s="1"/>
  <c r="C8394" i="1"/>
  <c r="D8394" i="1" s="1"/>
  <c r="C8368" i="1"/>
  <c r="D8368" i="1" s="1"/>
  <c r="C8338" i="1"/>
  <c r="D8338" i="1" s="1"/>
  <c r="C8308" i="1"/>
  <c r="D8308" i="1" s="1"/>
  <c r="C8283" i="1"/>
  <c r="D8283" i="1" s="1"/>
  <c r="C8252" i="1"/>
  <c r="D8252" i="1" s="1"/>
  <c r="C8223" i="1"/>
  <c r="D8223" i="1" s="1"/>
  <c r="C8198" i="1"/>
  <c r="D8198" i="1" s="1"/>
  <c r="C8167" i="1"/>
  <c r="D8167" i="1" s="1"/>
  <c r="C8138" i="1"/>
  <c r="D8138" i="1" s="1"/>
  <c r="C8112" i="1"/>
  <c r="D8112" i="1" s="1"/>
  <c r="C8082" i="1"/>
  <c r="D8082" i="1" s="1"/>
  <c r="C8046" i="1"/>
  <c r="D8046" i="1" s="1"/>
  <c r="C8016" i="1"/>
  <c r="D8016" i="1" s="1"/>
  <c r="C7979" i="1"/>
  <c r="D7979" i="1" s="1"/>
  <c r="C7944" i="1"/>
  <c r="D7944" i="1" s="1"/>
  <c r="C7914" i="1"/>
  <c r="D7914" i="1" s="1"/>
  <c r="C7876" i="1"/>
  <c r="D7876" i="1" s="1"/>
  <c r="C7842" i="1"/>
  <c r="D7842" i="1" s="1"/>
  <c r="C7811" i="1"/>
  <c r="D7811" i="1" s="1"/>
  <c r="C7774" i="1"/>
  <c r="D7774" i="1" s="1"/>
  <c r="C7739" i="1"/>
  <c r="D7739" i="1" s="1"/>
  <c r="C7708" i="1"/>
  <c r="D7708" i="1" s="1"/>
  <c r="C7672" i="1"/>
  <c r="D7672" i="1" s="1"/>
  <c r="C7636" i="1"/>
  <c r="D7636" i="1" s="1"/>
  <c r="C7606" i="1"/>
  <c r="D7606" i="1" s="1"/>
  <c r="C7570" i="1"/>
  <c r="D7570" i="1" s="1"/>
  <c r="C7534" i="1"/>
  <c r="D7534" i="1" s="1"/>
  <c r="C7498" i="1"/>
  <c r="D7498" i="1" s="1"/>
  <c r="C7452" i="1"/>
  <c r="D7452" i="1" s="1"/>
  <c r="C7404" i="1"/>
  <c r="D7404" i="1" s="1"/>
  <c r="C7340" i="1"/>
  <c r="D7340" i="1" s="1"/>
  <c r="C7276" i="1"/>
  <c r="D7276" i="1" s="1"/>
  <c r="C7212" i="1"/>
  <c r="D7212" i="1" s="1"/>
  <c r="C7148" i="1"/>
  <c r="D7148" i="1" s="1"/>
  <c r="C7084" i="1"/>
  <c r="D7084" i="1" s="1"/>
  <c r="C7020" i="1"/>
  <c r="D7020" i="1" s="1"/>
  <c r="C6956" i="1"/>
  <c r="D6956" i="1" s="1"/>
  <c r="C6892" i="1"/>
  <c r="D6892" i="1" s="1"/>
  <c r="C6808" i="1"/>
  <c r="D6808" i="1" s="1"/>
  <c r="C6722" i="1"/>
  <c r="D6722" i="1" s="1"/>
  <c r="C6636" i="1"/>
  <c r="D6636" i="1" s="1"/>
  <c r="C6530" i="1"/>
  <c r="D6530" i="1" s="1"/>
  <c r="C6402" i="1"/>
  <c r="D6402" i="1" s="1"/>
  <c r="C6274" i="1"/>
  <c r="D6274" i="1" s="1"/>
  <c r="C6140" i="1"/>
  <c r="D6140" i="1" s="1"/>
  <c r="C5970" i="1"/>
  <c r="D5970" i="1" s="1"/>
  <c r="C5577" i="1"/>
  <c r="D5577" i="1" s="1"/>
  <c r="C5065" i="1"/>
  <c r="D5065" i="1" s="1"/>
  <c r="C4553" i="1"/>
  <c r="D4553" i="1" s="1"/>
  <c r="C3955" i="1"/>
  <c r="D3955" i="1" s="1"/>
  <c r="C2" i="1"/>
  <c r="C208" i="1"/>
  <c r="D208" i="1" s="1"/>
  <c r="C216" i="1"/>
  <c r="D216" i="1" s="1"/>
  <c r="C224" i="1"/>
  <c r="D224" i="1" s="1"/>
  <c r="C232" i="1"/>
  <c r="D232" i="1" s="1"/>
  <c r="C240" i="1"/>
  <c r="D240" i="1" s="1"/>
  <c r="C248" i="1"/>
  <c r="D248" i="1" s="1"/>
  <c r="C256" i="1"/>
  <c r="D256" i="1" s="1"/>
  <c r="C264" i="1"/>
  <c r="D264" i="1" s="1"/>
  <c r="C272" i="1"/>
  <c r="D272" i="1" s="1"/>
  <c r="C280" i="1"/>
  <c r="D280" i="1" s="1"/>
  <c r="C288" i="1"/>
  <c r="D288" i="1" s="1"/>
  <c r="C296" i="1"/>
  <c r="D296" i="1" s="1"/>
  <c r="C304" i="1"/>
  <c r="D304" i="1" s="1"/>
  <c r="C312" i="1"/>
  <c r="D312" i="1" s="1"/>
  <c r="C320" i="1"/>
  <c r="D320" i="1" s="1"/>
  <c r="C328" i="1"/>
  <c r="D328" i="1" s="1"/>
  <c r="C336" i="1"/>
  <c r="D336" i="1" s="1"/>
  <c r="C344" i="1"/>
  <c r="D344" i="1" s="1"/>
  <c r="C352" i="1"/>
  <c r="D352" i="1" s="1"/>
  <c r="C360" i="1"/>
  <c r="D360" i="1" s="1"/>
  <c r="C368" i="1"/>
  <c r="D368" i="1" s="1"/>
  <c r="C376" i="1"/>
  <c r="D376" i="1" s="1"/>
  <c r="C384" i="1"/>
  <c r="D384" i="1" s="1"/>
  <c r="C392" i="1"/>
  <c r="D392" i="1" s="1"/>
  <c r="C400" i="1"/>
  <c r="D400" i="1" s="1"/>
  <c r="C408" i="1"/>
  <c r="D408" i="1" s="1"/>
  <c r="C416" i="1"/>
  <c r="D416" i="1" s="1"/>
  <c r="C424" i="1"/>
  <c r="D424" i="1" s="1"/>
  <c r="C432" i="1"/>
  <c r="D432" i="1" s="1"/>
  <c r="C440" i="1"/>
  <c r="D440" i="1" s="1"/>
  <c r="C448" i="1"/>
  <c r="D448" i="1" s="1"/>
  <c r="C456" i="1"/>
  <c r="D456" i="1" s="1"/>
  <c r="C464" i="1"/>
  <c r="D464" i="1" s="1"/>
  <c r="C472" i="1"/>
  <c r="D472" i="1" s="1"/>
  <c r="C480" i="1"/>
  <c r="D480" i="1" s="1"/>
  <c r="C488" i="1"/>
  <c r="D488" i="1" s="1"/>
  <c r="C496" i="1"/>
  <c r="D496" i="1" s="1"/>
  <c r="C504" i="1"/>
  <c r="D504" i="1" s="1"/>
  <c r="C512" i="1"/>
  <c r="D512" i="1" s="1"/>
  <c r="C520" i="1"/>
  <c r="D520" i="1" s="1"/>
  <c r="C528" i="1"/>
  <c r="D528" i="1" s="1"/>
  <c r="C536" i="1"/>
  <c r="D536" i="1" s="1"/>
  <c r="C544" i="1"/>
  <c r="D544" i="1" s="1"/>
  <c r="C552" i="1"/>
  <c r="D552" i="1" s="1"/>
  <c r="C560" i="1"/>
  <c r="D560" i="1" s="1"/>
  <c r="C568" i="1"/>
  <c r="D568" i="1" s="1"/>
  <c r="C576" i="1"/>
  <c r="D576" i="1" s="1"/>
  <c r="C584" i="1"/>
  <c r="D584" i="1" s="1"/>
  <c r="C592" i="1"/>
  <c r="D592" i="1" s="1"/>
  <c r="C600" i="1"/>
  <c r="D600" i="1" s="1"/>
  <c r="C608" i="1"/>
  <c r="D608" i="1" s="1"/>
  <c r="C616" i="1"/>
  <c r="D616" i="1" s="1"/>
  <c r="C624" i="1"/>
  <c r="D624" i="1" s="1"/>
  <c r="C209" i="1"/>
  <c r="D209" i="1" s="1"/>
  <c r="C217" i="1"/>
  <c r="D217" i="1" s="1"/>
  <c r="C225" i="1"/>
  <c r="D225" i="1" s="1"/>
  <c r="C233" i="1"/>
  <c r="D233" i="1" s="1"/>
  <c r="C241" i="1"/>
  <c r="D241" i="1" s="1"/>
  <c r="C249" i="1"/>
  <c r="D249" i="1" s="1"/>
  <c r="C257" i="1"/>
  <c r="D257" i="1" s="1"/>
  <c r="C265" i="1"/>
  <c r="D265" i="1" s="1"/>
  <c r="C273" i="1"/>
  <c r="D273" i="1" s="1"/>
  <c r="C281" i="1"/>
  <c r="D281" i="1" s="1"/>
  <c r="C289" i="1"/>
  <c r="D289" i="1" s="1"/>
  <c r="C297" i="1"/>
  <c r="D297" i="1" s="1"/>
  <c r="C305" i="1"/>
  <c r="D305" i="1" s="1"/>
  <c r="C313" i="1"/>
  <c r="D313" i="1" s="1"/>
  <c r="C321" i="1"/>
  <c r="D321" i="1" s="1"/>
  <c r="C329" i="1"/>
  <c r="D329" i="1" s="1"/>
  <c r="C337" i="1"/>
  <c r="D337" i="1" s="1"/>
  <c r="C345" i="1"/>
  <c r="D345" i="1" s="1"/>
  <c r="C353" i="1"/>
  <c r="D353" i="1" s="1"/>
  <c r="C361" i="1"/>
  <c r="D361" i="1" s="1"/>
  <c r="C369" i="1"/>
  <c r="D369" i="1" s="1"/>
  <c r="C377" i="1"/>
  <c r="D377" i="1" s="1"/>
  <c r="C385" i="1"/>
  <c r="D385" i="1" s="1"/>
  <c r="C393" i="1"/>
  <c r="D393" i="1" s="1"/>
  <c r="C401" i="1"/>
  <c r="D401" i="1" s="1"/>
  <c r="C409" i="1"/>
  <c r="D409" i="1" s="1"/>
  <c r="C417" i="1"/>
  <c r="D417" i="1" s="1"/>
  <c r="C425" i="1"/>
  <c r="D425" i="1" s="1"/>
  <c r="C433" i="1"/>
  <c r="D433" i="1" s="1"/>
  <c r="C441" i="1"/>
  <c r="D441" i="1" s="1"/>
  <c r="C449" i="1"/>
  <c r="D449" i="1" s="1"/>
  <c r="C457" i="1"/>
  <c r="D457" i="1" s="1"/>
  <c r="C465" i="1"/>
  <c r="D465" i="1" s="1"/>
  <c r="C473" i="1"/>
  <c r="D473" i="1" s="1"/>
  <c r="C481" i="1"/>
  <c r="D481" i="1" s="1"/>
  <c r="C489" i="1"/>
  <c r="D489" i="1" s="1"/>
  <c r="C497" i="1"/>
  <c r="D497" i="1" s="1"/>
  <c r="C505" i="1"/>
  <c r="D505" i="1" s="1"/>
  <c r="C513" i="1"/>
  <c r="D513" i="1" s="1"/>
  <c r="C521" i="1"/>
  <c r="D521" i="1" s="1"/>
  <c r="C529" i="1"/>
  <c r="D529" i="1" s="1"/>
  <c r="C537" i="1"/>
  <c r="D537" i="1" s="1"/>
  <c r="C545" i="1"/>
  <c r="D545" i="1" s="1"/>
  <c r="C553" i="1"/>
  <c r="D553" i="1" s="1"/>
  <c r="C561" i="1"/>
  <c r="D561" i="1" s="1"/>
  <c r="C569" i="1"/>
  <c r="D569" i="1" s="1"/>
  <c r="C577" i="1"/>
  <c r="D577" i="1" s="1"/>
  <c r="C585" i="1"/>
  <c r="D585" i="1" s="1"/>
  <c r="C593" i="1"/>
  <c r="D593" i="1" s="1"/>
  <c r="C601" i="1"/>
  <c r="D601" i="1" s="1"/>
  <c r="C609" i="1"/>
  <c r="D609" i="1" s="1"/>
  <c r="C617" i="1"/>
  <c r="D617" i="1" s="1"/>
  <c r="C625" i="1"/>
  <c r="D625" i="1" s="1"/>
  <c r="C633" i="1"/>
  <c r="D633" i="1" s="1"/>
  <c r="C641" i="1"/>
  <c r="D641" i="1" s="1"/>
  <c r="C649" i="1"/>
  <c r="D649" i="1" s="1"/>
  <c r="C657" i="1"/>
  <c r="D657" i="1" s="1"/>
  <c r="C665" i="1"/>
  <c r="D665" i="1" s="1"/>
  <c r="C673" i="1"/>
  <c r="D673" i="1" s="1"/>
  <c r="C681" i="1"/>
  <c r="D681" i="1" s="1"/>
  <c r="C689" i="1"/>
  <c r="D689" i="1" s="1"/>
  <c r="C697" i="1"/>
  <c r="D697" i="1" s="1"/>
  <c r="C705" i="1"/>
  <c r="D705" i="1" s="1"/>
  <c r="C713" i="1"/>
  <c r="D713" i="1" s="1"/>
  <c r="C721" i="1"/>
  <c r="D721" i="1" s="1"/>
  <c r="C729" i="1"/>
  <c r="D729" i="1" s="1"/>
  <c r="C737" i="1"/>
  <c r="D737" i="1" s="1"/>
  <c r="C745" i="1"/>
  <c r="D745" i="1" s="1"/>
  <c r="C753" i="1"/>
  <c r="D753" i="1" s="1"/>
  <c r="C761" i="1"/>
  <c r="D761" i="1" s="1"/>
  <c r="C769" i="1"/>
  <c r="D769" i="1" s="1"/>
  <c r="C777" i="1"/>
  <c r="D777" i="1" s="1"/>
  <c r="C785" i="1"/>
  <c r="D785" i="1" s="1"/>
  <c r="C793" i="1"/>
  <c r="D793" i="1" s="1"/>
  <c r="C801" i="1"/>
  <c r="D801" i="1" s="1"/>
  <c r="C809" i="1"/>
  <c r="D809" i="1" s="1"/>
  <c r="C817" i="1"/>
  <c r="D817" i="1" s="1"/>
  <c r="C825" i="1"/>
  <c r="D825" i="1" s="1"/>
  <c r="C833" i="1"/>
  <c r="D833" i="1" s="1"/>
  <c r="C841" i="1"/>
  <c r="D841" i="1" s="1"/>
  <c r="C849" i="1"/>
  <c r="D849" i="1" s="1"/>
  <c r="C857" i="1"/>
  <c r="D857" i="1" s="1"/>
  <c r="C865" i="1"/>
  <c r="D865" i="1" s="1"/>
  <c r="C873" i="1"/>
  <c r="D873" i="1" s="1"/>
  <c r="C881" i="1"/>
  <c r="D881" i="1" s="1"/>
  <c r="C889" i="1"/>
  <c r="D889" i="1" s="1"/>
  <c r="C897" i="1"/>
  <c r="D897" i="1" s="1"/>
  <c r="C905" i="1"/>
  <c r="D905" i="1" s="1"/>
  <c r="C913" i="1"/>
  <c r="D913" i="1" s="1"/>
  <c r="C921" i="1"/>
  <c r="D921" i="1" s="1"/>
  <c r="C929" i="1"/>
  <c r="D929" i="1" s="1"/>
  <c r="C937" i="1"/>
  <c r="D937" i="1" s="1"/>
  <c r="C945" i="1"/>
  <c r="D945" i="1" s="1"/>
  <c r="C953" i="1"/>
  <c r="D953" i="1" s="1"/>
  <c r="C961" i="1"/>
  <c r="D961" i="1" s="1"/>
  <c r="C969" i="1"/>
  <c r="D969" i="1" s="1"/>
  <c r="C977" i="1"/>
  <c r="D977" i="1" s="1"/>
  <c r="C202" i="1"/>
  <c r="D202" i="1" s="1"/>
  <c r="C210" i="1"/>
  <c r="D210" i="1" s="1"/>
  <c r="C218" i="1"/>
  <c r="D218" i="1" s="1"/>
  <c r="C226" i="1"/>
  <c r="D226" i="1" s="1"/>
  <c r="C234" i="1"/>
  <c r="D234" i="1" s="1"/>
  <c r="C242" i="1"/>
  <c r="D242" i="1" s="1"/>
  <c r="C250" i="1"/>
  <c r="D250" i="1" s="1"/>
  <c r="C258" i="1"/>
  <c r="D258" i="1" s="1"/>
  <c r="C266" i="1"/>
  <c r="D266" i="1" s="1"/>
  <c r="C274" i="1"/>
  <c r="D274" i="1" s="1"/>
  <c r="C282" i="1"/>
  <c r="D282" i="1" s="1"/>
  <c r="C290" i="1"/>
  <c r="D290" i="1" s="1"/>
  <c r="C298" i="1"/>
  <c r="D298" i="1" s="1"/>
  <c r="C306" i="1"/>
  <c r="D306" i="1" s="1"/>
  <c r="C314" i="1"/>
  <c r="D314" i="1" s="1"/>
  <c r="C322" i="1"/>
  <c r="D322" i="1" s="1"/>
  <c r="C330" i="1"/>
  <c r="D330" i="1" s="1"/>
  <c r="C338" i="1"/>
  <c r="D338" i="1" s="1"/>
  <c r="C346" i="1"/>
  <c r="D346" i="1" s="1"/>
  <c r="C354" i="1"/>
  <c r="D354" i="1" s="1"/>
  <c r="C362" i="1"/>
  <c r="D362" i="1" s="1"/>
  <c r="C370" i="1"/>
  <c r="D370" i="1" s="1"/>
  <c r="C378" i="1"/>
  <c r="D378" i="1" s="1"/>
  <c r="C386" i="1"/>
  <c r="D386" i="1" s="1"/>
  <c r="C394" i="1"/>
  <c r="D394" i="1" s="1"/>
  <c r="C402" i="1"/>
  <c r="D402" i="1" s="1"/>
  <c r="C410" i="1"/>
  <c r="D410" i="1" s="1"/>
  <c r="C418" i="1"/>
  <c r="D418" i="1" s="1"/>
  <c r="C426" i="1"/>
  <c r="D426" i="1" s="1"/>
  <c r="C434" i="1"/>
  <c r="D434" i="1" s="1"/>
  <c r="C442" i="1"/>
  <c r="D442" i="1" s="1"/>
  <c r="C450" i="1"/>
  <c r="D450" i="1" s="1"/>
  <c r="C458" i="1"/>
  <c r="D458" i="1" s="1"/>
  <c r="C466" i="1"/>
  <c r="D466" i="1" s="1"/>
  <c r="C474" i="1"/>
  <c r="D474" i="1" s="1"/>
  <c r="C482" i="1"/>
  <c r="D482" i="1" s="1"/>
  <c r="C490" i="1"/>
  <c r="D490" i="1" s="1"/>
  <c r="C498" i="1"/>
  <c r="D498" i="1" s="1"/>
  <c r="C506" i="1"/>
  <c r="D506" i="1" s="1"/>
  <c r="C514" i="1"/>
  <c r="D514" i="1" s="1"/>
  <c r="C522" i="1"/>
  <c r="D522" i="1" s="1"/>
  <c r="C530" i="1"/>
  <c r="D530" i="1" s="1"/>
  <c r="C203" i="1"/>
  <c r="D203" i="1" s="1"/>
  <c r="C211" i="1"/>
  <c r="D211" i="1" s="1"/>
  <c r="C219" i="1"/>
  <c r="D219" i="1" s="1"/>
  <c r="C227" i="1"/>
  <c r="D227" i="1" s="1"/>
  <c r="C235" i="1"/>
  <c r="D235" i="1" s="1"/>
  <c r="C243" i="1"/>
  <c r="D243" i="1" s="1"/>
  <c r="C251" i="1"/>
  <c r="D251" i="1" s="1"/>
  <c r="C259" i="1"/>
  <c r="D259" i="1" s="1"/>
  <c r="C267" i="1"/>
  <c r="D267" i="1" s="1"/>
  <c r="C275" i="1"/>
  <c r="D275" i="1" s="1"/>
  <c r="C283" i="1"/>
  <c r="D283" i="1" s="1"/>
  <c r="C291" i="1"/>
  <c r="D291" i="1" s="1"/>
  <c r="C299" i="1"/>
  <c r="D299" i="1" s="1"/>
  <c r="C307" i="1"/>
  <c r="D307" i="1" s="1"/>
  <c r="C315" i="1"/>
  <c r="D315" i="1" s="1"/>
  <c r="C323" i="1"/>
  <c r="D323" i="1" s="1"/>
  <c r="C331" i="1"/>
  <c r="D331" i="1" s="1"/>
  <c r="C339" i="1"/>
  <c r="D339" i="1" s="1"/>
  <c r="C347" i="1"/>
  <c r="D347" i="1" s="1"/>
  <c r="C355" i="1"/>
  <c r="D355" i="1" s="1"/>
  <c r="C363" i="1"/>
  <c r="D363" i="1" s="1"/>
  <c r="C371" i="1"/>
  <c r="D371" i="1" s="1"/>
  <c r="C379" i="1"/>
  <c r="D379" i="1" s="1"/>
  <c r="C387" i="1"/>
  <c r="D387" i="1" s="1"/>
  <c r="C395" i="1"/>
  <c r="D395" i="1" s="1"/>
  <c r="C403" i="1"/>
  <c r="D403" i="1" s="1"/>
  <c r="C411" i="1"/>
  <c r="D411" i="1" s="1"/>
  <c r="C419" i="1"/>
  <c r="D419" i="1" s="1"/>
  <c r="C427" i="1"/>
  <c r="D427" i="1" s="1"/>
  <c r="C435" i="1"/>
  <c r="D435" i="1" s="1"/>
  <c r="C443" i="1"/>
  <c r="D443" i="1" s="1"/>
  <c r="C451" i="1"/>
  <c r="D451" i="1" s="1"/>
  <c r="C459" i="1"/>
  <c r="D459" i="1" s="1"/>
  <c r="C467" i="1"/>
  <c r="D467" i="1" s="1"/>
  <c r="C475" i="1"/>
  <c r="D475" i="1" s="1"/>
  <c r="C483" i="1"/>
  <c r="D483" i="1" s="1"/>
  <c r="C491" i="1"/>
  <c r="D491" i="1" s="1"/>
  <c r="C499" i="1"/>
  <c r="D499" i="1" s="1"/>
  <c r="C507" i="1"/>
  <c r="D507" i="1" s="1"/>
  <c r="C515" i="1"/>
  <c r="D515" i="1" s="1"/>
  <c r="C523" i="1"/>
  <c r="D523" i="1" s="1"/>
  <c r="C531" i="1"/>
  <c r="D531" i="1" s="1"/>
  <c r="C539" i="1"/>
  <c r="D539" i="1" s="1"/>
  <c r="C547" i="1"/>
  <c r="D547" i="1" s="1"/>
  <c r="C555" i="1"/>
  <c r="D555" i="1" s="1"/>
  <c r="C563" i="1"/>
  <c r="D563" i="1" s="1"/>
  <c r="C571" i="1"/>
  <c r="D571" i="1" s="1"/>
  <c r="C579" i="1"/>
  <c r="D579" i="1" s="1"/>
  <c r="C587" i="1"/>
  <c r="D587" i="1" s="1"/>
  <c r="C595" i="1"/>
  <c r="D595" i="1" s="1"/>
  <c r="C603" i="1"/>
  <c r="D603" i="1" s="1"/>
  <c r="C611" i="1"/>
  <c r="D611" i="1" s="1"/>
  <c r="C619" i="1"/>
  <c r="D619" i="1" s="1"/>
  <c r="C206" i="1"/>
  <c r="D206" i="1" s="1"/>
  <c r="C214" i="1"/>
  <c r="D214" i="1" s="1"/>
  <c r="C222" i="1"/>
  <c r="D222" i="1" s="1"/>
  <c r="C230" i="1"/>
  <c r="D230" i="1" s="1"/>
  <c r="C238" i="1"/>
  <c r="D238" i="1" s="1"/>
  <c r="C246" i="1"/>
  <c r="D246" i="1" s="1"/>
  <c r="C254" i="1"/>
  <c r="D254" i="1" s="1"/>
  <c r="C262" i="1"/>
  <c r="D262" i="1" s="1"/>
  <c r="C270" i="1"/>
  <c r="D270" i="1" s="1"/>
  <c r="C278" i="1"/>
  <c r="D278" i="1" s="1"/>
  <c r="C286" i="1"/>
  <c r="D286" i="1" s="1"/>
  <c r="C294" i="1"/>
  <c r="D294" i="1" s="1"/>
  <c r="C302" i="1"/>
  <c r="D302" i="1" s="1"/>
  <c r="C310" i="1"/>
  <c r="D310" i="1" s="1"/>
  <c r="C318" i="1"/>
  <c r="D318" i="1" s="1"/>
  <c r="C326" i="1"/>
  <c r="D326" i="1" s="1"/>
  <c r="C334" i="1"/>
  <c r="D334" i="1" s="1"/>
  <c r="C342" i="1"/>
  <c r="D342" i="1" s="1"/>
  <c r="C350" i="1"/>
  <c r="D350" i="1" s="1"/>
  <c r="C358" i="1"/>
  <c r="D358" i="1" s="1"/>
  <c r="C366" i="1"/>
  <c r="D366" i="1" s="1"/>
  <c r="C374" i="1"/>
  <c r="D374" i="1" s="1"/>
  <c r="C382" i="1"/>
  <c r="D382" i="1" s="1"/>
  <c r="C390" i="1"/>
  <c r="D390" i="1" s="1"/>
  <c r="C398" i="1"/>
  <c r="D398" i="1" s="1"/>
  <c r="C406" i="1"/>
  <c r="D406" i="1" s="1"/>
  <c r="C414" i="1"/>
  <c r="D414" i="1" s="1"/>
  <c r="C422" i="1"/>
  <c r="D422" i="1" s="1"/>
  <c r="C430" i="1"/>
  <c r="D430" i="1" s="1"/>
  <c r="C438" i="1"/>
  <c r="D438" i="1" s="1"/>
  <c r="C446" i="1"/>
  <c r="D446" i="1" s="1"/>
  <c r="C454" i="1"/>
  <c r="D454" i="1" s="1"/>
  <c r="C462" i="1"/>
  <c r="D462" i="1" s="1"/>
  <c r="C470" i="1"/>
  <c r="D470" i="1" s="1"/>
  <c r="C478" i="1"/>
  <c r="D478" i="1" s="1"/>
  <c r="C486" i="1"/>
  <c r="D486" i="1" s="1"/>
  <c r="C494" i="1"/>
  <c r="D494" i="1" s="1"/>
  <c r="C502" i="1"/>
  <c r="D502" i="1" s="1"/>
  <c r="C510" i="1"/>
  <c r="D510" i="1" s="1"/>
  <c r="C518" i="1"/>
  <c r="D518" i="1" s="1"/>
  <c r="C526" i="1"/>
  <c r="D526" i="1" s="1"/>
  <c r="C534" i="1"/>
  <c r="D534" i="1" s="1"/>
  <c r="C542" i="1"/>
  <c r="D542" i="1" s="1"/>
  <c r="C550" i="1"/>
  <c r="D550" i="1" s="1"/>
  <c r="C558" i="1"/>
  <c r="D558" i="1" s="1"/>
  <c r="C566" i="1"/>
  <c r="D566" i="1" s="1"/>
  <c r="C574" i="1"/>
  <c r="D574" i="1" s="1"/>
  <c r="C582" i="1"/>
  <c r="D582" i="1" s="1"/>
  <c r="C590" i="1"/>
  <c r="D590" i="1" s="1"/>
  <c r="C598" i="1"/>
  <c r="D598" i="1" s="1"/>
  <c r="C606" i="1"/>
  <c r="D606" i="1" s="1"/>
  <c r="C614" i="1"/>
  <c r="D614" i="1" s="1"/>
  <c r="C622" i="1"/>
  <c r="D622" i="1" s="1"/>
  <c r="C630" i="1"/>
  <c r="D630" i="1" s="1"/>
  <c r="C638" i="1"/>
  <c r="D638" i="1" s="1"/>
  <c r="C646" i="1"/>
  <c r="D646" i="1" s="1"/>
  <c r="C654" i="1"/>
  <c r="D654" i="1" s="1"/>
  <c r="C662" i="1"/>
  <c r="D662" i="1" s="1"/>
  <c r="C670" i="1"/>
  <c r="D670" i="1" s="1"/>
  <c r="C678" i="1"/>
  <c r="D678" i="1" s="1"/>
  <c r="C686" i="1"/>
  <c r="D686" i="1" s="1"/>
  <c r="C694" i="1"/>
  <c r="D694" i="1" s="1"/>
  <c r="C702" i="1"/>
  <c r="D702" i="1" s="1"/>
  <c r="C710" i="1"/>
  <c r="D710" i="1" s="1"/>
  <c r="C718" i="1"/>
  <c r="D718" i="1" s="1"/>
  <c r="C726" i="1"/>
  <c r="D726" i="1" s="1"/>
  <c r="C734" i="1"/>
  <c r="D734" i="1" s="1"/>
  <c r="C742" i="1"/>
  <c r="D742" i="1" s="1"/>
  <c r="C750" i="1"/>
  <c r="D750" i="1" s="1"/>
  <c r="C758" i="1"/>
  <c r="D758" i="1" s="1"/>
  <c r="C766" i="1"/>
  <c r="D766" i="1" s="1"/>
  <c r="C774" i="1"/>
  <c r="D774" i="1" s="1"/>
  <c r="C782" i="1"/>
  <c r="D782" i="1" s="1"/>
  <c r="C790" i="1"/>
  <c r="D790" i="1" s="1"/>
  <c r="C798" i="1"/>
  <c r="D798" i="1" s="1"/>
  <c r="C806" i="1"/>
  <c r="D806" i="1" s="1"/>
  <c r="C814" i="1"/>
  <c r="D814" i="1" s="1"/>
  <c r="C822" i="1"/>
  <c r="D822" i="1" s="1"/>
  <c r="C830" i="1"/>
  <c r="D830" i="1" s="1"/>
  <c r="C838" i="1"/>
  <c r="D838" i="1" s="1"/>
  <c r="C846" i="1"/>
  <c r="D846" i="1" s="1"/>
  <c r="C854" i="1"/>
  <c r="D854" i="1" s="1"/>
  <c r="C862" i="1"/>
  <c r="D862" i="1" s="1"/>
  <c r="C870" i="1"/>
  <c r="D870" i="1" s="1"/>
  <c r="C878" i="1"/>
  <c r="D878" i="1" s="1"/>
  <c r="C886" i="1"/>
  <c r="D886" i="1" s="1"/>
  <c r="C894" i="1"/>
  <c r="D894" i="1" s="1"/>
  <c r="C902" i="1"/>
  <c r="D902" i="1" s="1"/>
  <c r="C910" i="1"/>
  <c r="D910" i="1" s="1"/>
  <c r="C918" i="1"/>
  <c r="D918" i="1" s="1"/>
  <c r="C926" i="1"/>
  <c r="D926" i="1" s="1"/>
  <c r="C934" i="1"/>
  <c r="D934" i="1" s="1"/>
  <c r="C942" i="1"/>
  <c r="D942" i="1" s="1"/>
  <c r="C950" i="1"/>
  <c r="D950" i="1" s="1"/>
  <c r="C958" i="1"/>
  <c r="D958" i="1" s="1"/>
  <c r="C966" i="1"/>
  <c r="D966" i="1" s="1"/>
  <c r="C974" i="1"/>
  <c r="D974" i="1" s="1"/>
  <c r="C982" i="1"/>
  <c r="D982" i="1" s="1"/>
  <c r="C221" i="1"/>
  <c r="D221" i="1" s="1"/>
  <c r="C244" i="1"/>
  <c r="D244" i="1" s="1"/>
  <c r="C263" i="1"/>
  <c r="D263" i="1" s="1"/>
  <c r="C285" i="1"/>
  <c r="D285" i="1" s="1"/>
  <c r="C308" i="1"/>
  <c r="D308" i="1" s="1"/>
  <c r="C327" i="1"/>
  <c r="D327" i="1" s="1"/>
  <c r="C349" i="1"/>
  <c r="D349" i="1" s="1"/>
  <c r="C372" i="1"/>
  <c r="D372" i="1" s="1"/>
  <c r="C391" i="1"/>
  <c r="D391" i="1" s="1"/>
  <c r="C413" i="1"/>
  <c r="D413" i="1" s="1"/>
  <c r="C436" i="1"/>
  <c r="D436" i="1" s="1"/>
  <c r="C455" i="1"/>
  <c r="D455" i="1" s="1"/>
  <c r="C477" i="1"/>
  <c r="D477" i="1" s="1"/>
  <c r="C500" i="1"/>
  <c r="D500" i="1" s="1"/>
  <c r="C519" i="1"/>
  <c r="D519" i="1" s="1"/>
  <c r="C540" i="1"/>
  <c r="D540" i="1" s="1"/>
  <c r="C556" i="1"/>
  <c r="D556" i="1" s="1"/>
  <c r="C572" i="1"/>
  <c r="D572" i="1" s="1"/>
  <c r="C588" i="1"/>
  <c r="D588" i="1" s="1"/>
  <c r="C604" i="1"/>
  <c r="D604" i="1" s="1"/>
  <c r="C620" i="1"/>
  <c r="D620" i="1" s="1"/>
  <c r="C632" i="1"/>
  <c r="D632" i="1" s="1"/>
  <c r="C643" i="1"/>
  <c r="D643" i="1" s="1"/>
  <c r="C653" i="1"/>
  <c r="D653" i="1" s="1"/>
  <c r="C664" i="1"/>
  <c r="D664" i="1" s="1"/>
  <c r="C675" i="1"/>
  <c r="D675" i="1" s="1"/>
  <c r="C685" i="1"/>
  <c r="D685" i="1" s="1"/>
  <c r="C696" i="1"/>
  <c r="D696" i="1" s="1"/>
  <c r="C707" i="1"/>
  <c r="D707" i="1" s="1"/>
  <c r="C717" i="1"/>
  <c r="D717" i="1" s="1"/>
  <c r="C728" i="1"/>
  <c r="D728" i="1" s="1"/>
  <c r="C739" i="1"/>
  <c r="D739" i="1" s="1"/>
  <c r="C749" i="1"/>
  <c r="D749" i="1" s="1"/>
  <c r="C760" i="1"/>
  <c r="D760" i="1" s="1"/>
  <c r="C771" i="1"/>
  <c r="D771" i="1" s="1"/>
  <c r="C781" i="1"/>
  <c r="D781" i="1" s="1"/>
  <c r="C792" i="1"/>
  <c r="D792" i="1" s="1"/>
  <c r="C803" i="1"/>
  <c r="D803" i="1" s="1"/>
  <c r="C813" i="1"/>
  <c r="D813" i="1" s="1"/>
  <c r="C824" i="1"/>
  <c r="D824" i="1" s="1"/>
  <c r="C835" i="1"/>
  <c r="D835" i="1" s="1"/>
  <c r="C845" i="1"/>
  <c r="D845" i="1" s="1"/>
  <c r="C856" i="1"/>
  <c r="D856" i="1" s="1"/>
  <c r="C867" i="1"/>
  <c r="D867" i="1" s="1"/>
  <c r="C877" i="1"/>
  <c r="D877" i="1" s="1"/>
  <c r="C888" i="1"/>
  <c r="D888" i="1" s="1"/>
  <c r="C899" i="1"/>
  <c r="D899" i="1" s="1"/>
  <c r="C909" i="1"/>
  <c r="D909" i="1" s="1"/>
  <c r="C920" i="1"/>
  <c r="D920" i="1" s="1"/>
  <c r="C931" i="1"/>
  <c r="D931" i="1" s="1"/>
  <c r="C941" i="1"/>
  <c r="D941" i="1" s="1"/>
  <c r="C952" i="1"/>
  <c r="D952" i="1" s="1"/>
  <c r="C963" i="1"/>
  <c r="D963" i="1" s="1"/>
  <c r="C973" i="1"/>
  <c r="D973" i="1" s="1"/>
  <c r="C984" i="1"/>
  <c r="D984" i="1" s="1"/>
  <c r="C992" i="1"/>
  <c r="D992" i="1" s="1"/>
  <c r="C1000" i="1"/>
  <c r="D1000" i="1" s="1"/>
  <c r="C1008" i="1"/>
  <c r="D1008" i="1" s="1"/>
  <c r="C1016" i="1"/>
  <c r="D1016" i="1" s="1"/>
  <c r="C1024" i="1"/>
  <c r="D1024" i="1" s="1"/>
  <c r="C1032" i="1"/>
  <c r="D1032" i="1" s="1"/>
  <c r="C1040" i="1"/>
  <c r="D1040" i="1" s="1"/>
  <c r="C1048" i="1"/>
  <c r="D1048" i="1" s="1"/>
  <c r="C1056" i="1"/>
  <c r="D1056" i="1" s="1"/>
  <c r="C1064" i="1"/>
  <c r="D1064" i="1" s="1"/>
  <c r="C1072" i="1"/>
  <c r="D1072" i="1" s="1"/>
  <c r="C1080" i="1"/>
  <c r="D1080" i="1" s="1"/>
  <c r="C1088" i="1"/>
  <c r="D1088" i="1" s="1"/>
  <c r="C1096" i="1"/>
  <c r="D1096" i="1" s="1"/>
  <c r="C1104" i="1"/>
  <c r="D1104" i="1" s="1"/>
  <c r="C1112" i="1"/>
  <c r="D1112" i="1" s="1"/>
  <c r="C1120" i="1"/>
  <c r="D1120" i="1" s="1"/>
  <c r="C1128" i="1"/>
  <c r="D1128" i="1" s="1"/>
  <c r="C1136" i="1"/>
  <c r="D1136" i="1" s="1"/>
  <c r="C1144" i="1"/>
  <c r="D1144" i="1" s="1"/>
  <c r="C1152" i="1"/>
  <c r="D1152" i="1" s="1"/>
  <c r="C1160" i="1"/>
  <c r="D1160" i="1" s="1"/>
  <c r="C1168" i="1"/>
  <c r="D1168" i="1" s="1"/>
  <c r="C1176" i="1"/>
  <c r="D1176" i="1" s="1"/>
  <c r="C1184" i="1"/>
  <c r="D1184" i="1" s="1"/>
  <c r="C1192" i="1"/>
  <c r="D1192" i="1" s="1"/>
  <c r="C1200" i="1"/>
  <c r="D1200" i="1" s="1"/>
  <c r="C1208" i="1"/>
  <c r="D1208" i="1" s="1"/>
  <c r="C1216" i="1"/>
  <c r="D1216" i="1" s="1"/>
  <c r="C1224" i="1"/>
  <c r="D1224" i="1" s="1"/>
  <c r="C1232" i="1"/>
  <c r="D1232" i="1" s="1"/>
  <c r="C1240" i="1"/>
  <c r="D1240" i="1" s="1"/>
  <c r="C1248" i="1"/>
  <c r="D1248" i="1" s="1"/>
  <c r="C1256" i="1"/>
  <c r="D1256" i="1" s="1"/>
  <c r="C1264" i="1"/>
  <c r="D1264" i="1" s="1"/>
  <c r="C1272" i="1"/>
  <c r="D1272" i="1" s="1"/>
  <c r="C1280" i="1"/>
  <c r="D1280" i="1" s="1"/>
  <c r="C1288" i="1"/>
  <c r="D1288" i="1" s="1"/>
  <c r="C1296" i="1"/>
  <c r="D1296" i="1" s="1"/>
  <c r="C1304" i="1"/>
  <c r="D1304" i="1" s="1"/>
  <c r="C1312" i="1"/>
  <c r="D1312" i="1" s="1"/>
  <c r="C1320" i="1"/>
  <c r="D1320" i="1" s="1"/>
  <c r="C1328" i="1"/>
  <c r="D1328" i="1" s="1"/>
  <c r="C1336" i="1"/>
  <c r="D1336" i="1" s="1"/>
  <c r="C1344" i="1"/>
  <c r="D1344" i="1" s="1"/>
  <c r="C1352" i="1"/>
  <c r="D1352" i="1" s="1"/>
  <c r="C1360" i="1"/>
  <c r="D1360" i="1" s="1"/>
  <c r="C1368" i="1"/>
  <c r="D1368" i="1" s="1"/>
  <c r="C1376" i="1"/>
  <c r="D1376" i="1" s="1"/>
  <c r="C1384" i="1"/>
  <c r="D1384" i="1" s="1"/>
  <c r="C1392" i="1"/>
  <c r="D1392" i="1" s="1"/>
  <c r="C1400" i="1"/>
  <c r="D1400" i="1" s="1"/>
  <c r="C1408" i="1"/>
  <c r="D1408" i="1" s="1"/>
  <c r="C1416" i="1"/>
  <c r="D1416" i="1" s="1"/>
  <c r="C1424" i="1"/>
  <c r="D1424" i="1" s="1"/>
  <c r="C1432" i="1"/>
  <c r="D1432" i="1" s="1"/>
  <c r="C1440" i="1"/>
  <c r="D1440" i="1" s="1"/>
  <c r="C1448" i="1"/>
  <c r="D1448" i="1" s="1"/>
  <c r="C1456" i="1"/>
  <c r="D1456" i="1" s="1"/>
  <c r="C1464" i="1"/>
  <c r="D1464" i="1" s="1"/>
  <c r="C1472" i="1"/>
  <c r="D1472" i="1" s="1"/>
  <c r="C1480" i="1"/>
  <c r="D1480" i="1" s="1"/>
  <c r="C1488" i="1"/>
  <c r="D1488" i="1" s="1"/>
  <c r="C1496" i="1"/>
  <c r="D1496" i="1" s="1"/>
  <c r="C1504" i="1"/>
  <c r="D1504" i="1" s="1"/>
  <c r="C1512" i="1"/>
  <c r="D1512" i="1" s="1"/>
  <c r="C1520" i="1"/>
  <c r="D1520" i="1" s="1"/>
  <c r="C1528" i="1"/>
  <c r="D1528" i="1" s="1"/>
  <c r="C1536" i="1"/>
  <c r="D1536" i="1" s="1"/>
  <c r="C1544" i="1"/>
  <c r="D1544" i="1" s="1"/>
  <c r="C1552" i="1"/>
  <c r="D1552" i="1" s="1"/>
  <c r="C1560" i="1"/>
  <c r="D1560" i="1" s="1"/>
  <c r="C1568" i="1"/>
  <c r="D1568" i="1" s="1"/>
  <c r="C1576" i="1"/>
  <c r="D1576" i="1" s="1"/>
  <c r="C1584" i="1"/>
  <c r="D1584" i="1" s="1"/>
  <c r="C1592" i="1"/>
  <c r="D1592" i="1" s="1"/>
  <c r="C1600" i="1"/>
  <c r="D1600" i="1" s="1"/>
  <c r="C1608" i="1"/>
  <c r="D1608" i="1" s="1"/>
  <c r="C1616" i="1"/>
  <c r="D1616" i="1" s="1"/>
  <c r="C1624" i="1"/>
  <c r="D1624" i="1" s="1"/>
  <c r="C1632" i="1"/>
  <c r="D1632" i="1" s="1"/>
  <c r="C1640" i="1"/>
  <c r="D1640" i="1" s="1"/>
  <c r="C1648" i="1"/>
  <c r="D1648" i="1" s="1"/>
  <c r="C1656" i="1"/>
  <c r="D1656" i="1" s="1"/>
  <c r="C1664" i="1"/>
  <c r="D1664" i="1" s="1"/>
  <c r="C1672" i="1"/>
  <c r="D1672" i="1" s="1"/>
  <c r="C1680" i="1"/>
  <c r="D1680" i="1" s="1"/>
  <c r="C1688" i="1"/>
  <c r="D1688" i="1" s="1"/>
  <c r="C1696" i="1"/>
  <c r="D1696" i="1" s="1"/>
  <c r="C1704" i="1"/>
  <c r="D1704" i="1" s="1"/>
  <c r="C1712" i="1"/>
  <c r="D1712" i="1" s="1"/>
  <c r="C1720" i="1"/>
  <c r="D1720" i="1" s="1"/>
  <c r="C1728" i="1"/>
  <c r="D1728" i="1" s="1"/>
  <c r="C1736" i="1"/>
  <c r="D1736" i="1" s="1"/>
  <c r="C1744" i="1"/>
  <c r="D1744" i="1" s="1"/>
  <c r="C1752" i="1"/>
  <c r="D1752" i="1" s="1"/>
  <c r="C1760" i="1"/>
  <c r="D1760" i="1" s="1"/>
  <c r="C1768" i="1"/>
  <c r="D1768" i="1" s="1"/>
  <c r="C1776" i="1"/>
  <c r="D1776" i="1" s="1"/>
  <c r="C1784" i="1"/>
  <c r="D1784" i="1" s="1"/>
  <c r="C1792" i="1"/>
  <c r="D1792" i="1" s="1"/>
  <c r="C1800" i="1"/>
  <c r="D1800" i="1" s="1"/>
  <c r="C1808" i="1"/>
  <c r="D1808" i="1" s="1"/>
  <c r="C1816" i="1"/>
  <c r="D1816" i="1" s="1"/>
  <c r="C1824" i="1"/>
  <c r="D1824" i="1" s="1"/>
  <c r="C1832" i="1"/>
  <c r="D1832" i="1" s="1"/>
  <c r="C1840" i="1"/>
  <c r="D1840" i="1" s="1"/>
  <c r="C1848" i="1"/>
  <c r="D1848" i="1" s="1"/>
  <c r="C1856" i="1"/>
  <c r="D1856" i="1" s="1"/>
  <c r="C1864" i="1"/>
  <c r="D1864" i="1" s="1"/>
  <c r="C1872" i="1"/>
  <c r="D1872" i="1" s="1"/>
  <c r="C1880" i="1"/>
  <c r="D1880" i="1" s="1"/>
  <c r="C1888" i="1"/>
  <c r="D1888" i="1" s="1"/>
  <c r="C1896" i="1"/>
  <c r="D1896" i="1" s="1"/>
  <c r="C1904" i="1"/>
  <c r="D1904" i="1" s="1"/>
  <c r="C1912" i="1"/>
  <c r="D1912" i="1" s="1"/>
  <c r="C1920" i="1"/>
  <c r="D1920" i="1" s="1"/>
  <c r="C1928" i="1"/>
  <c r="D1928" i="1" s="1"/>
  <c r="C1936" i="1"/>
  <c r="D1936" i="1" s="1"/>
  <c r="C1944" i="1"/>
  <c r="D1944" i="1" s="1"/>
  <c r="C1952" i="1"/>
  <c r="D1952" i="1" s="1"/>
  <c r="C1960" i="1"/>
  <c r="D1960" i="1" s="1"/>
  <c r="C204" i="1"/>
  <c r="D204" i="1" s="1"/>
  <c r="C223" i="1"/>
  <c r="D223" i="1" s="1"/>
  <c r="C245" i="1"/>
  <c r="D245" i="1" s="1"/>
  <c r="C268" i="1"/>
  <c r="D268" i="1" s="1"/>
  <c r="C287" i="1"/>
  <c r="D287" i="1" s="1"/>
  <c r="C309" i="1"/>
  <c r="D309" i="1" s="1"/>
  <c r="C332" i="1"/>
  <c r="D332" i="1" s="1"/>
  <c r="C351" i="1"/>
  <c r="D351" i="1" s="1"/>
  <c r="C373" i="1"/>
  <c r="D373" i="1" s="1"/>
  <c r="C396" i="1"/>
  <c r="D396" i="1" s="1"/>
  <c r="C415" i="1"/>
  <c r="D415" i="1" s="1"/>
  <c r="C437" i="1"/>
  <c r="D437" i="1" s="1"/>
  <c r="C460" i="1"/>
  <c r="D460" i="1" s="1"/>
  <c r="C479" i="1"/>
  <c r="D479" i="1" s="1"/>
  <c r="C501" i="1"/>
  <c r="D501" i="1" s="1"/>
  <c r="C524" i="1"/>
  <c r="D524" i="1" s="1"/>
  <c r="C541" i="1"/>
  <c r="D541" i="1" s="1"/>
  <c r="C557" i="1"/>
  <c r="D557" i="1" s="1"/>
  <c r="C573" i="1"/>
  <c r="D573" i="1" s="1"/>
  <c r="C589" i="1"/>
  <c r="D589" i="1" s="1"/>
  <c r="C605" i="1"/>
  <c r="D605" i="1" s="1"/>
  <c r="C621" i="1"/>
  <c r="D621" i="1" s="1"/>
  <c r="C634" i="1"/>
  <c r="D634" i="1" s="1"/>
  <c r="C644" i="1"/>
  <c r="D644" i="1" s="1"/>
  <c r="C655" i="1"/>
  <c r="D655" i="1" s="1"/>
  <c r="C666" i="1"/>
  <c r="D666" i="1" s="1"/>
  <c r="C676" i="1"/>
  <c r="D676" i="1" s="1"/>
  <c r="C687" i="1"/>
  <c r="D687" i="1" s="1"/>
  <c r="C698" i="1"/>
  <c r="D698" i="1" s="1"/>
  <c r="C708" i="1"/>
  <c r="D708" i="1" s="1"/>
  <c r="C719" i="1"/>
  <c r="D719" i="1" s="1"/>
  <c r="C730" i="1"/>
  <c r="D730" i="1" s="1"/>
  <c r="C740" i="1"/>
  <c r="D740" i="1" s="1"/>
  <c r="C751" i="1"/>
  <c r="D751" i="1" s="1"/>
  <c r="C762" i="1"/>
  <c r="D762" i="1" s="1"/>
  <c r="C772" i="1"/>
  <c r="D772" i="1" s="1"/>
  <c r="C783" i="1"/>
  <c r="D783" i="1" s="1"/>
  <c r="C794" i="1"/>
  <c r="D794" i="1" s="1"/>
  <c r="C804" i="1"/>
  <c r="D804" i="1" s="1"/>
  <c r="C815" i="1"/>
  <c r="D815" i="1" s="1"/>
  <c r="C826" i="1"/>
  <c r="D826" i="1" s="1"/>
  <c r="C836" i="1"/>
  <c r="D836" i="1" s="1"/>
  <c r="C847" i="1"/>
  <c r="D847" i="1" s="1"/>
  <c r="C858" i="1"/>
  <c r="D858" i="1" s="1"/>
  <c r="C868" i="1"/>
  <c r="D868" i="1" s="1"/>
  <c r="C879" i="1"/>
  <c r="D879" i="1" s="1"/>
  <c r="C890" i="1"/>
  <c r="D890" i="1" s="1"/>
  <c r="C900" i="1"/>
  <c r="D900" i="1" s="1"/>
  <c r="C911" i="1"/>
  <c r="D911" i="1" s="1"/>
  <c r="C922" i="1"/>
  <c r="D922" i="1" s="1"/>
  <c r="C932" i="1"/>
  <c r="D932" i="1" s="1"/>
  <c r="C943" i="1"/>
  <c r="D943" i="1" s="1"/>
  <c r="C954" i="1"/>
  <c r="D954" i="1" s="1"/>
  <c r="C964" i="1"/>
  <c r="D964" i="1" s="1"/>
  <c r="C975" i="1"/>
  <c r="D975" i="1" s="1"/>
  <c r="C985" i="1"/>
  <c r="D985" i="1" s="1"/>
  <c r="C993" i="1"/>
  <c r="D993" i="1" s="1"/>
  <c r="C1001" i="1"/>
  <c r="D1001" i="1" s="1"/>
  <c r="C1009" i="1"/>
  <c r="D1009" i="1" s="1"/>
  <c r="C1017" i="1"/>
  <c r="D1017" i="1" s="1"/>
  <c r="C1025" i="1"/>
  <c r="D1025" i="1" s="1"/>
  <c r="C1033" i="1"/>
  <c r="D1033" i="1" s="1"/>
  <c r="C1041" i="1"/>
  <c r="D1041" i="1" s="1"/>
  <c r="C1049" i="1"/>
  <c r="D1049" i="1" s="1"/>
  <c r="C1057" i="1"/>
  <c r="D1057" i="1" s="1"/>
  <c r="C1065" i="1"/>
  <c r="D1065" i="1" s="1"/>
  <c r="C1073" i="1"/>
  <c r="D1073" i="1" s="1"/>
  <c r="C1081" i="1"/>
  <c r="D1081" i="1" s="1"/>
  <c r="C1089" i="1"/>
  <c r="D1089" i="1" s="1"/>
  <c r="C1097" i="1"/>
  <c r="D1097" i="1" s="1"/>
  <c r="C1105" i="1"/>
  <c r="D1105" i="1" s="1"/>
  <c r="C1113" i="1"/>
  <c r="D1113" i="1" s="1"/>
  <c r="C1121" i="1"/>
  <c r="D1121" i="1" s="1"/>
  <c r="C1129" i="1"/>
  <c r="D1129" i="1" s="1"/>
  <c r="C1137" i="1"/>
  <c r="D1137" i="1" s="1"/>
  <c r="C1145" i="1"/>
  <c r="D1145" i="1" s="1"/>
  <c r="C1153" i="1"/>
  <c r="D1153" i="1" s="1"/>
  <c r="C1161" i="1"/>
  <c r="D1161" i="1" s="1"/>
  <c r="C1169" i="1"/>
  <c r="D1169" i="1" s="1"/>
  <c r="C1177" i="1"/>
  <c r="D1177" i="1" s="1"/>
  <c r="C1185" i="1"/>
  <c r="D1185" i="1" s="1"/>
  <c r="C1193" i="1"/>
  <c r="D1193" i="1" s="1"/>
  <c r="C1201" i="1"/>
  <c r="D1201" i="1" s="1"/>
  <c r="C1209" i="1"/>
  <c r="D1209" i="1" s="1"/>
  <c r="C1217" i="1"/>
  <c r="D1217" i="1" s="1"/>
  <c r="C1225" i="1"/>
  <c r="D1225" i="1" s="1"/>
  <c r="C1233" i="1"/>
  <c r="D1233" i="1" s="1"/>
  <c r="C1241" i="1"/>
  <c r="D1241" i="1" s="1"/>
  <c r="C1249" i="1"/>
  <c r="D1249" i="1" s="1"/>
  <c r="C1257" i="1"/>
  <c r="D1257" i="1" s="1"/>
  <c r="C1265" i="1"/>
  <c r="D1265" i="1" s="1"/>
  <c r="C1273" i="1"/>
  <c r="D1273" i="1" s="1"/>
  <c r="C1281" i="1"/>
  <c r="D1281" i="1" s="1"/>
  <c r="C1289" i="1"/>
  <c r="D1289" i="1" s="1"/>
  <c r="C1297" i="1"/>
  <c r="D1297" i="1" s="1"/>
  <c r="C1305" i="1"/>
  <c r="D1305" i="1" s="1"/>
  <c r="C1313" i="1"/>
  <c r="D1313" i="1" s="1"/>
  <c r="C1321" i="1"/>
  <c r="D1321" i="1" s="1"/>
  <c r="C1329" i="1"/>
  <c r="D1329" i="1" s="1"/>
  <c r="C1337" i="1"/>
  <c r="D1337" i="1" s="1"/>
  <c r="C1345" i="1"/>
  <c r="D1345" i="1" s="1"/>
  <c r="C1353" i="1"/>
  <c r="D1353" i="1" s="1"/>
  <c r="C1361" i="1"/>
  <c r="D1361" i="1" s="1"/>
  <c r="C1369" i="1"/>
  <c r="D1369" i="1" s="1"/>
  <c r="C1377" i="1"/>
  <c r="D1377" i="1" s="1"/>
  <c r="C1385" i="1"/>
  <c r="D1385" i="1" s="1"/>
  <c r="C1393" i="1"/>
  <c r="D1393" i="1" s="1"/>
  <c r="C1401" i="1"/>
  <c r="D1401" i="1" s="1"/>
  <c r="C1409" i="1"/>
  <c r="D1409" i="1" s="1"/>
  <c r="C1417" i="1"/>
  <c r="D1417" i="1" s="1"/>
  <c r="C1425" i="1"/>
  <c r="D1425" i="1" s="1"/>
  <c r="C1433" i="1"/>
  <c r="D1433" i="1" s="1"/>
  <c r="C1441" i="1"/>
  <c r="D1441" i="1" s="1"/>
  <c r="C1449" i="1"/>
  <c r="D1449" i="1" s="1"/>
  <c r="C1457" i="1"/>
  <c r="D1457" i="1" s="1"/>
  <c r="C1465" i="1"/>
  <c r="D1465" i="1" s="1"/>
  <c r="C1473" i="1"/>
  <c r="D1473" i="1" s="1"/>
  <c r="C1481" i="1"/>
  <c r="D1481" i="1" s="1"/>
  <c r="C1489" i="1"/>
  <c r="D1489" i="1" s="1"/>
  <c r="C1497" i="1"/>
  <c r="D1497" i="1" s="1"/>
  <c r="C1505" i="1"/>
  <c r="D1505" i="1" s="1"/>
  <c r="C1513" i="1"/>
  <c r="D1513" i="1" s="1"/>
  <c r="C1521" i="1"/>
  <c r="D1521" i="1" s="1"/>
  <c r="C1529" i="1"/>
  <c r="D1529" i="1" s="1"/>
  <c r="C1537" i="1"/>
  <c r="D1537" i="1" s="1"/>
  <c r="C1545" i="1"/>
  <c r="D1545" i="1" s="1"/>
  <c r="C1553" i="1"/>
  <c r="D1553" i="1" s="1"/>
  <c r="C1561" i="1"/>
  <c r="D1561" i="1" s="1"/>
  <c r="C1569" i="1"/>
  <c r="D1569" i="1" s="1"/>
  <c r="C1577" i="1"/>
  <c r="D1577" i="1" s="1"/>
  <c r="C1585" i="1"/>
  <c r="D1585" i="1" s="1"/>
  <c r="C1593" i="1"/>
  <c r="D1593" i="1" s="1"/>
  <c r="C1601" i="1"/>
  <c r="D1601" i="1" s="1"/>
  <c r="C1609" i="1"/>
  <c r="D1609" i="1" s="1"/>
  <c r="C1617" i="1"/>
  <c r="D1617" i="1" s="1"/>
  <c r="C1625" i="1"/>
  <c r="D1625" i="1" s="1"/>
  <c r="C1633" i="1"/>
  <c r="D1633" i="1" s="1"/>
  <c r="C1641" i="1"/>
  <c r="D1641" i="1" s="1"/>
  <c r="C1649" i="1"/>
  <c r="D1649" i="1" s="1"/>
  <c r="C1657" i="1"/>
  <c r="D1657" i="1" s="1"/>
  <c r="C1665" i="1"/>
  <c r="D1665" i="1" s="1"/>
  <c r="C1673" i="1"/>
  <c r="D1673" i="1" s="1"/>
  <c r="C1681" i="1"/>
  <c r="D1681" i="1" s="1"/>
  <c r="C1689" i="1"/>
  <c r="D1689" i="1" s="1"/>
  <c r="C1697" i="1"/>
  <c r="D1697" i="1" s="1"/>
  <c r="C1705" i="1"/>
  <c r="D1705" i="1" s="1"/>
  <c r="C1713" i="1"/>
  <c r="D1713" i="1" s="1"/>
  <c r="C1721" i="1"/>
  <c r="D1721" i="1" s="1"/>
  <c r="C1729" i="1"/>
  <c r="D1729" i="1" s="1"/>
  <c r="C1737" i="1"/>
  <c r="D1737" i="1" s="1"/>
  <c r="C1745" i="1"/>
  <c r="D1745" i="1" s="1"/>
  <c r="C1753" i="1"/>
  <c r="D1753" i="1" s="1"/>
  <c r="C1761" i="1"/>
  <c r="D1761" i="1" s="1"/>
  <c r="C1769" i="1"/>
  <c r="D1769" i="1" s="1"/>
  <c r="C1777" i="1"/>
  <c r="D1777" i="1" s="1"/>
  <c r="C1785" i="1"/>
  <c r="D1785" i="1" s="1"/>
  <c r="C1793" i="1"/>
  <c r="D1793" i="1" s="1"/>
  <c r="C1801" i="1"/>
  <c r="D1801" i="1" s="1"/>
  <c r="C1809" i="1"/>
  <c r="D1809" i="1" s="1"/>
  <c r="C1817" i="1"/>
  <c r="D1817" i="1" s="1"/>
  <c r="C1825" i="1"/>
  <c r="D1825" i="1" s="1"/>
  <c r="C1833" i="1"/>
  <c r="D1833" i="1" s="1"/>
  <c r="C1841" i="1"/>
  <c r="D1841" i="1" s="1"/>
  <c r="C1849" i="1"/>
  <c r="D1849" i="1" s="1"/>
  <c r="C1857" i="1"/>
  <c r="D1857" i="1" s="1"/>
  <c r="C1865" i="1"/>
  <c r="D1865" i="1" s="1"/>
  <c r="C1873" i="1"/>
  <c r="D1873" i="1" s="1"/>
  <c r="C1881" i="1"/>
  <c r="D1881" i="1" s="1"/>
  <c r="C1889" i="1"/>
  <c r="D1889" i="1" s="1"/>
  <c r="C1897" i="1"/>
  <c r="D1897" i="1" s="1"/>
  <c r="C1905" i="1"/>
  <c r="D1905" i="1" s="1"/>
  <c r="C1913" i="1"/>
  <c r="D1913" i="1" s="1"/>
  <c r="C1921" i="1"/>
  <c r="D1921" i="1" s="1"/>
  <c r="C1929" i="1"/>
  <c r="D1929" i="1" s="1"/>
  <c r="C1937" i="1"/>
  <c r="D1937" i="1" s="1"/>
  <c r="C1945" i="1"/>
  <c r="D1945" i="1" s="1"/>
  <c r="C1953" i="1"/>
  <c r="D1953" i="1" s="1"/>
  <c r="C1961" i="1"/>
  <c r="D1961" i="1" s="1"/>
  <c r="C1969" i="1"/>
  <c r="D1969" i="1" s="1"/>
  <c r="C205" i="1"/>
  <c r="D205" i="1" s="1"/>
  <c r="C228" i="1"/>
  <c r="D228" i="1" s="1"/>
  <c r="C247" i="1"/>
  <c r="D247" i="1" s="1"/>
  <c r="C269" i="1"/>
  <c r="D269" i="1" s="1"/>
  <c r="C292" i="1"/>
  <c r="D292" i="1" s="1"/>
  <c r="C311" i="1"/>
  <c r="D311" i="1" s="1"/>
  <c r="C333" i="1"/>
  <c r="D333" i="1" s="1"/>
  <c r="C356" i="1"/>
  <c r="D356" i="1" s="1"/>
  <c r="C375" i="1"/>
  <c r="D375" i="1" s="1"/>
  <c r="C397" i="1"/>
  <c r="D397" i="1" s="1"/>
  <c r="C420" i="1"/>
  <c r="D420" i="1" s="1"/>
  <c r="C439" i="1"/>
  <c r="D439" i="1" s="1"/>
  <c r="C461" i="1"/>
  <c r="D461" i="1" s="1"/>
  <c r="C484" i="1"/>
  <c r="D484" i="1" s="1"/>
  <c r="C503" i="1"/>
  <c r="D503" i="1" s="1"/>
  <c r="C525" i="1"/>
  <c r="D525" i="1" s="1"/>
  <c r="C543" i="1"/>
  <c r="D543" i="1" s="1"/>
  <c r="C559" i="1"/>
  <c r="D559" i="1" s="1"/>
  <c r="C575" i="1"/>
  <c r="D575" i="1" s="1"/>
  <c r="C591" i="1"/>
  <c r="D591" i="1" s="1"/>
  <c r="C607" i="1"/>
  <c r="D607" i="1" s="1"/>
  <c r="C623" i="1"/>
  <c r="D623" i="1" s="1"/>
  <c r="C635" i="1"/>
  <c r="D635" i="1" s="1"/>
  <c r="C645" i="1"/>
  <c r="D645" i="1" s="1"/>
  <c r="C656" i="1"/>
  <c r="D656" i="1" s="1"/>
  <c r="C667" i="1"/>
  <c r="D667" i="1" s="1"/>
  <c r="C677" i="1"/>
  <c r="D677" i="1" s="1"/>
  <c r="C688" i="1"/>
  <c r="D688" i="1" s="1"/>
  <c r="C699" i="1"/>
  <c r="D699" i="1" s="1"/>
  <c r="C709" i="1"/>
  <c r="D709" i="1" s="1"/>
  <c r="C720" i="1"/>
  <c r="D720" i="1" s="1"/>
  <c r="C731" i="1"/>
  <c r="D731" i="1" s="1"/>
  <c r="C741" i="1"/>
  <c r="D741" i="1" s="1"/>
  <c r="C752" i="1"/>
  <c r="D752" i="1" s="1"/>
  <c r="C763" i="1"/>
  <c r="D763" i="1" s="1"/>
  <c r="C773" i="1"/>
  <c r="D773" i="1" s="1"/>
  <c r="C784" i="1"/>
  <c r="D784" i="1" s="1"/>
  <c r="C795" i="1"/>
  <c r="D795" i="1" s="1"/>
  <c r="C805" i="1"/>
  <c r="D805" i="1" s="1"/>
  <c r="C816" i="1"/>
  <c r="D816" i="1" s="1"/>
  <c r="C827" i="1"/>
  <c r="D827" i="1" s="1"/>
  <c r="C837" i="1"/>
  <c r="D837" i="1" s="1"/>
  <c r="C848" i="1"/>
  <c r="D848" i="1" s="1"/>
  <c r="C859" i="1"/>
  <c r="D859" i="1" s="1"/>
  <c r="C869" i="1"/>
  <c r="D869" i="1" s="1"/>
  <c r="C880" i="1"/>
  <c r="D880" i="1" s="1"/>
  <c r="C891" i="1"/>
  <c r="D891" i="1" s="1"/>
  <c r="C901" i="1"/>
  <c r="D901" i="1" s="1"/>
  <c r="C912" i="1"/>
  <c r="D912" i="1" s="1"/>
  <c r="C923" i="1"/>
  <c r="D923" i="1" s="1"/>
  <c r="C933" i="1"/>
  <c r="D933" i="1" s="1"/>
  <c r="C944" i="1"/>
  <c r="D944" i="1" s="1"/>
  <c r="C955" i="1"/>
  <c r="D955" i="1" s="1"/>
  <c r="C965" i="1"/>
  <c r="D965" i="1" s="1"/>
  <c r="C976" i="1"/>
  <c r="D976" i="1" s="1"/>
  <c r="C986" i="1"/>
  <c r="D986" i="1" s="1"/>
  <c r="C994" i="1"/>
  <c r="D994" i="1" s="1"/>
  <c r="C1002" i="1"/>
  <c r="D1002" i="1" s="1"/>
  <c r="C1010" i="1"/>
  <c r="D1010" i="1" s="1"/>
  <c r="C1018" i="1"/>
  <c r="D1018" i="1" s="1"/>
  <c r="C1026" i="1"/>
  <c r="D1026" i="1" s="1"/>
  <c r="C1034" i="1"/>
  <c r="D1034" i="1" s="1"/>
  <c r="C1042" i="1"/>
  <c r="D1042" i="1" s="1"/>
  <c r="C1050" i="1"/>
  <c r="D1050" i="1" s="1"/>
  <c r="C1058" i="1"/>
  <c r="D1058" i="1" s="1"/>
  <c r="C1066" i="1"/>
  <c r="D1066" i="1" s="1"/>
  <c r="C1074" i="1"/>
  <c r="D1074" i="1" s="1"/>
  <c r="C1082" i="1"/>
  <c r="D1082" i="1" s="1"/>
  <c r="C1090" i="1"/>
  <c r="D1090" i="1" s="1"/>
  <c r="C1098" i="1"/>
  <c r="D1098" i="1" s="1"/>
  <c r="C1106" i="1"/>
  <c r="D1106" i="1" s="1"/>
  <c r="C1114" i="1"/>
  <c r="D1114" i="1" s="1"/>
  <c r="C1122" i="1"/>
  <c r="D1122" i="1" s="1"/>
  <c r="C1130" i="1"/>
  <c r="D1130" i="1" s="1"/>
  <c r="C1138" i="1"/>
  <c r="D1138" i="1" s="1"/>
  <c r="C1146" i="1"/>
  <c r="D1146" i="1" s="1"/>
  <c r="C1154" i="1"/>
  <c r="D1154" i="1" s="1"/>
  <c r="C1162" i="1"/>
  <c r="D1162" i="1" s="1"/>
  <c r="C1170" i="1"/>
  <c r="D1170" i="1" s="1"/>
  <c r="C1178" i="1"/>
  <c r="D1178" i="1" s="1"/>
  <c r="C1186" i="1"/>
  <c r="D1186" i="1" s="1"/>
  <c r="C1194" i="1"/>
  <c r="D1194" i="1" s="1"/>
  <c r="C1202" i="1"/>
  <c r="D1202" i="1" s="1"/>
  <c r="C1210" i="1"/>
  <c r="D1210" i="1" s="1"/>
  <c r="C1218" i="1"/>
  <c r="D1218" i="1" s="1"/>
  <c r="C1226" i="1"/>
  <c r="D1226" i="1" s="1"/>
  <c r="C1234" i="1"/>
  <c r="D1234" i="1" s="1"/>
  <c r="C1242" i="1"/>
  <c r="D1242" i="1" s="1"/>
  <c r="C1250" i="1"/>
  <c r="D1250" i="1" s="1"/>
  <c r="C1258" i="1"/>
  <c r="D1258" i="1" s="1"/>
  <c r="C1266" i="1"/>
  <c r="D1266" i="1" s="1"/>
  <c r="C1274" i="1"/>
  <c r="D1274" i="1" s="1"/>
  <c r="C1282" i="1"/>
  <c r="D1282" i="1" s="1"/>
  <c r="C1290" i="1"/>
  <c r="D1290" i="1" s="1"/>
  <c r="C1298" i="1"/>
  <c r="D1298" i="1" s="1"/>
  <c r="C1306" i="1"/>
  <c r="D1306" i="1" s="1"/>
  <c r="C1314" i="1"/>
  <c r="D1314" i="1" s="1"/>
  <c r="C1322" i="1"/>
  <c r="D1322" i="1" s="1"/>
  <c r="C1330" i="1"/>
  <c r="D1330" i="1" s="1"/>
  <c r="C1338" i="1"/>
  <c r="D1338" i="1" s="1"/>
  <c r="C1346" i="1"/>
  <c r="D1346" i="1" s="1"/>
  <c r="C1354" i="1"/>
  <c r="D1354" i="1" s="1"/>
  <c r="C1362" i="1"/>
  <c r="D1362" i="1" s="1"/>
  <c r="C1370" i="1"/>
  <c r="D1370" i="1" s="1"/>
  <c r="C1378" i="1"/>
  <c r="D1378" i="1" s="1"/>
  <c r="C1386" i="1"/>
  <c r="D1386" i="1" s="1"/>
  <c r="C1394" i="1"/>
  <c r="D1394" i="1" s="1"/>
  <c r="C1402" i="1"/>
  <c r="D1402" i="1" s="1"/>
  <c r="C1410" i="1"/>
  <c r="D1410" i="1" s="1"/>
  <c r="C1418" i="1"/>
  <c r="D1418" i="1" s="1"/>
  <c r="C1426" i="1"/>
  <c r="D1426" i="1" s="1"/>
  <c r="C1434" i="1"/>
  <c r="D1434" i="1" s="1"/>
  <c r="C1442" i="1"/>
  <c r="D1442" i="1" s="1"/>
  <c r="C1450" i="1"/>
  <c r="D1450" i="1" s="1"/>
  <c r="C1458" i="1"/>
  <c r="D1458" i="1" s="1"/>
  <c r="C1466" i="1"/>
  <c r="D1466" i="1" s="1"/>
  <c r="C1474" i="1"/>
  <c r="D1474" i="1" s="1"/>
  <c r="C1482" i="1"/>
  <c r="D1482" i="1" s="1"/>
  <c r="C1490" i="1"/>
  <c r="D1490" i="1" s="1"/>
  <c r="C1498" i="1"/>
  <c r="D1498" i="1" s="1"/>
  <c r="C1506" i="1"/>
  <c r="D1506" i="1" s="1"/>
  <c r="C1514" i="1"/>
  <c r="D1514" i="1" s="1"/>
  <c r="C1522" i="1"/>
  <c r="D1522" i="1" s="1"/>
  <c r="C1530" i="1"/>
  <c r="D1530" i="1" s="1"/>
  <c r="C1538" i="1"/>
  <c r="D1538" i="1" s="1"/>
  <c r="C1546" i="1"/>
  <c r="D1546" i="1" s="1"/>
  <c r="C1554" i="1"/>
  <c r="D1554" i="1" s="1"/>
  <c r="C1562" i="1"/>
  <c r="D1562" i="1" s="1"/>
  <c r="C1570" i="1"/>
  <c r="D1570" i="1" s="1"/>
  <c r="C1578" i="1"/>
  <c r="D1578" i="1" s="1"/>
  <c r="C1586" i="1"/>
  <c r="D1586" i="1" s="1"/>
  <c r="C1594" i="1"/>
  <c r="D1594" i="1" s="1"/>
  <c r="C1602" i="1"/>
  <c r="D1602" i="1" s="1"/>
  <c r="C1610" i="1"/>
  <c r="D1610" i="1" s="1"/>
  <c r="C1618" i="1"/>
  <c r="D1618" i="1" s="1"/>
  <c r="C1626" i="1"/>
  <c r="D1626" i="1" s="1"/>
  <c r="C1634" i="1"/>
  <c r="D1634" i="1" s="1"/>
  <c r="C1642" i="1"/>
  <c r="D1642" i="1" s="1"/>
  <c r="C1650" i="1"/>
  <c r="D1650" i="1" s="1"/>
  <c r="C1658" i="1"/>
  <c r="D1658" i="1" s="1"/>
  <c r="C1666" i="1"/>
  <c r="D1666" i="1" s="1"/>
  <c r="C1674" i="1"/>
  <c r="D1674" i="1" s="1"/>
  <c r="C1682" i="1"/>
  <c r="D1682" i="1" s="1"/>
  <c r="C1690" i="1"/>
  <c r="D1690" i="1" s="1"/>
  <c r="C1698" i="1"/>
  <c r="D1698" i="1" s="1"/>
  <c r="C1706" i="1"/>
  <c r="D1706" i="1" s="1"/>
  <c r="C1714" i="1"/>
  <c r="D1714" i="1" s="1"/>
  <c r="C1722" i="1"/>
  <c r="D1722" i="1" s="1"/>
  <c r="C1730" i="1"/>
  <c r="D1730" i="1" s="1"/>
  <c r="C1738" i="1"/>
  <c r="D1738" i="1" s="1"/>
  <c r="C1746" i="1"/>
  <c r="D1746" i="1" s="1"/>
  <c r="C1754" i="1"/>
  <c r="D1754" i="1" s="1"/>
  <c r="C1762" i="1"/>
  <c r="D1762" i="1" s="1"/>
  <c r="C1770" i="1"/>
  <c r="D1770" i="1" s="1"/>
  <c r="C1778" i="1"/>
  <c r="D1778" i="1" s="1"/>
  <c r="C1786" i="1"/>
  <c r="D1786" i="1" s="1"/>
  <c r="C1794" i="1"/>
  <c r="D1794" i="1" s="1"/>
  <c r="C1802" i="1"/>
  <c r="D1802" i="1" s="1"/>
  <c r="C1810" i="1"/>
  <c r="D1810" i="1" s="1"/>
  <c r="C1818" i="1"/>
  <c r="D1818" i="1" s="1"/>
  <c r="C1826" i="1"/>
  <c r="D1826" i="1" s="1"/>
  <c r="C1834" i="1"/>
  <c r="D1834" i="1" s="1"/>
  <c r="C1842" i="1"/>
  <c r="D1842" i="1" s="1"/>
  <c r="C1850" i="1"/>
  <c r="D1850" i="1" s="1"/>
  <c r="C1858" i="1"/>
  <c r="D1858" i="1" s="1"/>
  <c r="C1866" i="1"/>
  <c r="D1866" i="1" s="1"/>
  <c r="C1874" i="1"/>
  <c r="D1874" i="1" s="1"/>
  <c r="C1882" i="1"/>
  <c r="D1882" i="1" s="1"/>
  <c r="C1890" i="1"/>
  <c r="D1890" i="1" s="1"/>
  <c r="C1898" i="1"/>
  <c r="D1898" i="1" s="1"/>
  <c r="C1906" i="1"/>
  <c r="D1906" i="1" s="1"/>
  <c r="C1914" i="1"/>
  <c r="D1914" i="1" s="1"/>
  <c r="C1922" i="1"/>
  <c r="D1922" i="1" s="1"/>
  <c r="C1930" i="1"/>
  <c r="D1930" i="1" s="1"/>
  <c r="C1938" i="1"/>
  <c r="D1938" i="1" s="1"/>
  <c r="C1946" i="1"/>
  <c r="D1946" i="1" s="1"/>
  <c r="C1954" i="1"/>
  <c r="D1954" i="1" s="1"/>
  <c r="C1962" i="1"/>
  <c r="D1962" i="1" s="1"/>
  <c r="C1970" i="1"/>
  <c r="D1970" i="1" s="1"/>
  <c r="C1978" i="1"/>
  <c r="D1978" i="1" s="1"/>
  <c r="C1986" i="1"/>
  <c r="D1986" i="1" s="1"/>
  <c r="C1994" i="1"/>
  <c r="D1994" i="1" s="1"/>
  <c r="C2002" i="1"/>
  <c r="D2002" i="1" s="1"/>
  <c r="C2010" i="1"/>
  <c r="D2010" i="1" s="1"/>
  <c r="C2018" i="1"/>
  <c r="D2018" i="1" s="1"/>
  <c r="C2026" i="1"/>
  <c r="D2026" i="1" s="1"/>
  <c r="C2034" i="1"/>
  <c r="D2034" i="1" s="1"/>
  <c r="C2042" i="1"/>
  <c r="D2042" i="1" s="1"/>
  <c r="C2050" i="1"/>
  <c r="D2050" i="1" s="1"/>
  <c r="C2058" i="1"/>
  <c r="D2058" i="1" s="1"/>
  <c r="C2066" i="1"/>
  <c r="D2066" i="1" s="1"/>
  <c r="C2074" i="1"/>
  <c r="D2074" i="1" s="1"/>
  <c r="C2082" i="1"/>
  <c r="D2082" i="1" s="1"/>
  <c r="C2090" i="1"/>
  <c r="D2090" i="1" s="1"/>
  <c r="C2098" i="1"/>
  <c r="D2098" i="1" s="1"/>
  <c r="C2106" i="1"/>
  <c r="D2106" i="1" s="1"/>
  <c r="C2114" i="1"/>
  <c r="D2114" i="1" s="1"/>
  <c r="C2122" i="1"/>
  <c r="D2122" i="1" s="1"/>
  <c r="C2130" i="1"/>
  <c r="D2130" i="1" s="1"/>
  <c r="C2138" i="1"/>
  <c r="D2138" i="1" s="1"/>
  <c r="C2146" i="1"/>
  <c r="D2146" i="1" s="1"/>
  <c r="C2154" i="1"/>
  <c r="D2154" i="1" s="1"/>
  <c r="C2162" i="1"/>
  <c r="D2162" i="1" s="1"/>
  <c r="C2170" i="1"/>
  <c r="D2170" i="1" s="1"/>
  <c r="C2178" i="1"/>
  <c r="D2178" i="1" s="1"/>
  <c r="C2186" i="1"/>
  <c r="D2186" i="1" s="1"/>
  <c r="C2194" i="1"/>
  <c r="D2194" i="1" s="1"/>
  <c r="C2202" i="1"/>
  <c r="D2202" i="1" s="1"/>
  <c r="C2210" i="1"/>
  <c r="D2210" i="1" s="1"/>
  <c r="C2218" i="1"/>
  <c r="D2218" i="1" s="1"/>
  <c r="C2226" i="1"/>
  <c r="D2226" i="1" s="1"/>
  <c r="C2234" i="1"/>
  <c r="D2234" i="1" s="1"/>
  <c r="C2242" i="1"/>
  <c r="D2242" i="1" s="1"/>
  <c r="C2250" i="1"/>
  <c r="D2250" i="1" s="1"/>
  <c r="C2258" i="1"/>
  <c r="D2258" i="1" s="1"/>
  <c r="C2266" i="1"/>
  <c r="D2266" i="1" s="1"/>
  <c r="C2274" i="1"/>
  <c r="D2274" i="1" s="1"/>
  <c r="C2282" i="1"/>
  <c r="D2282" i="1" s="1"/>
  <c r="C2290" i="1"/>
  <c r="D2290" i="1" s="1"/>
  <c r="C2298" i="1"/>
  <c r="D2298" i="1" s="1"/>
  <c r="C2306" i="1"/>
  <c r="D2306" i="1" s="1"/>
  <c r="C2314" i="1"/>
  <c r="D2314" i="1" s="1"/>
  <c r="C2322" i="1"/>
  <c r="D2322" i="1" s="1"/>
  <c r="C2330" i="1"/>
  <c r="D2330" i="1" s="1"/>
  <c r="C2338" i="1"/>
  <c r="D2338" i="1" s="1"/>
  <c r="C2346" i="1"/>
  <c r="D2346" i="1" s="1"/>
  <c r="C2354" i="1"/>
  <c r="D2354" i="1" s="1"/>
  <c r="C2362" i="1"/>
  <c r="D2362" i="1" s="1"/>
  <c r="C2370" i="1"/>
  <c r="D2370" i="1" s="1"/>
  <c r="C2378" i="1"/>
  <c r="D2378" i="1" s="1"/>
  <c r="C2386" i="1"/>
  <c r="D2386" i="1" s="1"/>
  <c r="C2394" i="1"/>
  <c r="D2394" i="1" s="1"/>
  <c r="C2402" i="1"/>
  <c r="D2402" i="1" s="1"/>
  <c r="C2410" i="1"/>
  <c r="D2410" i="1" s="1"/>
  <c r="C2418" i="1"/>
  <c r="D2418" i="1" s="1"/>
  <c r="C2426" i="1"/>
  <c r="D2426" i="1" s="1"/>
  <c r="C2434" i="1"/>
  <c r="D2434" i="1" s="1"/>
  <c r="C2442" i="1"/>
  <c r="D2442" i="1" s="1"/>
  <c r="C2450" i="1"/>
  <c r="D2450" i="1" s="1"/>
  <c r="C2458" i="1"/>
  <c r="D2458" i="1" s="1"/>
  <c r="C2466" i="1"/>
  <c r="D2466" i="1" s="1"/>
  <c r="C2474" i="1"/>
  <c r="D2474" i="1" s="1"/>
  <c r="C2482" i="1"/>
  <c r="D2482" i="1" s="1"/>
  <c r="C2490" i="1"/>
  <c r="D2490" i="1" s="1"/>
  <c r="C2498" i="1"/>
  <c r="D2498" i="1" s="1"/>
  <c r="C2506" i="1"/>
  <c r="D2506" i="1" s="1"/>
  <c r="C2514" i="1"/>
  <c r="D2514" i="1" s="1"/>
  <c r="C2522" i="1"/>
  <c r="D2522" i="1" s="1"/>
  <c r="C2530" i="1"/>
  <c r="D2530" i="1" s="1"/>
  <c r="C2538" i="1"/>
  <c r="D2538" i="1" s="1"/>
  <c r="C207" i="1"/>
  <c r="D207" i="1" s="1"/>
  <c r="C229" i="1"/>
  <c r="D229" i="1" s="1"/>
  <c r="C252" i="1"/>
  <c r="D252" i="1" s="1"/>
  <c r="C271" i="1"/>
  <c r="D271" i="1" s="1"/>
  <c r="C293" i="1"/>
  <c r="D293" i="1" s="1"/>
  <c r="C316" i="1"/>
  <c r="D316" i="1" s="1"/>
  <c r="C335" i="1"/>
  <c r="D335" i="1" s="1"/>
  <c r="C357" i="1"/>
  <c r="D357" i="1" s="1"/>
  <c r="C380" i="1"/>
  <c r="D380" i="1" s="1"/>
  <c r="C399" i="1"/>
  <c r="D399" i="1" s="1"/>
  <c r="C421" i="1"/>
  <c r="D421" i="1" s="1"/>
  <c r="C444" i="1"/>
  <c r="D444" i="1" s="1"/>
  <c r="C463" i="1"/>
  <c r="D463" i="1" s="1"/>
  <c r="C485" i="1"/>
  <c r="D485" i="1" s="1"/>
  <c r="C508" i="1"/>
  <c r="D508" i="1" s="1"/>
  <c r="C527" i="1"/>
  <c r="D527" i="1" s="1"/>
  <c r="C546" i="1"/>
  <c r="D546" i="1" s="1"/>
  <c r="C562" i="1"/>
  <c r="D562" i="1" s="1"/>
  <c r="C578" i="1"/>
  <c r="D578" i="1" s="1"/>
  <c r="C594" i="1"/>
  <c r="D594" i="1" s="1"/>
  <c r="C610" i="1"/>
  <c r="D610" i="1" s="1"/>
  <c r="C626" i="1"/>
  <c r="D626" i="1" s="1"/>
  <c r="C636" i="1"/>
  <c r="D636" i="1" s="1"/>
  <c r="C647" i="1"/>
  <c r="D647" i="1" s="1"/>
  <c r="C658" i="1"/>
  <c r="D658" i="1" s="1"/>
  <c r="C668" i="1"/>
  <c r="D668" i="1" s="1"/>
  <c r="C679" i="1"/>
  <c r="D679" i="1" s="1"/>
  <c r="C690" i="1"/>
  <c r="D690" i="1" s="1"/>
  <c r="C700" i="1"/>
  <c r="D700" i="1" s="1"/>
  <c r="C711" i="1"/>
  <c r="D711" i="1" s="1"/>
  <c r="C722" i="1"/>
  <c r="D722" i="1" s="1"/>
  <c r="C732" i="1"/>
  <c r="D732" i="1" s="1"/>
  <c r="C743" i="1"/>
  <c r="D743" i="1" s="1"/>
  <c r="C754" i="1"/>
  <c r="D754" i="1" s="1"/>
  <c r="C764" i="1"/>
  <c r="D764" i="1" s="1"/>
  <c r="C775" i="1"/>
  <c r="D775" i="1" s="1"/>
  <c r="C786" i="1"/>
  <c r="D786" i="1" s="1"/>
  <c r="C796" i="1"/>
  <c r="D796" i="1" s="1"/>
  <c r="C807" i="1"/>
  <c r="D807" i="1" s="1"/>
  <c r="C818" i="1"/>
  <c r="D818" i="1" s="1"/>
  <c r="C828" i="1"/>
  <c r="D828" i="1" s="1"/>
  <c r="C839" i="1"/>
  <c r="D839" i="1" s="1"/>
  <c r="C850" i="1"/>
  <c r="D850" i="1" s="1"/>
  <c r="C860" i="1"/>
  <c r="D860" i="1" s="1"/>
  <c r="C871" i="1"/>
  <c r="D871" i="1" s="1"/>
  <c r="C882" i="1"/>
  <c r="D882" i="1" s="1"/>
  <c r="C892" i="1"/>
  <c r="D892" i="1" s="1"/>
  <c r="C903" i="1"/>
  <c r="D903" i="1" s="1"/>
  <c r="C914" i="1"/>
  <c r="D914" i="1" s="1"/>
  <c r="C924" i="1"/>
  <c r="D924" i="1" s="1"/>
  <c r="C935" i="1"/>
  <c r="D935" i="1" s="1"/>
  <c r="C946" i="1"/>
  <c r="D946" i="1" s="1"/>
  <c r="C956" i="1"/>
  <c r="D956" i="1" s="1"/>
  <c r="C967" i="1"/>
  <c r="D967" i="1" s="1"/>
  <c r="C978" i="1"/>
  <c r="D978" i="1" s="1"/>
  <c r="C987" i="1"/>
  <c r="D987" i="1" s="1"/>
  <c r="C995" i="1"/>
  <c r="D995" i="1" s="1"/>
  <c r="C1003" i="1"/>
  <c r="D1003" i="1" s="1"/>
  <c r="C1011" i="1"/>
  <c r="D1011" i="1" s="1"/>
  <c r="C1019" i="1"/>
  <c r="D1019" i="1" s="1"/>
  <c r="C1027" i="1"/>
  <c r="D1027" i="1" s="1"/>
  <c r="C1035" i="1"/>
  <c r="D1035" i="1" s="1"/>
  <c r="C1043" i="1"/>
  <c r="D1043" i="1" s="1"/>
  <c r="C1051" i="1"/>
  <c r="D1051" i="1" s="1"/>
  <c r="C1059" i="1"/>
  <c r="D1059" i="1" s="1"/>
  <c r="C1067" i="1"/>
  <c r="D1067" i="1" s="1"/>
  <c r="C1075" i="1"/>
  <c r="D1075" i="1" s="1"/>
  <c r="C1083" i="1"/>
  <c r="D1083" i="1" s="1"/>
  <c r="C1091" i="1"/>
  <c r="D1091" i="1" s="1"/>
  <c r="C1099" i="1"/>
  <c r="D1099" i="1" s="1"/>
  <c r="C1107" i="1"/>
  <c r="D1107" i="1" s="1"/>
  <c r="C1115" i="1"/>
  <c r="D1115" i="1" s="1"/>
  <c r="C1123" i="1"/>
  <c r="D1123" i="1" s="1"/>
  <c r="C1131" i="1"/>
  <c r="D1131" i="1" s="1"/>
  <c r="C1139" i="1"/>
  <c r="D1139" i="1" s="1"/>
  <c r="C1147" i="1"/>
  <c r="D1147" i="1" s="1"/>
  <c r="C1155" i="1"/>
  <c r="D1155" i="1" s="1"/>
  <c r="C1163" i="1"/>
  <c r="D1163" i="1" s="1"/>
  <c r="C1171" i="1"/>
  <c r="D1171" i="1" s="1"/>
  <c r="C1179" i="1"/>
  <c r="D1179" i="1" s="1"/>
  <c r="C1187" i="1"/>
  <c r="D1187" i="1" s="1"/>
  <c r="C1195" i="1"/>
  <c r="D1195" i="1" s="1"/>
  <c r="C1203" i="1"/>
  <c r="D1203" i="1" s="1"/>
  <c r="C1211" i="1"/>
  <c r="D1211" i="1" s="1"/>
  <c r="C1219" i="1"/>
  <c r="D1219" i="1" s="1"/>
  <c r="C1227" i="1"/>
  <c r="D1227" i="1" s="1"/>
  <c r="C1235" i="1"/>
  <c r="D1235" i="1" s="1"/>
  <c r="C1243" i="1"/>
  <c r="D1243" i="1" s="1"/>
  <c r="C1251" i="1"/>
  <c r="D1251" i="1" s="1"/>
  <c r="C1259" i="1"/>
  <c r="D1259" i="1" s="1"/>
  <c r="C1267" i="1"/>
  <c r="D1267" i="1" s="1"/>
  <c r="C1275" i="1"/>
  <c r="D1275" i="1" s="1"/>
  <c r="C1283" i="1"/>
  <c r="D1283" i="1" s="1"/>
  <c r="C1291" i="1"/>
  <c r="D1291" i="1" s="1"/>
  <c r="C1299" i="1"/>
  <c r="D1299" i="1" s="1"/>
  <c r="C1307" i="1"/>
  <c r="D1307" i="1" s="1"/>
  <c r="C1315" i="1"/>
  <c r="D1315" i="1" s="1"/>
  <c r="C1323" i="1"/>
  <c r="D1323" i="1" s="1"/>
  <c r="C1331" i="1"/>
  <c r="D1331" i="1" s="1"/>
  <c r="C1339" i="1"/>
  <c r="D1339" i="1" s="1"/>
  <c r="C1347" i="1"/>
  <c r="D1347" i="1" s="1"/>
  <c r="C1355" i="1"/>
  <c r="D1355" i="1" s="1"/>
  <c r="C1363" i="1"/>
  <c r="D1363" i="1" s="1"/>
  <c r="C1371" i="1"/>
  <c r="D1371" i="1" s="1"/>
  <c r="C1379" i="1"/>
  <c r="D1379" i="1" s="1"/>
  <c r="C1387" i="1"/>
  <c r="D1387" i="1" s="1"/>
  <c r="C1395" i="1"/>
  <c r="D1395" i="1" s="1"/>
  <c r="C1403" i="1"/>
  <c r="D1403" i="1" s="1"/>
  <c r="C1411" i="1"/>
  <c r="D1411" i="1" s="1"/>
  <c r="C1419" i="1"/>
  <c r="D1419" i="1" s="1"/>
  <c r="C1427" i="1"/>
  <c r="D1427" i="1" s="1"/>
  <c r="C1435" i="1"/>
  <c r="D1435" i="1" s="1"/>
  <c r="C1443" i="1"/>
  <c r="D1443" i="1" s="1"/>
  <c r="C1451" i="1"/>
  <c r="D1451" i="1" s="1"/>
  <c r="C1459" i="1"/>
  <c r="D1459" i="1" s="1"/>
  <c r="C1467" i="1"/>
  <c r="D1467" i="1" s="1"/>
  <c r="C1475" i="1"/>
  <c r="D1475" i="1" s="1"/>
  <c r="C1483" i="1"/>
  <c r="D1483" i="1" s="1"/>
  <c r="C1491" i="1"/>
  <c r="D1491" i="1" s="1"/>
  <c r="C1499" i="1"/>
  <c r="D1499" i="1" s="1"/>
  <c r="C1507" i="1"/>
  <c r="D1507" i="1" s="1"/>
  <c r="C1515" i="1"/>
  <c r="D1515" i="1" s="1"/>
  <c r="C1523" i="1"/>
  <c r="D1523" i="1" s="1"/>
  <c r="C1531" i="1"/>
  <c r="D1531" i="1" s="1"/>
  <c r="C1539" i="1"/>
  <c r="D1539" i="1" s="1"/>
  <c r="C1547" i="1"/>
  <c r="D1547" i="1" s="1"/>
  <c r="C1555" i="1"/>
  <c r="D1555" i="1" s="1"/>
  <c r="C1563" i="1"/>
  <c r="D1563" i="1" s="1"/>
  <c r="C1571" i="1"/>
  <c r="D1571" i="1" s="1"/>
  <c r="C1579" i="1"/>
  <c r="D1579" i="1" s="1"/>
  <c r="C1587" i="1"/>
  <c r="D1587" i="1" s="1"/>
  <c r="C1595" i="1"/>
  <c r="D1595" i="1" s="1"/>
  <c r="C1603" i="1"/>
  <c r="D1603" i="1" s="1"/>
  <c r="C1611" i="1"/>
  <c r="D1611" i="1" s="1"/>
  <c r="C1619" i="1"/>
  <c r="D1619" i="1" s="1"/>
  <c r="C1627" i="1"/>
  <c r="D1627" i="1" s="1"/>
  <c r="C1635" i="1"/>
  <c r="D1635" i="1" s="1"/>
  <c r="C1643" i="1"/>
  <c r="D1643" i="1" s="1"/>
  <c r="C1651" i="1"/>
  <c r="D1651" i="1" s="1"/>
  <c r="C1659" i="1"/>
  <c r="D1659" i="1" s="1"/>
  <c r="C1667" i="1"/>
  <c r="D1667" i="1" s="1"/>
  <c r="C1675" i="1"/>
  <c r="D1675" i="1" s="1"/>
  <c r="C1683" i="1"/>
  <c r="D1683" i="1" s="1"/>
  <c r="C1691" i="1"/>
  <c r="D1691" i="1" s="1"/>
  <c r="C1699" i="1"/>
  <c r="D1699" i="1" s="1"/>
  <c r="C1707" i="1"/>
  <c r="D1707" i="1" s="1"/>
  <c r="C1715" i="1"/>
  <c r="D1715" i="1" s="1"/>
  <c r="C1723" i="1"/>
  <c r="D1723" i="1" s="1"/>
  <c r="C1731" i="1"/>
  <c r="D1731" i="1" s="1"/>
  <c r="C1739" i="1"/>
  <c r="D1739" i="1" s="1"/>
  <c r="C1747" i="1"/>
  <c r="D1747" i="1" s="1"/>
  <c r="C1755" i="1"/>
  <c r="D1755" i="1" s="1"/>
  <c r="C1763" i="1"/>
  <c r="D1763" i="1" s="1"/>
  <c r="C1771" i="1"/>
  <c r="D1771" i="1" s="1"/>
  <c r="C1779" i="1"/>
  <c r="D1779" i="1" s="1"/>
  <c r="C1787" i="1"/>
  <c r="D1787" i="1" s="1"/>
  <c r="C1795" i="1"/>
  <c r="D1795" i="1" s="1"/>
  <c r="C1803" i="1"/>
  <c r="D1803" i="1" s="1"/>
  <c r="C1811" i="1"/>
  <c r="D1811" i="1" s="1"/>
  <c r="C1819" i="1"/>
  <c r="D1819" i="1" s="1"/>
  <c r="C1827" i="1"/>
  <c r="D1827" i="1" s="1"/>
  <c r="C1835" i="1"/>
  <c r="D1835" i="1" s="1"/>
  <c r="C1843" i="1"/>
  <c r="D1843" i="1" s="1"/>
  <c r="C1851" i="1"/>
  <c r="D1851" i="1" s="1"/>
  <c r="C1859" i="1"/>
  <c r="D1859" i="1" s="1"/>
  <c r="C1867" i="1"/>
  <c r="D1867" i="1" s="1"/>
  <c r="C1875" i="1"/>
  <c r="D1875" i="1" s="1"/>
  <c r="C1883" i="1"/>
  <c r="D1883" i="1" s="1"/>
  <c r="C1891" i="1"/>
  <c r="D1891" i="1" s="1"/>
  <c r="C1899" i="1"/>
  <c r="D1899" i="1" s="1"/>
  <c r="C1907" i="1"/>
  <c r="D1907" i="1" s="1"/>
  <c r="C1915" i="1"/>
  <c r="D1915" i="1" s="1"/>
  <c r="C1923" i="1"/>
  <c r="D1923" i="1" s="1"/>
  <c r="C1931" i="1"/>
  <c r="D1931" i="1" s="1"/>
  <c r="C1939" i="1"/>
  <c r="D1939" i="1" s="1"/>
  <c r="C1947" i="1"/>
  <c r="D1947" i="1" s="1"/>
  <c r="C1955" i="1"/>
  <c r="D1955" i="1" s="1"/>
  <c r="C1963" i="1"/>
  <c r="D1963" i="1" s="1"/>
  <c r="C1971" i="1"/>
  <c r="D1971" i="1" s="1"/>
  <c r="C212" i="1"/>
  <c r="D212" i="1" s="1"/>
  <c r="C231" i="1"/>
  <c r="D231" i="1" s="1"/>
  <c r="C253" i="1"/>
  <c r="D253" i="1" s="1"/>
  <c r="C276" i="1"/>
  <c r="D276" i="1" s="1"/>
  <c r="C295" i="1"/>
  <c r="D295" i="1" s="1"/>
  <c r="C317" i="1"/>
  <c r="D317" i="1" s="1"/>
  <c r="C340" i="1"/>
  <c r="D340" i="1" s="1"/>
  <c r="C359" i="1"/>
  <c r="D359" i="1" s="1"/>
  <c r="C381" i="1"/>
  <c r="D381" i="1" s="1"/>
  <c r="C404" i="1"/>
  <c r="D404" i="1" s="1"/>
  <c r="C423" i="1"/>
  <c r="D423" i="1" s="1"/>
  <c r="C445" i="1"/>
  <c r="D445" i="1" s="1"/>
  <c r="C468" i="1"/>
  <c r="D468" i="1" s="1"/>
  <c r="C487" i="1"/>
  <c r="D487" i="1" s="1"/>
  <c r="C509" i="1"/>
  <c r="D509" i="1" s="1"/>
  <c r="C532" i="1"/>
  <c r="D532" i="1" s="1"/>
  <c r="C548" i="1"/>
  <c r="D548" i="1" s="1"/>
  <c r="C564" i="1"/>
  <c r="D564" i="1" s="1"/>
  <c r="C580" i="1"/>
  <c r="D580" i="1" s="1"/>
  <c r="C596" i="1"/>
  <c r="D596" i="1" s="1"/>
  <c r="C612" i="1"/>
  <c r="D612" i="1" s="1"/>
  <c r="C627" i="1"/>
  <c r="D627" i="1" s="1"/>
  <c r="C637" i="1"/>
  <c r="D637" i="1" s="1"/>
  <c r="C648" i="1"/>
  <c r="D648" i="1" s="1"/>
  <c r="C659" i="1"/>
  <c r="D659" i="1" s="1"/>
  <c r="C669" i="1"/>
  <c r="D669" i="1" s="1"/>
  <c r="C680" i="1"/>
  <c r="D680" i="1" s="1"/>
  <c r="C691" i="1"/>
  <c r="D691" i="1" s="1"/>
  <c r="C701" i="1"/>
  <c r="D701" i="1" s="1"/>
  <c r="C712" i="1"/>
  <c r="D712" i="1" s="1"/>
  <c r="C723" i="1"/>
  <c r="D723" i="1" s="1"/>
  <c r="C733" i="1"/>
  <c r="D733" i="1" s="1"/>
  <c r="C744" i="1"/>
  <c r="D744" i="1" s="1"/>
  <c r="C755" i="1"/>
  <c r="D755" i="1" s="1"/>
  <c r="C765" i="1"/>
  <c r="D765" i="1" s="1"/>
  <c r="C776" i="1"/>
  <c r="D776" i="1" s="1"/>
  <c r="C787" i="1"/>
  <c r="D787" i="1" s="1"/>
  <c r="C797" i="1"/>
  <c r="D797" i="1" s="1"/>
  <c r="C808" i="1"/>
  <c r="D808" i="1" s="1"/>
  <c r="C819" i="1"/>
  <c r="D819" i="1" s="1"/>
  <c r="C829" i="1"/>
  <c r="D829" i="1" s="1"/>
  <c r="C840" i="1"/>
  <c r="D840" i="1" s="1"/>
  <c r="C851" i="1"/>
  <c r="D851" i="1" s="1"/>
  <c r="C861" i="1"/>
  <c r="D861" i="1" s="1"/>
  <c r="C872" i="1"/>
  <c r="D872" i="1" s="1"/>
  <c r="C883" i="1"/>
  <c r="D883" i="1" s="1"/>
  <c r="C893" i="1"/>
  <c r="D893" i="1" s="1"/>
  <c r="C904" i="1"/>
  <c r="D904" i="1" s="1"/>
  <c r="C915" i="1"/>
  <c r="D915" i="1" s="1"/>
  <c r="C925" i="1"/>
  <c r="D925" i="1" s="1"/>
  <c r="C936" i="1"/>
  <c r="D936" i="1" s="1"/>
  <c r="C947" i="1"/>
  <c r="D947" i="1" s="1"/>
  <c r="C957" i="1"/>
  <c r="D957" i="1" s="1"/>
  <c r="C968" i="1"/>
  <c r="D968" i="1" s="1"/>
  <c r="C979" i="1"/>
  <c r="D979" i="1" s="1"/>
  <c r="C988" i="1"/>
  <c r="D988" i="1" s="1"/>
  <c r="C996" i="1"/>
  <c r="D996" i="1" s="1"/>
  <c r="C1004" i="1"/>
  <c r="D1004" i="1" s="1"/>
  <c r="C1012" i="1"/>
  <c r="D1012" i="1" s="1"/>
  <c r="C1020" i="1"/>
  <c r="D1020" i="1" s="1"/>
  <c r="C1028" i="1"/>
  <c r="D1028" i="1" s="1"/>
  <c r="C1036" i="1"/>
  <c r="D1036" i="1" s="1"/>
  <c r="C1044" i="1"/>
  <c r="D1044" i="1" s="1"/>
  <c r="C1052" i="1"/>
  <c r="D1052" i="1" s="1"/>
  <c r="C1060" i="1"/>
  <c r="D1060" i="1" s="1"/>
  <c r="C1068" i="1"/>
  <c r="D1068" i="1" s="1"/>
  <c r="C1076" i="1"/>
  <c r="D1076" i="1" s="1"/>
  <c r="C1084" i="1"/>
  <c r="D1084" i="1" s="1"/>
  <c r="C1092" i="1"/>
  <c r="D1092" i="1" s="1"/>
  <c r="C1100" i="1"/>
  <c r="D1100" i="1" s="1"/>
  <c r="C1108" i="1"/>
  <c r="D1108" i="1" s="1"/>
  <c r="C1116" i="1"/>
  <c r="D1116" i="1" s="1"/>
  <c r="C1124" i="1"/>
  <c r="D1124" i="1" s="1"/>
  <c r="C1132" i="1"/>
  <c r="D1132" i="1" s="1"/>
  <c r="C1140" i="1"/>
  <c r="D1140" i="1" s="1"/>
  <c r="C1148" i="1"/>
  <c r="D1148" i="1" s="1"/>
  <c r="C1156" i="1"/>
  <c r="D1156" i="1" s="1"/>
  <c r="C1164" i="1"/>
  <c r="D1164" i="1" s="1"/>
  <c r="C1172" i="1"/>
  <c r="D1172" i="1" s="1"/>
  <c r="C1180" i="1"/>
  <c r="D1180" i="1" s="1"/>
  <c r="C1188" i="1"/>
  <c r="D1188" i="1" s="1"/>
  <c r="C1196" i="1"/>
  <c r="D1196" i="1" s="1"/>
  <c r="C1204" i="1"/>
  <c r="D1204" i="1" s="1"/>
  <c r="C1212" i="1"/>
  <c r="D1212" i="1" s="1"/>
  <c r="C1220" i="1"/>
  <c r="D1220" i="1" s="1"/>
  <c r="C1228" i="1"/>
  <c r="D1228" i="1" s="1"/>
  <c r="C1236" i="1"/>
  <c r="D1236" i="1" s="1"/>
  <c r="C1244" i="1"/>
  <c r="D1244" i="1" s="1"/>
  <c r="C1252" i="1"/>
  <c r="D1252" i="1" s="1"/>
  <c r="C1260" i="1"/>
  <c r="D1260" i="1" s="1"/>
  <c r="C1268" i="1"/>
  <c r="D1268" i="1" s="1"/>
  <c r="C1276" i="1"/>
  <c r="D1276" i="1" s="1"/>
  <c r="C1284" i="1"/>
  <c r="D1284" i="1" s="1"/>
  <c r="C1292" i="1"/>
  <c r="D1292" i="1" s="1"/>
  <c r="C1300" i="1"/>
  <c r="D1300" i="1" s="1"/>
  <c r="C1308" i="1"/>
  <c r="D1308" i="1" s="1"/>
  <c r="C1316" i="1"/>
  <c r="D1316" i="1" s="1"/>
  <c r="C1324" i="1"/>
  <c r="D1324" i="1" s="1"/>
  <c r="C1332" i="1"/>
  <c r="D1332" i="1" s="1"/>
  <c r="C1340" i="1"/>
  <c r="D1340" i="1" s="1"/>
  <c r="C1348" i="1"/>
  <c r="D1348" i="1" s="1"/>
  <c r="C1356" i="1"/>
  <c r="D1356" i="1" s="1"/>
  <c r="C1364" i="1"/>
  <c r="D1364" i="1" s="1"/>
  <c r="C1372" i="1"/>
  <c r="D1372" i="1" s="1"/>
  <c r="C1380" i="1"/>
  <c r="D1380" i="1" s="1"/>
  <c r="C1388" i="1"/>
  <c r="D1388" i="1" s="1"/>
  <c r="C1396" i="1"/>
  <c r="D1396" i="1" s="1"/>
  <c r="C1404" i="1"/>
  <c r="D1404" i="1" s="1"/>
  <c r="C1412" i="1"/>
  <c r="D1412" i="1" s="1"/>
  <c r="C1420" i="1"/>
  <c r="D1420" i="1" s="1"/>
  <c r="C1428" i="1"/>
  <c r="D1428" i="1" s="1"/>
  <c r="C1436" i="1"/>
  <c r="D1436" i="1" s="1"/>
  <c r="C1444" i="1"/>
  <c r="D1444" i="1" s="1"/>
  <c r="C1452" i="1"/>
  <c r="D1452" i="1" s="1"/>
  <c r="C1460" i="1"/>
  <c r="D1460" i="1" s="1"/>
  <c r="C1468" i="1"/>
  <c r="D1468" i="1" s="1"/>
  <c r="C1476" i="1"/>
  <c r="D1476" i="1" s="1"/>
  <c r="C1484" i="1"/>
  <c r="D1484" i="1" s="1"/>
  <c r="C1492" i="1"/>
  <c r="D1492" i="1" s="1"/>
  <c r="C1500" i="1"/>
  <c r="D1500" i="1" s="1"/>
  <c r="C1508" i="1"/>
  <c r="D1508" i="1" s="1"/>
  <c r="C1516" i="1"/>
  <c r="D1516" i="1" s="1"/>
  <c r="C1524" i="1"/>
  <c r="D1524" i="1" s="1"/>
  <c r="C1532" i="1"/>
  <c r="D1532" i="1" s="1"/>
  <c r="C1540" i="1"/>
  <c r="D1540" i="1" s="1"/>
  <c r="C1548" i="1"/>
  <c r="D1548" i="1" s="1"/>
  <c r="C1556" i="1"/>
  <c r="D1556" i="1" s="1"/>
  <c r="C1564" i="1"/>
  <c r="D1564" i="1" s="1"/>
  <c r="C1572" i="1"/>
  <c r="D1572" i="1" s="1"/>
  <c r="C1580" i="1"/>
  <c r="D1580" i="1" s="1"/>
  <c r="C1588" i="1"/>
  <c r="D1588" i="1" s="1"/>
  <c r="C1596" i="1"/>
  <c r="D1596" i="1" s="1"/>
  <c r="C1604" i="1"/>
  <c r="D1604" i="1" s="1"/>
  <c r="C1612" i="1"/>
  <c r="D1612" i="1" s="1"/>
  <c r="C1620" i="1"/>
  <c r="D1620" i="1" s="1"/>
  <c r="C1628" i="1"/>
  <c r="D1628" i="1" s="1"/>
  <c r="C1636" i="1"/>
  <c r="D1636" i="1" s="1"/>
  <c r="C1644" i="1"/>
  <c r="D1644" i="1" s="1"/>
  <c r="C1652" i="1"/>
  <c r="D1652" i="1" s="1"/>
  <c r="C1660" i="1"/>
  <c r="D1660" i="1" s="1"/>
  <c r="C1668" i="1"/>
  <c r="D1668" i="1" s="1"/>
  <c r="C1676" i="1"/>
  <c r="D1676" i="1" s="1"/>
  <c r="C1684" i="1"/>
  <c r="D1684" i="1" s="1"/>
  <c r="C1692" i="1"/>
  <c r="D1692" i="1" s="1"/>
  <c r="C1700" i="1"/>
  <c r="D1700" i="1" s="1"/>
  <c r="C1708" i="1"/>
  <c r="D1708" i="1" s="1"/>
  <c r="C1716" i="1"/>
  <c r="D1716" i="1" s="1"/>
  <c r="C1724" i="1"/>
  <c r="D1724" i="1" s="1"/>
  <c r="C1732" i="1"/>
  <c r="D1732" i="1" s="1"/>
  <c r="C1740" i="1"/>
  <c r="D1740" i="1" s="1"/>
  <c r="C1748" i="1"/>
  <c r="D1748" i="1" s="1"/>
  <c r="C1756" i="1"/>
  <c r="D1756" i="1" s="1"/>
  <c r="C1764" i="1"/>
  <c r="D1764" i="1" s="1"/>
  <c r="C1772" i="1"/>
  <c r="D1772" i="1" s="1"/>
  <c r="C1780" i="1"/>
  <c r="D1780" i="1" s="1"/>
  <c r="C1788" i="1"/>
  <c r="D1788" i="1" s="1"/>
  <c r="C1796" i="1"/>
  <c r="D1796" i="1" s="1"/>
  <c r="C1804" i="1"/>
  <c r="D1804" i="1" s="1"/>
  <c r="C1812" i="1"/>
  <c r="D1812" i="1" s="1"/>
  <c r="C1820" i="1"/>
  <c r="D1820" i="1" s="1"/>
  <c r="C1828" i="1"/>
  <c r="D1828" i="1" s="1"/>
  <c r="C1836" i="1"/>
  <c r="D1836" i="1" s="1"/>
  <c r="C1844" i="1"/>
  <c r="D1844" i="1" s="1"/>
  <c r="C1852" i="1"/>
  <c r="D1852" i="1" s="1"/>
  <c r="C1860" i="1"/>
  <c r="D1860" i="1" s="1"/>
  <c r="C1868" i="1"/>
  <c r="D1868" i="1" s="1"/>
  <c r="C1876" i="1"/>
  <c r="D1876" i="1" s="1"/>
  <c r="C1884" i="1"/>
  <c r="D1884" i="1" s="1"/>
  <c r="C1892" i="1"/>
  <c r="D1892" i="1" s="1"/>
  <c r="C1900" i="1"/>
  <c r="D1900" i="1" s="1"/>
  <c r="C1908" i="1"/>
  <c r="D1908" i="1" s="1"/>
  <c r="C1916" i="1"/>
  <c r="D1916" i="1" s="1"/>
  <c r="C1924" i="1"/>
  <c r="D1924" i="1" s="1"/>
  <c r="C1932" i="1"/>
  <c r="D1932" i="1" s="1"/>
  <c r="C1940" i="1"/>
  <c r="D1940" i="1" s="1"/>
  <c r="C1948" i="1"/>
  <c r="D1948" i="1" s="1"/>
  <c r="C1956" i="1"/>
  <c r="D1956" i="1" s="1"/>
  <c r="C215" i="1"/>
  <c r="D215" i="1" s="1"/>
  <c r="C237" i="1"/>
  <c r="D237" i="1" s="1"/>
  <c r="C260" i="1"/>
  <c r="D260" i="1" s="1"/>
  <c r="C279" i="1"/>
  <c r="D279" i="1" s="1"/>
  <c r="C301" i="1"/>
  <c r="D301" i="1" s="1"/>
  <c r="C324" i="1"/>
  <c r="D324" i="1" s="1"/>
  <c r="C343" i="1"/>
  <c r="D343" i="1" s="1"/>
  <c r="C365" i="1"/>
  <c r="D365" i="1" s="1"/>
  <c r="C388" i="1"/>
  <c r="D388" i="1" s="1"/>
  <c r="C407" i="1"/>
  <c r="D407" i="1" s="1"/>
  <c r="C429" i="1"/>
  <c r="D429" i="1" s="1"/>
  <c r="C452" i="1"/>
  <c r="D452" i="1" s="1"/>
  <c r="C471" i="1"/>
  <c r="D471" i="1" s="1"/>
  <c r="C493" i="1"/>
  <c r="D493" i="1" s="1"/>
  <c r="C516" i="1"/>
  <c r="D516" i="1" s="1"/>
  <c r="C535" i="1"/>
  <c r="D535" i="1" s="1"/>
  <c r="C551" i="1"/>
  <c r="D551" i="1" s="1"/>
  <c r="C567" i="1"/>
  <c r="D567" i="1" s="1"/>
  <c r="C583" i="1"/>
  <c r="D583" i="1" s="1"/>
  <c r="C599" i="1"/>
  <c r="D599" i="1" s="1"/>
  <c r="C615" i="1"/>
  <c r="D615" i="1" s="1"/>
  <c r="C629" i="1"/>
  <c r="D629" i="1" s="1"/>
  <c r="C640" i="1"/>
  <c r="D640" i="1" s="1"/>
  <c r="C651" i="1"/>
  <c r="D651" i="1" s="1"/>
  <c r="C661" i="1"/>
  <c r="D661" i="1" s="1"/>
  <c r="C672" i="1"/>
  <c r="D672" i="1" s="1"/>
  <c r="C683" i="1"/>
  <c r="D683" i="1" s="1"/>
  <c r="C693" i="1"/>
  <c r="D693" i="1" s="1"/>
  <c r="C704" i="1"/>
  <c r="D704" i="1" s="1"/>
  <c r="C715" i="1"/>
  <c r="D715" i="1" s="1"/>
  <c r="C725" i="1"/>
  <c r="D725" i="1" s="1"/>
  <c r="C736" i="1"/>
  <c r="D736" i="1" s="1"/>
  <c r="C747" i="1"/>
  <c r="D747" i="1" s="1"/>
  <c r="C757" i="1"/>
  <c r="D757" i="1" s="1"/>
  <c r="C768" i="1"/>
  <c r="D768" i="1" s="1"/>
  <c r="C779" i="1"/>
  <c r="D779" i="1" s="1"/>
  <c r="C789" i="1"/>
  <c r="D789" i="1" s="1"/>
  <c r="C800" i="1"/>
  <c r="D800" i="1" s="1"/>
  <c r="C811" i="1"/>
  <c r="D811" i="1" s="1"/>
  <c r="C821" i="1"/>
  <c r="D821" i="1" s="1"/>
  <c r="C832" i="1"/>
  <c r="D832" i="1" s="1"/>
  <c r="C843" i="1"/>
  <c r="D843" i="1" s="1"/>
  <c r="C853" i="1"/>
  <c r="D853" i="1" s="1"/>
  <c r="C864" i="1"/>
  <c r="D864" i="1" s="1"/>
  <c r="C875" i="1"/>
  <c r="D875" i="1" s="1"/>
  <c r="C885" i="1"/>
  <c r="D885" i="1" s="1"/>
  <c r="C896" i="1"/>
  <c r="D896" i="1" s="1"/>
  <c r="C907" i="1"/>
  <c r="D907" i="1" s="1"/>
  <c r="C917" i="1"/>
  <c r="D917" i="1" s="1"/>
  <c r="C928" i="1"/>
  <c r="D928" i="1" s="1"/>
  <c r="C939" i="1"/>
  <c r="D939" i="1" s="1"/>
  <c r="C949" i="1"/>
  <c r="D949" i="1" s="1"/>
  <c r="C960" i="1"/>
  <c r="D960" i="1" s="1"/>
  <c r="C971" i="1"/>
  <c r="D971" i="1" s="1"/>
  <c r="C981" i="1"/>
  <c r="D981" i="1" s="1"/>
  <c r="C990" i="1"/>
  <c r="D990" i="1" s="1"/>
  <c r="C998" i="1"/>
  <c r="D998" i="1" s="1"/>
  <c r="C1006" i="1"/>
  <c r="D1006" i="1" s="1"/>
  <c r="C1014" i="1"/>
  <c r="D1014" i="1" s="1"/>
  <c r="C1022" i="1"/>
  <c r="D1022" i="1" s="1"/>
  <c r="C1030" i="1"/>
  <c r="D1030" i="1" s="1"/>
  <c r="C1038" i="1"/>
  <c r="D1038" i="1" s="1"/>
  <c r="C1046" i="1"/>
  <c r="D1046" i="1" s="1"/>
  <c r="C1054" i="1"/>
  <c r="D1054" i="1" s="1"/>
  <c r="C1062" i="1"/>
  <c r="D1062" i="1" s="1"/>
  <c r="C1070" i="1"/>
  <c r="D1070" i="1" s="1"/>
  <c r="C1078" i="1"/>
  <c r="D1078" i="1" s="1"/>
  <c r="C1086" i="1"/>
  <c r="D1086" i="1" s="1"/>
  <c r="C1094" i="1"/>
  <c r="D1094" i="1" s="1"/>
  <c r="C1102" i="1"/>
  <c r="D1102" i="1" s="1"/>
  <c r="C1110" i="1"/>
  <c r="D1110" i="1" s="1"/>
  <c r="C1118" i="1"/>
  <c r="D1118" i="1" s="1"/>
  <c r="C1126" i="1"/>
  <c r="D1126" i="1" s="1"/>
  <c r="C1134" i="1"/>
  <c r="D1134" i="1" s="1"/>
  <c r="C1142" i="1"/>
  <c r="D1142" i="1" s="1"/>
  <c r="C1150" i="1"/>
  <c r="D1150" i="1" s="1"/>
  <c r="C1158" i="1"/>
  <c r="D1158" i="1" s="1"/>
  <c r="C1166" i="1"/>
  <c r="D1166" i="1" s="1"/>
  <c r="C1174" i="1"/>
  <c r="D1174" i="1" s="1"/>
  <c r="C1182" i="1"/>
  <c r="D1182" i="1" s="1"/>
  <c r="C1190" i="1"/>
  <c r="D1190" i="1" s="1"/>
  <c r="C1198" i="1"/>
  <c r="D1198" i="1" s="1"/>
  <c r="C1206" i="1"/>
  <c r="D1206" i="1" s="1"/>
  <c r="C1214" i="1"/>
  <c r="D1214" i="1" s="1"/>
  <c r="C1222" i="1"/>
  <c r="D1222" i="1" s="1"/>
  <c r="C1230" i="1"/>
  <c r="D1230" i="1" s="1"/>
  <c r="C1238" i="1"/>
  <c r="D1238" i="1" s="1"/>
  <c r="C1246" i="1"/>
  <c r="D1246" i="1" s="1"/>
  <c r="C1254" i="1"/>
  <c r="D1254" i="1" s="1"/>
  <c r="C1262" i="1"/>
  <c r="D1262" i="1" s="1"/>
  <c r="C1270" i="1"/>
  <c r="D1270" i="1" s="1"/>
  <c r="C1278" i="1"/>
  <c r="D1278" i="1" s="1"/>
  <c r="C1286" i="1"/>
  <c r="D1286" i="1" s="1"/>
  <c r="C1294" i="1"/>
  <c r="D1294" i="1" s="1"/>
  <c r="C1302" i="1"/>
  <c r="D1302" i="1" s="1"/>
  <c r="C1310" i="1"/>
  <c r="D1310" i="1" s="1"/>
  <c r="C1318" i="1"/>
  <c r="D1318" i="1" s="1"/>
  <c r="C1326" i="1"/>
  <c r="D1326" i="1" s="1"/>
  <c r="C1334" i="1"/>
  <c r="D1334" i="1" s="1"/>
  <c r="C1342" i="1"/>
  <c r="D1342" i="1" s="1"/>
  <c r="C1350" i="1"/>
  <c r="D1350" i="1" s="1"/>
  <c r="C1358" i="1"/>
  <c r="D1358" i="1" s="1"/>
  <c r="C1366" i="1"/>
  <c r="D1366" i="1" s="1"/>
  <c r="C1374" i="1"/>
  <c r="D1374" i="1" s="1"/>
  <c r="C1382" i="1"/>
  <c r="D1382" i="1" s="1"/>
  <c r="C1390" i="1"/>
  <c r="D1390" i="1" s="1"/>
  <c r="C1398" i="1"/>
  <c r="D1398" i="1" s="1"/>
  <c r="C1406" i="1"/>
  <c r="D1406" i="1" s="1"/>
  <c r="C1414" i="1"/>
  <c r="D1414" i="1" s="1"/>
  <c r="C1422" i="1"/>
  <c r="D1422" i="1" s="1"/>
  <c r="C1430" i="1"/>
  <c r="D1430" i="1" s="1"/>
  <c r="C1438" i="1"/>
  <c r="D1438" i="1" s="1"/>
  <c r="C1446" i="1"/>
  <c r="D1446" i="1" s="1"/>
  <c r="C1454" i="1"/>
  <c r="D1454" i="1" s="1"/>
  <c r="C1462" i="1"/>
  <c r="D1462" i="1" s="1"/>
  <c r="C1470" i="1"/>
  <c r="D1470" i="1" s="1"/>
  <c r="C1478" i="1"/>
  <c r="D1478" i="1" s="1"/>
  <c r="C1486" i="1"/>
  <c r="D1486" i="1" s="1"/>
  <c r="C1494" i="1"/>
  <c r="D1494" i="1" s="1"/>
  <c r="C1502" i="1"/>
  <c r="D1502" i="1" s="1"/>
  <c r="C1510" i="1"/>
  <c r="D1510" i="1" s="1"/>
  <c r="C1518" i="1"/>
  <c r="D1518" i="1" s="1"/>
  <c r="C1526" i="1"/>
  <c r="D1526" i="1" s="1"/>
  <c r="C1534" i="1"/>
  <c r="D1534" i="1" s="1"/>
  <c r="C1542" i="1"/>
  <c r="D1542" i="1" s="1"/>
  <c r="C1550" i="1"/>
  <c r="D1550" i="1" s="1"/>
  <c r="C1558" i="1"/>
  <c r="D1558" i="1" s="1"/>
  <c r="C1566" i="1"/>
  <c r="D1566" i="1" s="1"/>
  <c r="C1574" i="1"/>
  <c r="D1574" i="1" s="1"/>
  <c r="C1582" i="1"/>
  <c r="D1582" i="1" s="1"/>
  <c r="C1590" i="1"/>
  <c r="D1590" i="1" s="1"/>
  <c r="C1598" i="1"/>
  <c r="D1598" i="1" s="1"/>
  <c r="C1606" i="1"/>
  <c r="D1606" i="1" s="1"/>
  <c r="C1614" i="1"/>
  <c r="D1614" i="1" s="1"/>
  <c r="C1622" i="1"/>
  <c r="D1622" i="1" s="1"/>
  <c r="C1630" i="1"/>
  <c r="D1630" i="1" s="1"/>
  <c r="C1638" i="1"/>
  <c r="D1638" i="1" s="1"/>
  <c r="C1646" i="1"/>
  <c r="D1646" i="1" s="1"/>
  <c r="C1654" i="1"/>
  <c r="D1654" i="1" s="1"/>
  <c r="C1662" i="1"/>
  <c r="D1662" i="1" s="1"/>
  <c r="C1670" i="1"/>
  <c r="D1670" i="1" s="1"/>
  <c r="C1678" i="1"/>
  <c r="D1678" i="1" s="1"/>
  <c r="C1686" i="1"/>
  <c r="D1686" i="1" s="1"/>
  <c r="C1694" i="1"/>
  <c r="D1694" i="1" s="1"/>
  <c r="C1702" i="1"/>
  <c r="D1702" i="1" s="1"/>
  <c r="C1710" i="1"/>
  <c r="D1710" i="1" s="1"/>
  <c r="C1718" i="1"/>
  <c r="D1718" i="1" s="1"/>
  <c r="C1726" i="1"/>
  <c r="D1726" i="1" s="1"/>
  <c r="C1734" i="1"/>
  <c r="D1734" i="1" s="1"/>
  <c r="C1742" i="1"/>
  <c r="D1742" i="1" s="1"/>
  <c r="C1750" i="1"/>
  <c r="D1750" i="1" s="1"/>
  <c r="C1758" i="1"/>
  <c r="D1758" i="1" s="1"/>
  <c r="C1766" i="1"/>
  <c r="D1766" i="1" s="1"/>
  <c r="C1774" i="1"/>
  <c r="D1774" i="1" s="1"/>
  <c r="C1782" i="1"/>
  <c r="D1782" i="1" s="1"/>
  <c r="C1790" i="1"/>
  <c r="D1790" i="1" s="1"/>
  <c r="C1798" i="1"/>
  <c r="D1798" i="1" s="1"/>
  <c r="C1806" i="1"/>
  <c r="D1806" i="1" s="1"/>
  <c r="C1814" i="1"/>
  <c r="D1814" i="1" s="1"/>
  <c r="C1822" i="1"/>
  <c r="D1822" i="1" s="1"/>
  <c r="C1830" i="1"/>
  <c r="D1830" i="1" s="1"/>
  <c r="C1838" i="1"/>
  <c r="D1838" i="1" s="1"/>
  <c r="C1846" i="1"/>
  <c r="D1846" i="1" s="1"/>
  <c r="C1854" i="1"/>
  <c r="D1854" i="1" s="1"/>
  <c r="C1862" i="1"/>
  <c r="D1862" i="1" s="1"/>
  <c r="C1870" i="1"/>
  <c r="D1870" i="1" s="1"/>
  <c r="C1878" i="1"/>
  <c r="D1878" i="1" s="1"/>
  <c r="C1886" i="1"/>
  <c r="D1886" i="1" s="1"/>
  <c r="C1894" i="1"/>
  <c r="D1894" i="1" s="1"/>
  <c r="C1902" i="1"/>
  <c r="D1902" i="1" s="1"/>
  <c r="C1910" i="1"/>
  <c r="D1910" i="1" s="1"/>
  <c r="C1918" i="1"/>
  <c r="D1918" i="1" s="1"/>
  <c r="C1926" i="1"/>
  <c r="D1926" i="1" s="1"/>
  <c r="C1934" i="1"/>
  <c r="D1934" i="1" s="1"/>
  <c r="C1942" i="1"/>
  <c r="D1942" i="1" s="1"/>
  <c r="C1950" i="1"/>
  <c r="D1950" i="1" s="1"/>
  <c r="C1958" i="1"/>
  <c r="D1958" i="1" s="1"/>
  <c r="C1966" i="1"/>
  <c r="D1966" i="1" s="1"/>
  <c r="C1974" i="1"/>
  <c r="D1974" i="1" s="1"/>
  <c r="C1982" i="1"/>
  <c r="D1982" i="1" s="1"/>
  <c r="C1990" i="1"/>
  <c r="D1990" i="1" s="1"/>
  <c r="C1998" i="1"/>
  <c r="D1998" i="1" s="1"/>
  <c r="C2006" i="1"/>
  <c r="D2006" i="1" s="1"/>
  <c r="C2014" i="1"/>
  <c r="D2014" i="1" s="1"/>
  <c r="C2022" i="1"/>
  <c r="D2022" i="1" s="1"/>
  <c r="C2030" i="1"/>
  <c r="D2030" i="1" s="1"/>
  <c r="C2038" i="1"/>
  <c r="D2038" i="1" s="1"/>
  <c r="C2046" i="1"/>
  <c r="D2046" i="1" s="1"/>
  <c r="C2054" i="1"/>
  <c r="D2054" i="1" s="1"/>
  <c r="C2062" i="1"/>
  <c r="D2062" i="1" s="1"/>
  <c r="C2070" i="1"/>
  <c r="D2070" i="1" s="1"/>
  <c r="C2078" i="1"/>
  <c r="D2078" i="1" s="1"/>
  <c r="C2086" i="1"/>
  <c r="D2086" i="1" s="1"/>
  <c r="C2094" i="1"/>
  <c r="D2094" i="1" s="1"/>
  <c r="C2102" i="1"/>
  <c r="D2102" i="1" s="1"/>
  <c r="C2110" i="1"/>
  <c r="D2110" i="1" s="1"/>
  <c r="C2118" i="1"/>
  <c r="D2118" i="1" s="1"/>
  <c r="C2126" i="1"/>
  <c r="D2126" i="1" s="1"/>
  <c r="C2134" i="1"/>
  <c r="D2134" i="1" s="1"/>
  <c r="C2142" i="1"/>
  <c r="D2142" i="1" s="1"/>
  <c r="C2150" i="1"/>
  <c r="D2150" i="1" s="1"/>
  <c r="C2158" i="1"/>
  <c r="D2158" i="1" s="1"/>
  <c r="C2166" i="1"/>
  <c r="D2166" i="1" s="1"/>
  <c r="C2174" i="1"/>
  <c r="D2174" i="1" s="1"/>
  <c r="C2182" i="1"/>
  <c r="D2182" i="1" s="1"/>
  <c r="C2190" i="1"/>
  <c r="D2190" i="1" s="1"/>
  <c r="C2198" i="1"/>
  <c r="D2198" i="1" s="1"/>
  <c r="C2206" i="1"/>
  <c r="D2206" i="1" s="1"/>
  <c r="C2214" i="1"/>
  <c r="D2214" i="1" s="1"/>
  <c r="C2222" i="1"/>
  <c r="D2222" i="1" s="1"/>
  <c r="C2230" i="1"/>
  <c r="D2230" i="1" s="1"/>
  <c r="C2238" i="1"/>
  <c r="D2238" i="1" s="1"/>
  <c r="C2246" i="1"/>
  <c r="D2246" i="1" s="1"/>
  <c r="C2254" i="1"/>
  <c r="D2254" i="1" s="1"/>
  <c r="C2262" i="1"/>
  <c r="D2262" i="1" s="1"/>
  <c r="C2270" i="1"/>
  <c r="D2270" i="1" s="1"/>
  <c r="C2278" i="1"/>
  <c r="D2278" i="1" s="1"/>
  <c r="C2286" i="1"/>
  <c r="D2286" i="1" s="1"/>
  <c r="C2294" i="1"/>
  <c r="D2294" i="1" s="1"/>
  <c r="C2302" i="1"/>
  <c r="D2302" i="1" s="1"/>
  <c r="C2310" i="1"/>
  <c r="D2310" i="1" s="1"/>
  <c r="C2318" i="1"/>
  <c r="D2318" i="1" s="1"/>
  <c r="C2326" i="1"/>
  <c r="D2326" i="1" s="1"/>
  <c r="C2334" i="1"/>
  <c r="D2334" i="1" s="1"/>
  <c r="C2342" i="1"/>
  <c r="D2342" i="1" s="1"/>
  <c r="C2350" i="1"/>
  <c r="D2350" i="1" s="1"/>
  <c r="C2358" i="1"/>
  <c r="D2358" i="1" s="1"/>
  <c r="C2366" i="1"/>
  <c r="D2366" i="1" s="1"/>
  <c r="C2374" i="1"/>
  <c r="D2374" i="1" s="1"/>
  <c r="C2382" i="1"/>
  <c r="D2382" i="1" s="1"/>
  <c r="C2390" i="1"/>
  <c r="D2390" i="1" s="1"/>
  <c r="C2398" i="1"/>
  <c r="D2398" i="1" s="1"/>
  <c r="C2406" i="1"/>
  <c r="D2406" i="1" s="1"/>
  <c r="C2414" i="1"/>
  <c r="D2414" i="1" s="1"/>
  <c r="C2422" i="1"/>
  <c r="D2422" i="1" s="1"/>
  <c r="C2430" i="1"/>
  <c r="D2430" i="1" s="1"/>
  <c r="C2438" i="1"/>
  <c r="D2438" i="1" s="1"/>
  <c r="C2446" i="1"/>
  <c r="D2446" i="1" s="1"/>
  <c r="C2454" i="1"/>
  <c r="D2454" i="1" s="1"/>
  <c r="C2462" i="1"/>
  <c r="D2462" i="1" s="1"/>
  <c r="C2470" i="1"/>
  <c r="D2470" i="1" s="1"/>
  <c r="C2478" i="1"/>
  <c r="D2478" i="1" s="1"/>
  <c r="C2486" i="1"/>
  <c r="D2486" i="1" s="1"/>
  <c r="C2494" i="1"/>
  <c r="D2494" i="1" s="1"/>
  <c r="C2502" i="1"/>
  <c r="D2502" i="1" s="1"/>
  <c r="C2510" i="1"/>
  <c r="D2510" i="1" s="1"/>
  <c r="C2518" i="1"/>
  <c r="D2518" i="1" s="1"/>
  <c r="C2526" i="1"/>
  <c r="D2526" i="1" s="1"/>
  <c r="C2534" i="1"/>
  <c r="D2534" i="1" s="1"/>
  <c r="C2542" i="1"/>
  <c r="D2542" i="1" s="1"/>
  <c r="C236" i="1"/>
  <c r="D236" i="1" s="1"/>
  <c r="C319" i="1"/>
  <c r="D319" i="1" s="1"/>
  <c r="C405" i="1"/>
  <c r="D405" i="1" s="1"/>
  <c r="C492" i="1"/>
  <c r="D492" i="1" s="1"/>
  <c r="C565" i="1"/>
  <c r="D565" i="1" s="1"/>
  <c r="C628" i="1"/>
  <c r="D628" i="1" s="1"/>
  <c r="C671" i="1"/>
  <c r="D671" i="1" s="1"/>
  <c r="C714" i="1"/>
  <c r="D714" i="1" s="1"/>
  <c r="C756" i="1"/>
  <c r="D756" i="1" s="1"/>
  <c r="C799" i="1"/>
  <c r="D799" i="1" s="1"/>
  <c r="C842" i="1"/>
  <c r="D842" i="1" s="1"/>
  <c r="C884" i="1"/>
  <c r="D884" i="1" s="1"/>
  <c r="C927" i="1"/>
  <c r="D927" i="1" s="1"/>
  <c r="C970" i="1"/>
  <c r="D970" i="1" s="1"/>
  <c r="C1005" i="1"/>
  <c r="D1005" i="1" s="1"/>
  <c r="C1037" i="1"/>
  <c r="D1037" i="1" s="1"/>
  <c r="C1069" i="1"/>
  <c r="D1069" i="1" s="1"/>
  <c r="C1101" i="1"/>
  <c r="D1101" i="1" s="1"/>
  <c r="C1133" i="1"/>
  <c r="D1133" i="1" s="1"/>
  <c r="C1165" i="1"/>
  <c r="D1165" i="1" s="1"/>
  <c r="C1197" i="1"/>
  <c r="D1197" i="1" s="1"/>
  <c r="C1229" i="1"/>
  <c r="D1229" i="1" s="1"/>
  <c r="C1261" i="1"/>
  <c r="D1261" i="1" s="1"/>
  <c r="C1293" i="1"/>
  <c r="D1293" i="1" s="1"/>
  <c r="C1325" i="1"/>
  <c r="D1325" i="1" s="1"/>
  <c r="C1357" i="1"/>
  <c r="D1357" i="1" s="1"/>
  <c r="C1389" i="1"/>
  <c r="D1389" i="1" s="1"/>
  <c r="C1421" i="1"/>
  <c r="D1421" i="1" s="1"/>
  <c r="C1453" i="1"/>
  <c r="D1453" i="1" s="1"/>
  <c r="C1485" i="1"/>
  <c r="D1485" i="1" s="1"/>
  <c r="C1517" i="1"/>
  <c r="D1517" i="1" s="1"/>
  <c r="C1549" i="1"/>
  <c r="D1549" i="1" s="1"/>
  <c r="C1581" i="1"/>
  <c r="D1581" i="1" s="1"/>
  <c r="C1613" i="1"/>
  <c r="D1613" i="1" s="1"/>
  <c r="C1645" i="1"/>
  <c r="D1645" i="1" s="1"/>
  <c r="C1677" i="1"/>
  <c r="D1677" i="1" s="1"/>
  <c r="C1709" i="1"/>
  <c r="D1709" i="1" s="1"/>
  <c r="C1741" i="1"/>
  <c r="D1741" i="1" s="1"/>
  <c r="C1773" i="1"/>
  <c r="D1773" i="1" s="1"/>
  <c r="C1805" i="1"/>
  <c r="D1805" i="1" s="1"/>
  <c r="C1837" i="1"/>
  <c r="D1837" i="1" s="1"/>
  <c r="C1869" i="1"/>
  <c r="D1869" i="1" s="1"/>
  <c r="C1901" i="1"/>
  <c r="D1901" i="1" s="1"/>
  <c r="C1933" i="1"/>
  <c r="D1933" i="1" s="1"/>
  <c r="C1964" i="1"/>
  <c r="D1964" i="1" s="1"/>
  <c r="C1977" i="1"/>
  <c r="D1977" i="1" s="1"/>
  <c r="C1988" i="1"/>
  <c r="D1988" i="1" s="1"/>
  <c r="C1999" i="1"/>
  <c r="D1999" i="1" s="1"/>
  <c r="C2009" i="1"/>
  <c r="D2009" i="1" s="1"/>
  <c r="C2020" i="1"/>
  <c r="D2020" i="1" s="1"/>
  <c r="C2031" i="1"/>
  <c r="D2031" i="1" s="1"/>
  <c r="C2041" i="1"/>
  <c r="D2041" i="1" s="1"/>
  <c r="C2052" i="1"/>
  <c r="D2052" i="1" s="1"/>
  <c r="C2063" i="1"/>
  <c r="D2063" i="1" s="1"/>
  <c r="C2073" i="1"/>
  <c r="D2073" i="1" s="1"/>
  <c r="C2084" i="1"/>
  <c r="D2084" i="1" s="1"/>
  <c r="C2095" i="1"/>
  <c r="D2095" i="1" s="1"/>
  <c r="C2105" i="1"/>
  <c r="D2105" i="1" s="1"/>
  <c r="C2116" i="1"/>
  <c r="D2116" i="1" s="1"/>
  <c r="C2127" i="1"/>
  <c r="D2127" i="1" s="1"/>
  <c r="C2137" i="1"/>
  <c r="D2137" i="1" s="1"/>
  <c r="C2148" i="1"/>
  <c r="D2148" i="1" s="1"/>
  <c r="C2159" i="1"/>
  <c r="D2159" i="1" s="1"/>
  <c r="C2169" i="1"/>
  <c r="D2169" i="1" s="1"/>
  <c r="C2180" i="1"/>
  <c r="D2180" i="1" s="1"/>
  <c r="C2191" i="1"/>
  <c r="D2191" i="1" s="1"/>
  <c r="C2201" i="1"/>
  <c r="D2201" i="1" s="1"/>
  <c r="C2212" i="1"/>
  <c r="D2212" i="1" s="1"/>
  <c r="C2223" i="1"/>
  <c r="D2223" i="1" s="1"/>
  <c r="C2233" i="1"/>
  <c r="D2233" i="1" s="1"/>
  <c r="C2244" i="1"/>
  <c r="D2244" i="1" s="1"/>
  <c r="C2255" i="1"/>
  <c r="D2255" i="1" s="1"/>
  <c r="C2265" i="1"/>
  <c r="D2265" i="1" s="1"/>
  <c r="C2276" i="1"/>
  <c r="D2276" i="1" s="1"/>
  <c r="C2287" i="1"/>
  <c r="D2287" i="1" s="1"/>
  <c r="C2297" i="1"/>
  <c r="D2297" i="1" s="1"/>
  <c r="C2308" i="1"/>
  <c r="D2308" i="1" s="1"/>
  <c r="C2319" i="1"/>
  <c r="D2319" i="1" s="1"/>
  <c r="C2329" i="1"/>
  <c r="D2329" i="1" s="1"/>
  <c r="C2340" i="1"/>
  <c r="D2340" i="1" s="1"/>
  <c r="C2351" i="1"/>
  <c r="D2351" i="1" s="1"/>
  <c r="C2361" i="1"/>
  <c r="D2361" i="1" s="1"/>
  <c r="C2372" i="1"/>
  <c r="D2372" i="1" s="1"/>
  <c r="C2383" i="1"/>
  <c r="D2383" i="1" s="1"/>
  <c r="C2393" i="1"/>
  <c r="D2393" i="1" s="1"/>
  <c r="C2404" i="1"/>
  <c r="D2404" i="1" s="1"/>
  <c r="C2415" i="1"/>
  <c r="D2415" i="1" s="1"/>
  <c r="C2425" i="1"/>
  <c r="D2425" i="1" s="1"/>
  <c r="C2436" i="1"/>
  <c r="D2436" i="1" s="1"/>
  <c r="C2447" i="1"/>
  <c r="D2447" i="1" s="1"/>
  <c r="C2457" i="1"/>
  <c r="D2457" i="1" s="1"/>
  <c r="C2468" i="1"/>
  <c r="D2468" i="1" s="1"/>
  <c r="C2479" i="1"/>
  <c r="D2479" i="1" s="1"/>
  <c r="C2489" i="1"/>
  <c r="D2489" i="1" s="1"/>
  <c r="C2500" i="1"/>
  <c r="D2500" i="1" s="1"/>
  <c r="C2511" i="1"/>
  <c r="D2511" i="1" s="1"/>
  <c r="C2521" i="1"/>
  <c r="D2521" i="1" s="1"/>
  <c r="C2532" i="1"/>
  <c r="D2532" i="1" s="1"/>
  <c r="C2543" i="1"/>
  <c r="D2543" i="1" s="1"/>
  <c r="C2551" i="1"/>
  <c r="D2551" i="1" s="1"/>
  <c r="C2559" i="1"/>
  <c r="D2559" i="1" s="1"/>
  <c r="C2567" i="1"/>
  <c r="D2567" i="1" s="1"/>
  <c r="C2575" i="1"/>
  <c r="D2575" i="1" s="1"/>
  <c r="C2583" i="1"/>
  <c r="D2583" i="1" s="1"/>
  <c r="C2591" i="1"/>
  <c r="D2591" i="1" s="1"/>
  <c r="C2599" i="1"/>
  <c r="D2599" i="1" s="1"/>
  <c r="C2607" i="1"/>
  <c r="D2607" i="1" s="1"/>
  <c r="C2615" i="1"/>
  <c r="D2615" i="1" s="1"/>
  <c r="C2623" i="1"/>
  <c r="D2623" i="1" s="1"/>
  <c r="C2631" i="1"/>
  <c r="D2631" i="1" s="1"/>
  <c r="C2639" i="1"/>
  <c r="D2639" i="1" s="1"/>
  <c r="C2647" i="1"/>
  <c r="D2647" i="1" s="1"/>
  <c r="C2655" i="1"/>
  <c r="D2655" i="1" s="1"/>
  <c r="C2663" i="1"/>
  <c r="D2663" i="1" s="1"/>
  <c r="C2671" i="1"/>
  <c r="D2671" i="1" s="1"/>
  <c r="C2679" i="1"/>
  <c r="D2679" i="1" s="1"/>
  <c r="C2687" i="1"/>
  <c r="D2687" i="1" s="1"/>
  <c r="C2695" i="1"/>
  <c r="D2695" i="1" s="1"/>
  <c r="C2703" i="1"/>
  <c r="D2703" i="1" s="1"/>
  <c r="C2711" i="1"/>
  <c r="D2711" i="1" s="1"/>
  <c r="C2719" i="1"/>
  <c r="D2719" i="1" s="1"/>
  <c r="C2727" i="1"/>
  <c r="D2727" i="1" s="1"/>
  <c r="C2735" i="1"/>
  <c r="D2735" i="1" s="1"/>
  <c r="C2743" i="1"/>
  <c r="D2743" i="1" s="1"/>
  <c r="C2751" i="1"/>
  <c r="D2751" i="1" s="1"/>
  <c r="C2759" i="1"/>
  <c r="D2759" i="1" s="1"/>
  <c r="C2767" i="1"/>
  <c r="D2767" i="1" s="1"/>
  <c r="C2775" i="1"/>
  <c r="D2775" i="1" s="1"/>
  <c r="C2783" i="1"/>
  <c r="D2783" i="1" s="1"/>
  <c r="C2791" i="1"/>
  <c r="D2791" i="1" s="1"/>
  <c r="C2799" i="1"/>
  <c r="D2799" i="1" s="1"/>
  <c r="C2807" i="1"/>
  <c r="D2807" i="1" s="1"/>
  <c r="C2815" i="1"/>
  <c r="D2815" i="1" s="1"/>
  <c r="C2823" i="1"/>
  <c r="D2823" i="1" s="1"/>
  <c r="C2831" i="1"/>
  <c r="D2831" i="1" s="1"/>
  <c r="C2839" i="1"/>
  <c r="D2839" i="1" s="1"/>
  <c r="C2847" i="1"/>
  <c r="D2847" i="1" s="1"/>
  <c r="C2855" i="1"/>
  <c r="D2855" i="1" s="1"/>
  <c r="C2863" i="1"/>
  <c r="D2863" i="1" s="1"/>
  <c r="C2871" i="1"/>
  <c r="D2871" i="1" s="1"/>
  <c r="C2879" i="1"/>
  <c r="D2879" i="1" s="1"/>
  <c r="C2887" i="1"/>
  <c r="D2887" i="1" s="1"/>
  <c r="C2895" i="1"/>
  <c r="D2895" i="1" s="1"/>
  <c r="C2903" i="1"/>
  <c r="D2903" i="1" s="1"/>
  <c r="C2911" i="1"/>
  <c r="D2911" i="1" s="1"/>
  <c r="C2919" i="1"/>
  <c r="D2919" i="1" s="1"/>
  <c r="C2927" i="1"/>
  <c r="D2927" i="1" s="1"/>
  <c r="C2935" i="1"/>
  <c r="D2935" i="1" s="1"/>
  <c r="C2943" i="1"/>
  <c r="D2943" i="1" s="1"/>
  <c r="C2951" i="1"/>
  <c r="D2951" i="1" s="1"/>
  <c r="C2959" i="1"/>
  <c r="D2959" i="1" s="1"/>
  <c r="C2967" i="1"/>
  <c r="D2967" i="1" s="1"/>
  <c r="C2975" i="1"/>
  <c r="D2975" i="1" s="1"/>
  <c r="C2983" i="1"/>
  <c r="D2983" i="1" s="1"/>
  <c r="C2991" i="1"/>
  <c r="D2991" i="1" s="1"/>
  <c r="C2999" i="1"/>
  <c r="D2999" i="1" s="1"/>
  <c r="C3007" i="1"/>
  <c r="D3007" i="1" s="1"/>
  <c r="C3015" i="1"/>
  <c r="D3015" i="1" s="1"/>
  <c r="C3023" i="1"/>
  <c r="D3023" i="1" s="1"/>
  <c r="C3031" i="1"/>
  <c r="D3031" i="1" s="1"/>
  <c r="C3039" i="1"/>
  <c r="D3039" i="1" s="1"/>
  <c r="C3047" i="1"/>
  <c r="D3047" i="1" s="1"/>
  <c r="C3055" i="1"/>
  <c r="D3055" i="1" s="1"/>
  <c r="C3063" i="1"/>
  <c r="D3063" i="1" s="1"/>
  <c r="C3071" i="1"/>
  <c r="D3071" i="1" s="1"/>
  <c r="C3079" i="1"/>
  <c r="D3079" i="1" s="1"/>
  <c r="C3087" i="1"/>
  <c r="D3087" i="1" s="1"/>
  <c r="C3095" i="1"/>
  <c r="D3095" i="1" s="1"/>
  <c r="C3103" i="1"/>
  <c r="D3103" i="1" s="1"/>
  <c r="C3111" i="1"/>
  <c r="D3111" i="1" s="1"/>
  <c r="C3119" i="1"/>
  <c r="D3119" i="1" s="1"/>
  <c r="C3127" i="1"/>
  <c r="D3127" i="1" s="1"/>
  <c r="C3135" i="1"/>
  <c r="D3135" i="1" s="1"/>
  <c r="C3143" i="1"/>
  <c r="D3143" i="1" s="1"/>
  <c r="C3151" i="1"/>
  <c r="D3151" i="1" s="1"/>
  <c r="C3159" i="1"/>
  <c r="D3159" i="1" s="1"/>
  <c r="C3167" i="1"/>
  <c r="D3167" i="1" s="1"/>
  <c r="C3175" i="1"/>
  <c r="D3175" i="1" s="1"/>
  <c r="C3183" i="1"/>
  <c r="D3183" i="1" s="1"/>
  <c r="C3191" i="1"/>
  <c r="D3191" i="1" s="1"/>
  <c r="C3199" i="1"/>
  <c r="D3199" i="1" s="1"/>
  <c r="C3207" i="1"/>
  <c r="D3207" i="1" s="1"/>
  <c r="C3215" i="1"/>
  <c r="D3215" i="1" s="1"/>
  <c r="C3223" i="1"/>
  <c r="D3223" i="1" s="1"/>
  <c r="C3231" i="1"/>
  <c r="D3231" i="1" s="1"/>
  <c r="C3239" i="1"/>
  <c r="D3239" i="1" s="1"/>
  <c r="C3247" i="1"/>
  <c r="D3247" i="1" s="1"/>
  <c r="C3255" i="1"/>
  <c r="D3255" i="1" s="1"/>
  <c r="C3263" i="1"/>
  <c r="D3263" i="1" s="1"/>
  <c r="C3271" i="1"/>
  <c r="D3271" i="1" s="1"/>
  <c r="C3279" i="1"/>
  <c r="D3279" i="1" s="1"/>
  <c r="C3287" i="1"/>
  <c r="D3287" i="1" s="1"/>
  <c r="C3295" i="1"/>
  <c r="D3295" i="1" s="1"/>
  <c r="C3303" i="1"/>
  <c r="D3303" i="1" s="1"/>
  <c r="C3311" i="1"/>
  <c r="D3311" i="1" s="1"/>
  <c r="C3319" i="1"/>
  <c r="D3319" i="1" s="1"/>
  <c r="C3327" i="1"/>
  <c r="D3327" i="1" s="1"/>
  <c r="C3335" i="1"/>
  <c r="D3335" i="1" s="1"/>
  <c r="C3343" i="1"/>
  <c r="D3343" i="1" s="1"/>
  <c r="C3351" i="1"/>
  <c r="D3351" i="1" s="1"/>
  <c r="C3359" i="1"/>
  <c r="D3359" i="1" s="1"/>
  <c r="C3367" i="1"/>
  <c r="D3367" i="1" s="1"/>
  <c r="C3375" i="1"/>
  <c r="D3375" i="1" s="1"/>
  <c r="C3383" i="1"/>
  <c r="D3383" i="1" s="1"/>
  <c r="C3391" i="1"/>
  <c r="D3391" i="1" s="1"/>
  <c r="C3399" i="1"/>
  <c r="D3399" i="1" s="1"/>
  <c r="C3407" i="1"/>
  <c r="D3407" i="1" s="1"/>
  <c r="C3415" i="1"/>
  <c r="D3415" i="1" s="1"/>
  <c r="C3423" i="1"/>
  <c r="D3423" i="1" s="1"/>
  <c r="C3431" i="1"/>
  <c r="D3431" i="1" s="1"/>
  <c r="C3439" i="1"/>
  <c r="D3439" i="1" s="1"/>
  <c r="C3447" i="1"/>
  <c r="D3447" i="1" s="1"/>
  <c r="C3455" i="1"/>
  <c r="D3455" i="1" s="1"/>
  <c r="C3463" i="1"/>
  <c r="D3463" i="1" s="1"/>
  <c r="C3471" i="1"/>
  <c r="D3471" i="1" s="1"/>
  <c r="C3479" i="1"/>
  <c r="D3479" i="1" s="1"/>
  <c r="C3487" i="1"/>
  <c r="D3487" i="1" s="1"/>
  <c r="C3495" i="1"/>
  <c r="D3495" i="1" s="1"/>
  <c r="C3503" i="1"/>
  <c r="D3503" i="1" s="1"/>
  <c r="C3511" i="1"/>
  <c r="D3511" i="1" s="1"/>
  <c r="C3519" i="1"/>
  <c r="D3519" i="1" s="1"/>
  <c r="C3527" i="1"/>
  <c r="D3527" i="1" s="1"/>
  <c r="C3535" i="1"/>
  <c r="D3535" i="1" s="1"/>
  <c r="C3543" i="1"/>
  <c r="D3543" i="1" s="1"/>
  <c r="C3551" i="1"/>
  <c r="D3551" i="1" s="1"/>
  <c r="C3559" i="1"/>
  <c r="D3559" i="1" s="1"/>
  <c r="C3567" i="1"/>
  <c r="D3567" i="1" s="1"/>
  <c r="C3575" i="1"/>
  <c r="D3575" i="1" s="1"/>
  <c r="C3583" i="1"/>
  <c r="D3583" i="1" s="1"/>
  <c r="C3591" i="1"/>
  <c r="D3591" i="1" s="1"/>
  <c r="C3599" i="1"/>
  <c r="D3599" i="1" s="1"/>
  <c r="C3607" i="1"/>
  <c r="D3607" i="1" s="1"/>
  <c r="C3615" i="1"/>
  <c r="D3615" i="1" s="1"/>
  <c r="C3623" i="1"/>
  <c r="D3623" i="1" s="1"/>
  <c r="C3631" i="1"/>
  <c r="D3631" i="1" s="1"/>
  <c r="C3639" i="1"/>
  <c r="D3639" i="1" s="1"/>
  <c r="C3647" i="1"/>
  <c r="D3647" i="1" s="1"/>
  <c r="C3655" i="1"/>
  <c r="D3655" i="1" s="1"/>
  <c r="C3663" i="1"/>
  <c r="D3663" i="1" s="1"/>
  <c r="C3671" i="1"/>
  <c r="D3671" i="1" s="1"/>
  <c r="C3679" i="1"/>
  <c r="D3679" i="1" s="1"/>
  <c r="C3687" i="1"/>
  <c r="D3687" i="1" s="1"/>
  <c r="C3695" i="1"/>
  <c r="D3695" i="1" s="1"/>
  <c r="C3703" i="1"/>
  <c r="D3703" i="1" s="1"/>
  <c r="C3711" i="1"/>
  <c r="D3711" i="1" s="1"/>
  <c r="C3719" i="1"/>
  <c r="D3719" i="1" s="1"/>
  <c r="C3727" i="1"/>
  <c r="D3727" i="1" s="1"/>
  <c r="C3735" i="1"/>
  <c r="D3735" i="1" s="1"/>
  <c r="C3743" i="1"/>
  <c r="D3743" i="1" s="1"/>
  <c r="C3751" i="1"/>
  <c r="D3751" i="1" s="1"/>
  <c r="C3759" i="1"/>
  <c r="D3759" i="1" s="1"/>
  <c r="C3767" i="1"/>
  <c r="D3767" i="1" s="1"/>
  <c r="C3775" i="1"/>
  <c r="D3775" i="1" s="1"/>
  <c r="C3783" i="1"/>
  <c r="D3783" i="1" s="1"/>
  <c r="C3791" i="1"/>
  <c r="D3791" i="1" s="1"/>
  <c r="C3799" i="1"/>
  <c r="D3799" i="1" s="1"/>
  <c r="C3807" i="1"/>
  <c r="D3807" i="1" s="1"/>
  <c r="C3815" i="1"/>
  <c r="D3815" i="1" s="1"/>
  <c r="C3823" i="1"/>
  <c r="D3823" i="1" s="1"/>
  <c r="C3831" i="1"/>
  <c r="D3831" i="1" s="1"/>
  <c r="C3839" i="1"/>
  <c r="D3839" i="1" s="1"/>
  <c r="C3847" i="1"/>
  <c r="D3847" i="1" s="1"/>
  <c r="C3855" i="1"/>
  <c r="D3855" i="1" s="1"/>
  <c r="C3863" i="1"/>
  <c r="D3863" i="1" s="1"/>
  <c r="C3871" i="1"/>
  <c r="D3871" i="1" s="1"/>
  <c r="C3879" i="1"/>
  <c r="D3879" i="1" s="1"/>
  <c r="C3887" i="1"/>
  <c r="D3887" i="1" s="1"/>
  <c r="C3895" i="1"/>
  <c r="D3895" i="1" s="1"/>
  <c r="C3903" i="1"/>
  <c r="D3903" i="1" s="1"/>
  <c r="C3911" i="1"/>
  <c r="D3911" i="1" s="1"/>
  <c r="C3919" i="1"/>
  <c r="D3919" i="1" s="1"/>
  <c r="C3927" i="1"/>
  <c r="D3927" i="1" s="1"/>
  <c r="C3935" i="1"/>
  <c r="D3935" i="1" s="1"/>
  <c r="C3943" i="1"/>
  <c r="D3943" i="1" s="1"/>
  <c r="C3951" i="1"/>
  <c r="D3951" i="1" s="1"/>
  <c r="C3959" i="1"/>
  <c r="D3959" i="1" s="1"/>
  <c r="C3967" i="1"/>
  <c r="D3967" i="1" s="1"/>
  <c r="C3975" i="1"/>
  <c r="D3975" i="1" s="1"/>
  <c r="C3983" i="1"/>
  <c r="D3983" i="1" s="1"/>
  <c r="C3991" i="1"/>
  <c r="D3991" i="1" s="1"/>
  <c r="C3999" i="1"/>
  <c r="D3999" i="1" s="1"/>
  <c r="C4007" i="1"/>
  <c r="D4007" i="1" s="1"/>
  <c r="C4015" i="1"/>
  <c r="D4015" i="1" s="1"/>
  <c r="C4023" i="1"/>
  <c r="D4023" i="1" s="1"/>
  <c r="C4031" i="1"/>
  <c r="D4031" i="1" s="1"/>
  <c r="C4039" i="1"/>
  <c r="D4039" i="1" s="1"/>
  <c r="C4047" i="1"/>
  <c r="D4047" i="1" s="1"/>
  <c r="C4055" i="1"/>
  <c r="D4055" i="1" s="1"/>
  <c r="C4063" i="1"/>
  <c r="D4063" i="1" s="1"/>
  <c r="C4071" i="1"/>
  <c r="D4071" i="1" s="1"/>
  <c r="C4079" i="1"/>
  <c r="D4079" i="1" s="1"/>
  <c r="C4087" i="1"/>
  <c r="D4087" i="1" s="1"/>
  <c r="C4095" i="1"/>
  <c r="D4095" i="1" s="1"/>
  <c r="C4103" i="1"/>
  <c r="D4103" i="1" s="1"/>
  <c r="C4111" i="1"/>
  <c r="D4111" i="1" s="1"/>
  <c r="C4119" i="1"/>
  <c r="D4119" i="1" s="1"/>
  <c r="C4127" i="1"/>
  <c r="D4127" i="1" s="1"/>
  <c r="C4135" i="1"/>
  <c r="D4135" i="1" s="1"/>
  <c r="C4143" i="1"/>
  <c r="D4143" i="1" s="1"/>
  <c r="C4151" i="1"/>
  <c r="D4151" i="1" s="1"/>
  <c r="C4159" i="1"/>
  <c r="D4159" i="1" s="1"/>
  <c r="C4167" i="1"/>
  <c r="D4167" i="1" s="1"/>
  <c r="C4175" i="1"/>
  <c r="D4175" i="1" s="1"/>
  <c r="C4183" i="1"/>
  <c r="D4183" i="1" s="1"/>
  <c r="C4191" i="1"/>
  <c r="D4191" i="1" s="1"/>
  <c r="C4199" i="1"/>
  <c r="D4199" i="1" s="1"/>
  <c r="C4207" i="1"/>
  <c r="D4207" i="1" s="1"/>
  <c r="C4215" i="1"/>
  <c r="D4215" i="1" s="1"/>
  <c r="C4223" i="1"/>
  <c r="D4223" i="1" s="1"/>
  <c r="C4231" i="1"/>
  <c r="D4231" i="1" s="1"/>
  <c r="C4239" i="1"/>
  <c r="D4239" i="1" s="1"/>
  <c r="C4247" i="1"/>
  <c r="D4247" i="1" s="1"/>
  <c r="C4255" i="1"/>
  <c r="D4255" i="1" s="1"/>
  <c r="C4263" i="1"/>
  <c r="D4263" i="1" s="1"/>
  <c r="C4271" i="1"/>
  <c r="D4271" i="1" s="1"/>
  <c r="C4279" i="1"/>
  <c r="D4279" i="1" s="1"/>
  <c r="C4287" i="1"/>
  <c r="D4287" i="1" s="1"/>
  <c r="C4295" i="1"/>
  <c r="D4295" i="1" s="1"/>
  <c r="C239" i="1"/>
  <c r="D239" i="1" s="1"/>
  <c r="C325" i="1"/>
  <c r="D325" i="1" s="1"/>
  <c r="C412" i="1"/>
  <c r="D412" i="1" s="1"/>
  <c r="C495" i="1"/>
  <c r="D495" i="1" s="1"/>
  <c r="C570" i="1"/>
  <c r="D570" i="1" s="1"/>
  <c r="C631" i="1"/>
  <c r="D631" i="1" s="1"/>
  <c r="C674" i="1"/>
  <c r="D674" i="1" s="1"/>
  <c r="C716" i="1"/>
  <c r="D716" i="1" s="1"/>
  <c r="C759" i="1"/>
  <c r="D759" i="1" s="1"/>
  <c r="C802" i="1"/>
  <c r="D802" i="1" s="1"/>
  <c r="C844" i="1"/>
  <c r="D844" i="1" s="1"/>
  <c r="C887" i="1"/>
  <c r="D887" i="1" s="1"/>
  <c r="C930" i="1"/>
  <c r="D930" i="1" s="1"/>
  <c r="C972" i="1"/>
  <c r="D972" i="1" s="1"/>
  <c r="C1007" i="1"/>
  <c r="D1007" i="1" s="1"/>
  <c r="C1039" i="1"/>
  <c r="D1039" i="1" s="1"/>
  <c r="C1071" i="1"/>
  <c r="D1071" i="1" s="1"/>
  <c r="C1103" i="1"/>
  <c r="D1103" i="1" s="1"/>
  <c r="C1135" i="1"/>
  <c r="D1135" i="1" s="1"/>
  <c r="C1167" i="1"/>
  <c r="D1167" i="1" s="1"/>
  <c r="C1199" i="1"/>
  <c r="D1199" i="1" s="1"/>
  <c r="C1231" i="1"/>
  <c r="D1231" i="1" s="1"/>
  <c r="C1263" i="1"/>
  <c r="D1263" i="1" s="1"/>
  <c r="C1295" i="1"/>
  <c r="D1295" i="1" s="1"/>
  <c r="C1327" i="1"/>
  <c r="D1327" i="1" s="1"/>
  <c r="C1359" i="1"/>
  <c r="D1359" i="1" s="1"/>
  <c r="C1391" i="1"/>
  <c r="D1391" i="1" s="1"/>
  <c r="C1423" i="1"/>
  <c r="D1423" i="1" s="1"/>
  <c r="C1455" i="1"/>
  <c r="D1455" i="1" s="1"/>
  <c r="C1487" i="1"/>
  <c r="D1487" i="1" s="1"/>
  <c r="C1519" i="1"/>
  <c r="D1519" i="1" s="1"/>
  <c r="C1551" i="1"/>
  <c r="D1551" i="1" s="1"/>
  <c r="C1583" i="1"/>
  <c r="D1583" i="1" s="1"/>
  <c r="C1615" i="1"/>
  <c r="D1615" i="1" s="1"/>
  <c r="C1647" i="1"/>
  <c r="D1647" i="1" s="1"/>
  <c r="C1679" i="1"/>
  <c r="D1679" i="1" s="1"/>
  <c r="C1711" i="1"/>
  <c r="D1711" i="1" s="1"/>
  <c r="C1743" i="1"/>
  <c r="D1743" i="1" s="1"/>
  <c r="C1775" i="1"/>
  <c r="D1775" i="1" s="1"/>
  <c r="C1807" i="1"/>
  <c r="D1807" i="1" s="1"/>
  <c r="C1839" i="1"/>
  <c r="D1839" i="1" s="1"/>
  <c r="C1871" i="1"/>
  <c r="D1871" i="1" s="1"/>
  <c r="C1903" i="1"/>
  <c r="D1903" i="1" s="1"/>
  <c r="C1935" i="1"/>
  <c r="D1935" i="1" s="1"/>
  <c r="C1965" i="1"/>
  <c r="D1965" i="1" s="1"/>
  <c r="C1979" i="1"/>
  <c r="D1979" i="1" s="1"/>
  <c r="C1989" i="1"/>
  <c r="D1989" i="1" s="1"/>
  <c r="C2000" i="1"/>
  <c r="D2000" i="1" s="1"/>
  <c r="C2011" i="1"/>
  <c r="D2011" i="1" s="1"/>
  <c r="C2021" i="1"/>
  <c r="D2021" i="1" s="1"/>
  <c r="C2032" i="1"/>
  <c r="D2032" i="1" s="1"/>
  <c r="C2043" i="1"/>
  <c r="D2043" i="1" s="1"/>
  <c r="C2053" i="1"/>
  <c r="D2053" i="1" s="1"/>
  <c r="C2064" i="1"/>
  <c r="D2064" i="1" s="1"/>
  <c r="C2075" i="1"/>
  <c r="D2075" i="1" s="1"/>
  <c r="C2085" i="1"/>
  <c r="D2085" i="1" s="1"/>
  <c r="C2096" i="1"/>
  <c r="D2096" i="1" s="1"/>
  <c r="C2107" i="1"/>
  <c r="D2107" i="1" s="1"/>
  <c r="C2117" i="1"/>
  <c r="D2117" i="1" s="1"/>
  <c r="C2128" i="1"/>
  <c r="D2128" i="1" s="1"/>
  <c r="C2139" i="1"/>
  <c r="D2139" i="1" s="1"/>
  <c r="C2149" i="1"/>
  <c r="D2149" i="1" s="1"/>
  <c r="C2160" i="1"/>
  <c r="D2160" i="1" s="1"/>
  <c r="C2171" i="1"/>
  <c r="D2171" i="1" s="1"/>
  <c r="C2181" i="1"/>
  <c r="D2181" i="1" s="1"/>
  <c r="C2192" i="1"/>
  <c r="D2192" i="1" s="1"/>
  <c r="C2203" i="1"/>
  <c r="D2203" i="1" s="1"/>
  <c r="C2213" i="1"/>
  <c r="D2213" i="1" s="1"/>
  <c r="C2224" i="1"/>
  <c r="D2224" i="1" s="1"/>
  <c r="C2235" i="1"/>
  <c r="D2235" i="1" s="1"/>
  <c r="C2245" i="1"/>
  <c r="D2245" i="1" s="1"/>
  <c r="C2256" i="1"/>
  <c r="D2256" i="1" s="1"/>
  <c r="C2267" i="1"/>
  <c r="D2267" i="1" s="1"/>
  <c r="C2277" i="1"/>
  <c r="D2277" i="1" s="1"/>
  <c r="C2288" i="1"/>
  <c r="D2288" i="1" s="1"/>
  <c r="C2299" i="1"/>
  <c r="D2299" i="1" s="1"/>
  <c r="C2309" i="1"/>
  <c r="D2309" i="1" s="1"/>
  <c r="C2320" i="1"/>
  <c r="D2320" i="1" s="1"/>
  <c r="C2331" i="1"/>
  <c r="D2331" i="1" s="1"/>
  <c r="C2341" i="1"/>
  <c r="D2341" i="1" s="1"/>
  <c r="C2352" i="1"/>
  <c r="D2352" i="1" s="1"/>
  <c r="C2363" i="1"/>
  <c r="D2363" i="1" s="1"/>
  <c r="C2373" i="1"/>
  <c r="D2373" i="1" s="1"/>
  <c r="C2384" i="1"/>
  <c r="D2384" i="1" s="1"/>
  <c r="C2395" i="1"/>
  <c r="D2395" i="1" s="1"/>
  <c r="C2405" i="1"/>
  <c r="D2405" i="1" s="1"/>
  <c r="C2416" i="1"/>
  <c r="D2416" i="1" s="1"/>
  <c r="C2427" i="1"/>
  <c r="D2427" i="1" s="1"/>
  <c r="C2437" i="1"/>
  <c r="D2437" i="1" s="1"/>
  <c r="C2448" i="1"/>
  <c r="D2448" i="1" s="1"/>
  <c r="C2459" i="1"/>
  <c r="D2459" i="1" s="1"/>
  <c r="C2469" i="1"/>
  <c r="D2469" i="1" s="1"/>
  <c r="C2480" i="1"/>
  <c r="D2480" i="1" s="1"/>
  <c r="C2491" i="1"/>
  <c r="D2491" i="1" s="1"/>
  <c r="C2501" i="1"/>
  <c r="D2501" i="1" s="1"/>
  <c r="C2512" i="1"/>
  <c r="D2512" i="1" s="1"/>
  <c r="C2523" i="1"/>
  <c r="D2523" i="1" s="1"/>
  <c r="C2533" i="1"/>
  <c r="D2533" i="1" s="1"/>
  <c r="C2544" i="1"/>
  <c r="D2544" i="1" s="1"/>
  <c r="C2552" i="1"/>
  <c r="D2552" i="1" s="1"/>
  <c r="C2560" i="1"/>
  <c r="D2560" i="1" s="1"/>
  <c r="C2568" i="1"/>
  <c r="D2568" i="1" s="1"/>
  <c r="C2576" i="1"/>
  <c r="D2576" i="1" s="1"/>
  <c r="C2584" i="1"/>
  <c r="D2584" i="1" s="1"/>
  <c r="C2592" i="1"/>
  <c r="D2592" i="1" s="1"/>
  <c r="C2600" i="1"/>
  <c r="D2600" i="1" s="1"/>
  <c r="C2608" i="1"/>
  <c r="D2608" i="1" s="1"/>
  <c r="C2616" i="1"/>
  <c r="D2616" i="1" s="1"/>
  <c r="C2624" i="1"/>
  <c r="D2624" i="1" s="1"/>
  <c r="C2632" i="1"/>
  <c r="D2632" i="1" s="1"/>
  <c r="C2640" i="1"/>
  <c r="D2640" i="1" s="1"/>
  <c r="C2648" i="1"/>
  <c r="D2648" i="1" s="1"/>
  <c r="C2656" i="1"/>
  <c r="D2656" i="1" s="1"/>
  <c r="C2664" i="1"/>
  <c r="D2664" i="1" s="1"/>
  <c r="C2672" i="1"/>
  <c r="D2672" i="1" s="1"/>
  <c r="C2680" i="1"/>
  <c r="D2680" i="1" s="1"/>
  <c r="C2688" i="1"/>
  <c r="D2688" i="1" s="1"/>
  <c r="C2696" i="1"/>
  <c r="D2696" i="1" s="1"/>
  <c r="C2704" i="1"/>
  <c r="D2704" i="1" s="1"/>
  <c r="C2712" i="1"/>
  <c r="D2712" i="1" s="1"/>
  <c r="C2720" i="1"/>
  <c r="D2720" i="1" s="1"/>
  <c r="C2728" i="1"/>
  <c r="D2728" i="1" s="1"/>
  <c r="C2736" i="1"/>
  <c r="D2736" i="1" s="1"/>
  <c r="C2744" i="1"/>
  <c r="D2744" i="1" s="1"/>
  <c r="C2752" i="1"/>
  <c r="D2752" i="1" s="1"/>
  <c r="C2760" i="1"/>
  <c r="D2760" i="1" s="1"/>
  <c r="C2768" i="1"/>
  <c r="D2768" i="1" s="1"/>
  <c r="C2776" i="1"/>
  <c r="D2776" i="1" s="1"/>
  <c r="C2784" i="1"/>
  <c r="D2784" i="1" s="1"/>
  <c r="C2792" i="1"/>
  <c r="D2792" i="1" s="1"/>
  <c r="C2800" i="1"/>
  <c r="D2800" i="1" s="1"/>
  <c r="C2808" i="1"/>
  <c r="D2808" i="1" s="1"/>
  <c r="C2816" i="1"/>
  <c r="D2816" i="1" s="1"/>
  <c r="C2824" i="1"/>
  <c r="D2824" i="1" s="1"/>
  <c r="C2832" i="1"/>
  <c r="D2832" i="1" s="1"/>
  <c r="C2840" i="1"/>
  <c r="D2840" i="1" s="1"/>
  <c r="C2848" i="1"/>
  <c r="D2848" i="1" s="1"/>
  <c r="C2856" i="1"/>
  <c r="D2856" i="1" s="1"/>
  <c r="C2864" i="1"/>
  <c r="D2864" i="1" s="1"/>
  <c r="C2872" i="1"/>
  <c r="D2872" i="1" s="1"/>
  <c r="C2880" i="1"/>
  <c r="D2880" i="1" s="1"/>
  <c r="C2888" i="1"/>
  <c r="D2888" i="1" s="1"/>
  <c r="C2896" i="1"/>
  <c r="D2896" i="1" s="1"/>
  <c r="C2904" i="1"/>
  <c r="D2904" i="1" s="1"/>
  <c r="C2912" i="1"/>
  <c r="D2912" i="1" s="1"/>
  <c r="C2920" i="1"/>
  <c r="D2920" i="1" s="1"/>
  <c r="C2928" i="1"/>
  <c r="D2928" i="1" s="1"/>
  <c r="C2936" i="1"/>
  <c r="D2936" i="1" s="1"/>
  <c r="C2944" i="1"/>
  <c r="D2944" i="1" s="1"/>
  <c r="C2952" i="1"/>
  <c r="D2952" i="1" s="1"/>
  <c r="C2960" i="1"/>
  <c r="D2960" i="1" s="1"/>
  <c r="C2968" i="1"/>
  <c r="D2968" i="1" s="1"/>
  <c r="C2976" i="1"/>
  <c r="D2976" i="1" s="1"/>
  <c r="C2984" i="1"/>
  <c r="D2984" i="1" s="1"/>
  <c r="C2992" i="1"/>
  <c r="D2992" i="1" s="1"/>
  <c r="C3000" i="1"/>
  <c r="D3000" i="1" s="1"/>
  <c r="C3008" i="1"/>
  <c r="D3008" i="1" s="1"/>
  <c r="C3016" i="1"/>
  <c r="D3016" i="1" s="1"/>
  <c r="C3024" i="1"/>
  <c r="D3024" i="1" s="1"/>
  <c r="C3032" i="1"/>
  <c r="D3032" i="1" s="1"/>
  <c r="C3040" i="1"/>
  <c r="D3040" i="1" s="1"/>
  <c r="C3048" i="1"/>
  <c r="D3048" i="1" s="1"/>
  <c r="C3056" i="1"/>
  <c r="D3056" i="1" s="1"/>
  <c r="C3064" i="1"/>
  <c r="D3064" i="1" s="1"/>
  <c r="C3072" i="1"/>
  <c r="D3072" i="1" s="1"/>
  <c r="C3080" i="1"/>
  <c r="D3080" i="1" s="1"/>
  <c r="C3088" i="1"/>
  <c r="D3088" i="1" s="1"/>
  <c r="C3096" i="1"/>
  <c r="D3096" i="1" s="1"/>
  <c r="C3104" i="1"/>
  <c r="D3104" i="1" s="1"/>
  <c r="C3112" i="1"/>
  <c r="D3112" i="1" s="1"/>
  <c r="C3120" i="1"/>
  <c r="D3120" i="1" s="1"/>
  <c r="C3128" i="1"/>
  <c r="D3128" i="1" s="1"/>
  <c r="C3136" i="1"/>
  <c r="D3136" i="1" s="1"/>
  <c r="C3144" i="1"/>
  <c r="D3144" i="1" s="1"/>
  <c r="C3152" i="1"/>
  <c r="D3152" i="1" s="1"/>
  <c r="C3160" i="1"/>
  <c r="D3160" i="1" s="1"/>
  <c r="C3168" i="1"/>
  <c r="D3168" i="1" s="1"/>
  <c r="C3176" i="1"/>
  <c r="D3176" i="1" s="1"/>
  <c r="C3184" i="1"/>
  <c r="D3184" i="1" s="1"/>
  <c r="C3192" i="1"/>
  <c r="D3192" i="1" s="1"/>
  <c r="C3200" i="1"/>
  <c r="D3200" i="1" s="1"/>
  <c r="C3208" i="1"/>
  <c r="D3208" i="1" s="1"/>
  <c r="C3216" i="1"/>
  <c r="D3216" i="1" s="1"/>
  <c r="C3224" i="1"/>
  <c r="D3224" i="1" s="1"/>
  <c r="C3232" i="1"/>
  <c r="D3232" i="1" s="1"/>
  <c r="C3240" i="1"/>
  <c r="D3240" i="1" s="1"/>
  <c r="C3248" i="1"/>
  <c r="D3248" i="1" s="1"/>
  <c r="C3256" i="1"/>
  <c r="D3256" i="1" s="1"/>
  <c r="C3264" i="1"/>
  <c r="D3264" i="1" s="1"/>
  <c r="C3272" i="1"/>
  <c r="D3272" i="1" s="1"/>
  <c r="C3280" i="1"/>
  <c r="D3280" i="1" s="1"/>
  <c r="C3288" i="1"/>
  <c r="D3288" i="1" s="1"/>
  <c r="C3296" i="1"/>
  <c r="D3296" i="1" s="1"/>
  <c r="C3304" i="1"/>
  <c r="D3304" i="1" s="1"/>
  <c r="C3312" i="1"/>
  <c r="D3312" i="1" s="1"/>
  <c r="C3320" i="1"/>
  <c r="D3320" i="1" s="1"/>
  <c r="C3328" i="1"/>
  <c r="D3328" i="1" s="1"/>
  <c r="C3336" i="1"/>
  <c r="D3336" i="1" s="1"/>
  <c r="C3344" i="1"/>
  <c r="D3344" i="1" s="1"/>
  <c r="C3352" i="1"/>
  <c r="D3352" i="1" s="1"/>
  <c r="C3360" i="1"/>
  <c r="D3360" i="1" s="1"/>
  <c r="C3368" i="1"/>
  <c r="D3368" i="1" s="1"/>
  <c r="C3376" i="1"/>
  <c r="D3376" i="1" s="1"/>
  <c r="C3384" i="1"/>
  <c r="D3384" i="1" s="1"/>
  <c r="C3392" i="1"/>
  <c r="D3392" i="1" s="1"/>
  <c r="C3400" i="1"/>
  <c r="D3400" i="1" s="1"/>
  <c r="C3408" i="1"/>
  <c r="D3408" i="1" s="1"/>
  <c r="C3416" i="1"/>
  <c r="D3416" i="1" s="1"/>
  <c r="C3424" i="1"/>
  <c r="D3424" i="1" s="1"/>
  <c r="C3432" i="1"/>
  <c r="D3432" i="1" s="1"/>
  <c r="C3440" i="1"/>
  <c r="D3440" i="1" s="1"/>
  <c r="C3448" i="1"/>
  <c r="D3448" i="1" s="1"/>
  <c r="C3456" i="1"/>
  <c r="D3456" i="1" s="1"/>
  <c r="C3464" i="1"/>
  <c r="D3464" i="1" s="1"/>
  <c r="C3472" i="1"/>
  <c r="D3472" i="1" s="1"/>
  <c r="C3480" i="1"/>
  <c r="D3480" i="1" s="1"/>
  <c r="C3488" i="1"/>
  <c r="D3488" i="1" s="1"/>
  <c r="C3496" i="1"/>
  <c r="D3496" i="1" s="1"/>
  <c r="C3504" i="1"/>
  <c r="D3504" i="1" s="1"/>
  <c r="C3512" i="1"/>
  <c r="D3512" i="1" s="1"/>
  <c r="C3520" i="1"/>
  <c r="D3520" i="1" s="1"/>
  <c r="C3528" i="1"/>
  <c r="D3528" i="1" s="1"/>
  <c r="C3536" i="1"/>
  <c r="D3536" i="1" s="1"/>
  <c r="C3544" i="1"/>
  <c r="D3544" i="1" s="1"/>
  <c r="C3552" i="1"/>
  <c r="D3552" i="1" s="1"/>
  <c r="C3560" i="1"/>
  <c r="D3560" i="1" s="1"/>
  <c r="C3568" i="1"/>
  <c r="D3568" i="1" s="1"/>
  <c r="C3576" i="1"/>
  <c r="D3576" i="1" s="1"/>
  <c r="C3584" i="1"/>
  <c r="D3584" i="1" s="1"/>
  <c r="C3592" i="1"/>
  <c r="D3592" i="1" s="1"/>
  <c r="C3600" i="1"/>
  <c r="D3600" i="1" s="1"/>
  <c r="C3608" i="1"/>
  <c r="D3608" i="1" s="1"/>
  <c r="C3616" i="1"/>
  <c r="D3616" i="1" s="1"/>
  <c r="C3624" i="1"/>
  <c r="D3624" i="1" s="1"/>
  <c r="C3632" i="1"/>
  <c r="D3632" i="1" s="1"/>
  <c r="C3640" i="1"/>
  <c r="D3640" i="1" s="1"/>
  <c r="C3648" i="1"/>
  <c r="D3648" i="1" s="1"/>
  <c r="C3656" i="1"/>
  <c r="D3656" i="1" s="1"/>
  <c r="C3664" i="1"/>
  <c r="D3664" i="1" s="1"/>
  <c r="C3672" i="1"/>
  <c r="D3672" i="1" s="1"/>
  <c r="C3680" i="1"/>
  <c r="D3680" i="1" s="1"/>
  <c r="C3688" i="1"/>
  <c r="D3688" i="1" s="1"/>
  <c r="C3696" i="1"/>
  <c r="D3696" i="1" s="1"/>
  <c r="C3704" i="1"/>
  <c r="D3704" i="1" s="1"/>
  <c r="C3712" i="1"/>
  <c r="D3712" i="1" s="1"/>
  <c r="C3720" i="1"/>
  <c r="D3720" i="1" s="1"/>
  <c r="C3728" i="1"/>
  <c r="D3728" i="1" s="1"/>
  <c r="C3736" i="1"/>
  <c r="D3736" i="1" s="1"/>
  <c r="C3744" i="1"/>
  <c r="D3744" i="1" s="1"/>
  <c r="C3752" i="1"/>
  <c r="D3752" i="1" s="1"/>
  <c r="C3760" i="1"/>
  <c r="D3760" i="1" s="1"/>
  <c r="C3768" i="1"/>
  <c r="D3768" i="1" s="1"/>
  <c r="C3776" i="1"/>
  <c r="D3776" i="1" s="1"/>
  <c r="C3784" i="1"/>
  <c r="D3784" i="1" s="1"/>
  <c r="C3792" i="1"/>
  <c r="D3792" i="1" s="1"/>
  <c r="C3800" i="1"/>
  <c r="D3800" i="1" s="1"/>
  <c r="C3808" i="1"/>
  <c r="D3808" i="1" s="1"/>
  <c r="C3816" i="1"/>
  <c r="D3816" i="1" s="1"/>
  <c r="C3824" i="1"/>
  <c r="D3824" i="1" s="1"/>
  <c r="C3832" i="1"/>
  <c r="D3832" i="1" s="1"/>
  <c r="C3840" i="1"/>
  <c r="D3840" i="1" s="1"/>
  <c r="C3848" i="1"/>
  <c r="D3848" i="1" s="1"/>
  <c r="C3856" i="1"/>
  <c r="D3856" i="1" s="1"/>
  <c r="C3864" i="1"/>
  <c r="D3864" i="1" s="1"/>
  <c r="C3872" i="1"/>
  <c r="D3872" i="1" s="1"/>
  <c r="C3880" i="1"/>
  <c r="D3880" i="1" s="1"/>
  <c r="C3888" i="1"/>
  <c r="D3888" i="1" s="1"/>
  <c r="C3896" i="1"/>
  <c r="D3896" i="1" s="1"/>
  <c r="C3904" i="1"/>
  <c r="D3904" i="1" s="1"/>
  <c r="C3912" i="1"/>
  <c r="D3912" i="1" s="1"/>
  <c r="C3920" i="1"/>
  <c r="D3920" i="1" s="1"/>
  <c r="C3928" i="1"/>
  <c r="D3928" i="1" s="1"/>
  <c r="C3936" i="1"/>
  <c r="D3936" i="1" s="1"/>
  <c r="C255" i="1"/>
  <c r="D255" i="1" s="1"/>
  <c r="C341" i="1"/>
  <c r="D341" i="1" s="1"/>
  <c r="C428" i="1"/>
  <c r="D428" i="1" s="1"/>
  <c r="C511" i="1"/>
  <c r="D511" i="1" s="1"/>
  <c r="C581" i="1"/>
  <c r="D581" i="1" s="1"/>
  <c r="C639" i="1"/>
  <c r="D639" i="1" s="1"/>
  <c r="C682" i="1"/>
  <c r="D682" i="1" s="1"/>
  <c r="C724" i="1"/>
  <c r="D724" i="1" s="1"/>
  <c r="C767" i="1"/>
  <c r="D767" i="1" s="1"/>
  <c r="C810" i="1"/>
  <c r="D810" i="1" s="1"/>
  <c r="C852" i="1"/>
  <c r="D852" i="1" s="1"/>
  <c r="C895" i="1"/>
  <c r="D895" i="1" s="1"/>
  <c r="C938" i="1"/>
  <c r="D938" i="1" s="1"/>
  <c r="C980" i="1"/>
  <c r="D980" i="1" s="1"/>
  <c r="C1013" i="1"/>
  <c r="D1013" i="1" s="1"/>
  <c r="C1045" i="1"/>
  <c r="D1045" i="1" s="1"/>
  <c r="C1077" i="1"/>
  <c r="D1077" i="1" s="1"/>
  <c r="C1109" i="1"/>
  <c r="D1109" i="1" s="1"/>
  <c r="C1141" i="1"/>
  <c r="D1141" i="1" s="1"/>
  <c r="C1173" i="1"/>
  <c r="D1173" i="1" s="1"/>
  <c r="C1205" i="1"/>
  <c r="D1205" i="1" s="1"/>
  <c r="C1237" i="1"/>
  <c r="D1237" i="1" s="1"/>
  <c r="C1269" i="1"/>
  <c r="D1269" i="1" s="1"/>
  <c r="C1301" i="1"/>
  <c r="D1301" i="1" s="1"/>
  <c r="C1333" i="1"/>
  <c r="D1333" i="1" s="1"/>
  <c r="C1365" i="1"/>
  <c r="D1365" i="1" s="1"/>
  <c r="C1397" i="1"/>
  <c r="D1397" i="1" s="1"/>
  <c r="C1429" i="1"/>
  <c r="D1429" i="1" s="1"/>
  <c r="C1461" i="1"/>
  <c r="D1461" i="1" s="1"/>
  <c r="C1493" i="1"/>
  <c r="D1493" i="1" s="1"/>
  <c r="C1525" i="1"/>
  <c r="D1525" i="1" s="1"/>
  <c r="C1557" i="1"/>
  <c r="D1557" i="1" s="1"/>
  <c r="C1589" i="1"/>
  <c r="D1589" i="1" s="1"/>
  <c r="C1621" i="1"/>
  <c r="D1621" i="1" s="1"/>
  <c r="C1653" i="1"/>
  <c r="D1653" i="1" s="1"/>
  <c r="C1685" i="1"/>
  <c r="D1685" i="1" s="1"/>
  <c r="C1717" i="1"/>
  <c r="D1717" i="1" s="1"/>
  <c r="C1749" i="1"/>
  <c r="D1749" i="1" s="1"/>
  <c r="C1781" i="1"/>
  <c r="D1781" i="1" s="1"/>
  <c r="C1813" i="1"/>
  <c r="D1813" i="1" s="1"/>
  <c r="C1845" i="1"/>
  <c r="D1845" i="1" s="1"/>
  <c r="C1877" i="1"/>
  <c r="D1877" i="1" s="1"/>
  <c r="C1909" i="1"/>
  <c r="D1909" i="1" s="1"/>
  <c r="C1941" i="1"/>
  <c r="D1941" i="1" s="1"/>
  <c r="C1967" i="1"/>
  <c r="D1967" i="1" s="1"/>
  <c r="C1980" i="1"/>
  <c r="D1980" i="1" s="1"/>
  <c r="C1991" i="1"/>
  <c r="D1991" i="1" s="1"/>
  <c r="C2001" i="1"/>
  <c r="D2001" i="1" s="1"/>
  <c r="C2012" i="1"/>
  <c r="D2012" i="1" s="1"/>
  <c r="C2023" i="1"/>
  <c r="D2023" i="1" s="1"/>
  <c r="C2033" i="1"/>
  <c r="D2033" i="1" s="1"/>
  <c r="C2044" i="1"/>
  <c r="D2044" i="1" s="1"/>
  <c r="C2055" i="1"/>
  <c r="D2055" i="1" s="1"/>
  <c r="C2065" i="1"/>
  <c r="D2065" i="1" s="1"/>
  <c r="C2076" i="1"/>
  <c r="D2076" i="1" s="1"/>
  <c r="C2087" i="1"/>
  <c r="D2087" i="1" s="1"/>
  <c r="C2097" i="1"/>
  <c r="D2097" i="1" s="1"/>
  <c r="C2108" i="1"/>
  <c r="D2108" i="1" s="1"/>
  <c r="C2119" i="1"/>
  <c r="D2119" i="1" s="1"/>
  <c r="C2129" i="1"/>
  <c r="D2129" i="1" s="1"/>
  <c r="C2140" i="1"/>
  <c r="D2140" i="1" s="1"/>
  <c r="C2151" i="1"/>
  <c r="D2151" i="1" s="1"/>
  <c r="C2161" i="1"/>
  <c r="D2161" i="1" s="1"/>
  <c r="C2172" i="1"/>
  <c r="D2172" i="1" s="1"/>
  <c r="C2183" i="1"/>
  <c r="D2183" i="1" s="1"/>
  <c r="C2193" i="1"/>
  <c r="D2193" i="1" s="1"/>
  <c r="C2204" i="1"/>
  <c r="D2204" i="1" s="1"/>
  <c r="C2215" i="1"/>
  <c r="D2215" i="1" s="1"/>
  <c r="C2225" i="1"/>
  <c r="D2225" i="1" s="1"/>
  <c r="C2236" i="1"/>
  <c r="D2236" i="1" s="1"/>
  <c r="C2247" i="1"/>
  <c r="D2247" i="1" s="1"/>
  <c r="C2257" i="1"/>
  <c r="D2257" i="1" s="1"/>
  <c r="C2268" i="1"/>
  <c r="D2268" i="1" s="1"/>
  <c r="C2279" i="1"/>
  <c r="D2279" i="1" s="1"/>
  <c r="C2289" i="1"/>
  <c r="D2289" i="1" s="1"/>
  <c r="C2300" i="1"/>
  <c r="D2300" i="1" s="1"/>
  <c r="C2311" i="1"/>
  <c r="D2311" i="1" s="1"/>
  <c r="C2321" i="1"/>
  <c r="D2321" i="1" s="1"/>
  <c r="C2332" i="1"/>
  <c r="D2332" i="1" s="1"/>
  <c r="C2343" i="1"/>
  <c r="D2343" i="1" s="1"/>
  <c r="C2353" i="1"/>
  <c r="D2353" i="1" s="1"/>
  <c r="C2364" i="1"/>
  <c r="D2364" i="1" s="1"/>
  <c r="C2375" i="1"/>
  <c r="D2375" i="1" s="1"/>
  <c r="C2385" i="1"/>
  <c r="D2385" i="1" s="1"/>
  <c r="C2396" i="1"/>
  <c r="D2396" i="1" s="1"/>
  <c r="C2407" i="1"/>
  <c r="D2407" i="1" s="1"/>
  <c r="C2417" i="1"/>
  <c r="D2417" i="1" s="1"/>
  <c r="C2428" i="1"/>
  <c r="D2428" i="1" s="1"/>
  <c r="C2439" i="1"/>
  <c r="D2439" i="1" s="1"/>
  <c r="C2449" i="1"/>
  <c r="D2449" i="1" s="1"/>
  <c r="C2460" i="1"/>
  <c r="D2460" i="1" s="1"/>
  <c r="C2471" i="1"/>
  <c r="D2471" i="1" s="1"/>
  <c r="C2481" i="1"/>
  <c r="D2481" i="1" s="1"/>
  <c r="C2492" i="1"/>
  <c r="D2492" i="1" s="1"/>
  <c r="C2503" i="1"/>
  <c r="D2503" i="1" s="1"/>
  <c r="C2513" i="1"/>
  <c r="D2513" i="1" s="1"/>
  <c r="C2524" i="1"/>
  <c r="D2524" i="1" s="1"/>
  <c r="C2535" i="1"/>
  <c r="D2535" i="1" s="1"/>
  <c r="C2545" i="1"/>
  <c r="D2545" i="1" s="1"/>
  <c r="C2553" i="1"/>
  <c r="D2553" i="1" s="1"/>
  <c r="C2561" i="1"/>
  <c r="D2561" i="1" s="1"/>
  <c r="C2569" i="1"/>
  <c r="D2569" i="1" s="1"/>
  <c r="C2577" i="1"/>
  <c r="D2577" i="1" s="1"/>
  <c r="C2585" i="1"/>
  <c r="D2585" i="1" s="1"/>
  <c r="C2593" i="1"/>
  <c r="D2593" i="1" s="1"/>
  <c r="C2601" i="1"/>
  <c r="D2601" i="1" s="1"/>
  <c r="C2609" i="1"/>
  <c r="D2609" i="1" s="1"/>
  <c r="C2617" i="1"/>
  <c r="D2617" i="1" s="1"/>
  <c r="C2625" i="1"/>
  <c r="D2625" i="1" s="1"/>
  <c r="C2633" i="1"/>
  <c r="D2633" i="1" s="1"/>
  <c r="C2641" i="1"/>
  <c r="D2641" i="1" s="1"/>
  <c r="C2649" i="1"/>
  <c r="D2649" i="1" s="1"/>
  <c r="C2657" i="1"/>
  <c r="D2657" i="1" s="1"/>
  <c r="C2665" i="1"/>
  <c r="D2665" i="1" s="1"/>
  <c r="C2673" i="1"/>
  <c r="D2673" i="1" s="1"/>
  <c r="C2681" i="1"/>
  <c r="D2681" i="1" s="1"/>
  <c r="C2689" i="1"/>
  <c r="D2689" i="1" s="1"/>
  <c r="C2697" i="1"/>
  <c r="D2697" i="1" s="1"/>
  <c r="C2705" i="1"/>
  <c r="D2705" i="1" s="1"/>
  <c r="C2713" i="1"/>
  <c r="D2713" i="1" s="1"/>
  <c r="C2721" i="1"/>
  <c r="D2721" i="1" s="1"/>
  <c r="C2729" i="1"/>
  <c r="D2729" i="1" s="1"/>
  <c r="C2737" i="1"/>
  <c r="D2737" i="1" s="1"/>
  <c r="C2745" i="1"/>
  <c r="D2745" i="1" s="1"/>
  <c r="C2753" i="1"/>
  <c r="D2753" i="1" s="1"/>
  <c r="C2761" i="1"/>
  <c r="D2761" i="1" s="1"/>
  <c r="C2769" i="1"/>
  <c r="D2769" i="1" s="1"/>
  <c r="C2777" i="1"/>
  <c r="D2777" i="1" s="1"/>
  <c r="C2785" i="1"/>
  <c r="D2785" i="1" s="1"/>
  <c r="C2793" i="1"/>
  <c r="D2793" i="1" s="1"/>
  <c r="C2801" i="1"/>
  <c r="D2801" i="1" s="1"/>
  <c r="C2809" i="1"/>
  <c r="D2809" i="1" s="1"/>
  <c r="C2817" i="1"/>
  <c r="D2817" i="1" s="1"/>
  <c r="C2825" i="1"/>
  <c r="D2825" i="1" s="1"/>
  <c r="C2833" i="1"/>
  <c r="D2833" i="1" s="1"/>
  <c r="C2841" i="1"/>
  <c r="D2841" i="1" s="1"/>
  <c r="C2849" i="1"/>
  <c r="D2849" i="1" s="1"/>
  <c r="C2857" i="1"/>
  <c r="D2857" i="1" s="1"/>
  <c r="C2865" i="1"/>
  <c r="D2865" i="1" s="1"/>
  <c r="C2873" i="1"/>
  <c r="D2873" i="1" s="1"/>
  <c r="C2881" i="1"/>
  <c r="D2881" i="1" s="1"/>
  <c r="C2889" i="1"/>
  <c r="D2889" i="1" s="1"/>
  <c r="C2897" i="1"/>
  <c r="D2897" i="1" s="1"/>
  <c r="C2905" i="1"/>
  <c r="D2905" i="1" s="1"/>
  <c r="C2913" i="1"/>
  <c r="D2913" i="1" s="1"/>
  <c r="C2921" i="1"/>
  <c r="D2921" i="1" s="1"/>
  <c r="C2929" i="1"/>
  <c r="D2929" i="1" s="1"/>
  <c r="C2937" i="1"/>
  <c r="D2937" i="1" s="1"/>
  <c r="C2945" i="1"/>
  <c r="D2945" i="1" s="1"/>
  <c r="C2953" i="1"/>
  <c r="D2953" i="1" s="1"/>
  <c r="C2961" i="1"/>
  <c r="D2961" i="1" s="1"/>
  <c r="C2969" i="1"/>
  <c r="D2969" i="1" s="1"/>
  <c r="C2977" i="1"/>
  <c r="D2977" i="1" s="1"/>
  <c r="C2985" i="1"/>
  <c r="D2985" i="1" s="1"/>
  <c r="C2993" i="1"/>
  <c r="D2993" i="1" s="1"/>
  <c r="C3001" i="1"/>
  <c r="D3001" i="1" s="1"/>
  <c r="C3009" i="1"/>
  <c r="D3009" i="1" s="1"/>
  <c r="C3017" i="1"/>
  <c r="D3017" i="1" s="1"/>
  <c r="C3025" i="1"/>
  <c r="D3025" i="1" s="1"/>
  <c r="C3033" i="1"/>
  <c r="D3033" i="1" s="1"/>
  <c r="C3041" i="1"/>
  <c r="D3041" i="1" s="1"/>
  <c r="C3049" i="1"/>
  <c r="D3049" i="1" s="1"/>
  <c r="C3057" i="1"/>
  <c r="D3057" i="1" s="1"/>
  <c r="C3065" i="1"/>
  <c r="D3065" i="1" s="1"/>
  <c r="C3073" i="1"/>
  <c r="D3073" i="1" s="1"/>
  <c r="C3081" i="1"/>
  <c r="D3081" i="1" s="1"/>
  <c r="C3089" i="1"/>
  <c r="D3089" i="1" s="1"/>
  <c r="C3097" i="1"/>
  <c r="D3097" i="1" s="1"/>
  <c r="C3105" i="1"/>
  <c r="D3105" i="1" s="1"/>
  <c r="C3113" i="1"/>
  <c r="D3113" i="1" s="1"/>
  <c r="C3121" i="1"/>
  <c r="D3121" i="1" s="1"/>
  <c r="C3129" i="1"/>
  <c r="D3129" i="1" s="1"/>
  <c r="C3137" i="1"/>
  <c r="D3137" i="1" s="1"/>
  <c r="C3145" i="1"/>
  <c r="D3145" i="1" s="1"/>
  <c r="C3153" i="1"/>
  <c r="D3153" i="1" s="1"/>
  <c r="C3161" i="1"/>
  <c r="D3161" i="1" s="1"/>
  <c r="C3169" i="1"/>
  <c r="D3169" i="1" s="1"/>
  <c r="C3177" i="1"/>
  <c r="D3177" i="1" s="1"/>
  <c r="C3185" i="1"/>
  <c r="D3185" i="1" s="1"/>
  <c r="C3193" i="1"/>
  <c r="D3193" i="1" s="1"/>
  <c r="C3201" i="1"/>
  <c r="D3201" i="1" s="1"/>
  <c r="C3209" i="1"/>
  <c r="D3209" i="1" s="1"/>
  <c r="C3217" i="1"/>
  <c r="D3217" i="1" s="1"/>
  <c r="C3225" i="1"/>
  <c r="D3225" i="1" s="1"/>
  <c r="C3233" i="1"/>
  <c r="D3233" i="1" s="1"/>
  <c r="C3241" i="1"/>
  <c r="D3241" i="1" s="1"/>
  <c r="C3249" i="1"/>
  <c r="D3249" i="1" s="1"/>
  <c r="C3257" i="1"/>
  <c r="D3257" i="1" s="1"/>
  <c r="C3265" i="1"/>
  <c r="D3265" i="1" s="1"/>
  <c r="C3273" i="1"/>
  <c r="D3273" i="1" s="1"/>
  <c r="C3281" i="1"/>
  <c r="D3281" i="1" s="1"/>
  <c r="C3289" i="1"/>
  <c r="D3289" i="1" s="1"/>
  <c r="C3297" i="1"/>
  <c r="D3297" i="1" s="1"/>
  <c r="C3305" i="1"/>
  <c r="D3305" i="1" s="1"/>
  <c r="C3313" i="1"/>
  <c r="D3313" i="1" s="1"/>
  <c r="C3321" i="1"/>
  <c r="D3321" i="1" s="1"/>
  <c r="C3329" i="1"/>
  <c r="D3329" i="1" s="1"/>
  <c r="C3337" i="1"/>
  <c r="D3337" i="1" s="1"/>
  <c r="C3345" i="1"/>
  <c r="D3345" i="1" s="1"/>
  <c r="C3353" i="1"/>
  <c r="D3353" i="1" s="1"/>
  <c r="C3361" i="1"/>
  <c r="D3361" i="1" s="1"/>
  <c r="C3369" i="1"/>
  <c r="D3369" i="1" s="1"/>
  <c r="C3377" i="1"/>
  <c r="D3377" i="1" s="1"/>
  <c r="C3385" i="1"/>
  <c r="D3385" i="1" s="1"/>
  <c r="C3393" i="1"/>
  <c r="D3393" i="1" s="1"/>
  <c r="C3401" i="1"/>
  <c r="D3401" i="1" s="1"/>
  <c r="C3409" i="1"/>
  <c r="D3409" i="1" s="1"/>
  <c r="C3417" i="1"/>
  <c r="D3417" i="1" s="1"/>
  <c r="C3425" i="1"/>
  <c r="D3425" i="1" s="1"/>
  <c r="C3433" i="1"/>
  <c r="D3433" i="1" s="1"/>
  <c r="C3441" i="1"/>
  <c r="D3441" i="1" s="1"/>
  <c r="C3449" i="1"/>
  <c r="D3449" i="1" s="1"/>
  <c r="C3457" i="1"/>
  <c r="D3457" i="1" s="1"/>
  <c r="C3465" i="1"/>
  <c r="D3465" i="1" s="1"/>
  <c r="C3473" i="1"/>
  <c r="D3473" i="1" s="1"/>
  <c r="C3481" i="1"/>
  <c r="D3481" i="1" s="1"/>
  <c r="C3489" i="1"/>
  <c r="D3489" i="1" s="1"/>
  <c r="C3497" i="1"/>
  <c r="D3497" i="1" s="1"/>
  <c r="C3505" i="1"/>
  <c r="D3505" i="1" s="1"/>
  <c r="C3513" i="1"/>
  <c r="D3513" i="1" s="1"/>
  <c r="C3521" i="1"/>
  <c r="D3521" i="1" s="1"/>
  <c r="C3529" i="1"/>
  <c r="D3529" i="1" s="1"/>
  <c r="C3537" i="1"/>
  <c r="D3537" i="1" s="1"/>
  <c r="C3545" i="1"/>
  <c r="D3545" i="1" s="1"/>
  <c r="C3553" i="1"/>
  <c r="D3553" i="1" s="1"/>
  <c r="C3561" i="1"/>
  <c r="D3561" i="1" s="1"/>
  <c r="C3569" i="1"/>
  <c r="D3569" i="1" s="1"/>
  <c r="C3577" i="1"/>
  <c r="D3577" i="1" s="1"/>
  <c r="C3585" i="1"/>
  <c r="D3585" i="1" s="1"/>
  <c r="C3593" i="1"/>
  <c r="D3593" i="1" s="1"/>
  <c r="C3601" i="1"/>
  <c r="D3601" i="1" s="1"/>
  <c r="C3609" i="1"/>
  <c r="D3609" i="1" s="1"/>
  <c r="C3617" i="1"/>
  <c r="D3617" i="1" s="1"/>
  <c r="C3625" i="1"/>
  <c r="D3625" i="1" s="1"/>
  <c r="C3633" i="1"/>
  <c r="D3633" i="1" s="1"/>
  <c r="C3641" i="1"/>
  <c r="D3641" i="1" s="1"/>
  <c r="C3649" i="1"/>
  <c r="D3649" i="1" s="1"/>
  <c r="C3657" i="1"/>
  <c r="D3657" i="1" s="1"/>
  <c r="C3665" i="1"/>
  <c r="D3665" i="1" s="1"/>
  <c r="C3673" i="1"/>
  <c r="D3673" i="1" s="1"/>
  <c r="C3681" i="1"/>
  <c r="D3681" i="1" s="1"/>
  <c r="C3689" i="1"/>
  <c r="D3689" i="1" s="1"/>
  <c r="C3697" i="1"/>
  <c r="D3697" i="1" s="1"/>
  <c r="C3705" i="1"/>
  <c r="D3705" i="1" s="1"/>
  <c r="C3713" i="1"/>
  <c r="D3713" i="1" s="1"/>
  <c r="C3721" i="1"/>
  <c r="D3721" i="1" s="1"/>
  <c r="C3729" i="1"/>
  <c r="D3729" i="1" s="1"/>
  <c r="C3737" i="1"/>
  <c r="D3737" i="1" s="1"/>
  <c r="C3745" i="1"/>
  <c r="D3745" i="1" s="1"/>
  <c r="C3753" i="1"/>
  <c r="D3753" i="1" s="1"/>
  <c r="C3761" i="1"/>
  <c r="D3761" i="1" s="1"/>
  <c r="C3769" i="1"/>
  <c r="D3769" i="1" s="1"/>
  <c r="C3777" i="1"/>
  <c r="D3777" i="1" s="1"/>
  <c r="C3785" i="1"/>
  <c r="D3785" i="1" s="1"/>
  <c r="C3793" i="1"/>
  <c r="D3793" i="1" s="1"/>
  <c r="C3801" i="1"/>
  <c r="D3801" i="1" s="1"/>
  <c r="C3809" i="1"/>
  <c r="D3809" i="1" s="1"/>
  <c r="C3817" i="1"/>
  <c r="D3817" i="1" s="1"/>
  <c r="C3825" i="1"/>
  <c r="D3825" i="1" s="1"/>
  <c r="C3833" i="1"/>
  <c r="D3833" i="1" s="1"/>
  <c r="C3841" i="1"/>
  <c r="D3841" i="1" s="1"/>
  <c r="C3849" i="1"/>
  <c r="D3849" i="1" s="1"/>
  <c r="C3857" i="1"/>
  <c r="D3857" i="1" s="1"/>
  <c r="C3865" i="1"/>
  <c r="D3865" i="1" s="1"/>
  <c r="C3873" i="1"/>
  <c r="D3873" i="1" s="1"/>
  <c r="C3881" i="1"/>
  <c r="D3881" i="1" s="1"/>
  <c r="C3889" i="1"/>
  <c r="D3889" i="1" s="1"/>
  <c r="C3897" i="1"/>
  <c r="D3897" i="1" s="1"/>
  <c r="C3905" i="1"/>
  <c r="D3905" i="1" s="1"/>
  <c r="C3913" i="1"/>
  <c r="D3913" i="1" s="1"/>
  <c r="C3921" i="1"/>
  <c r="D3921" i="1" s="1"/>
  <c r="C3929" i="1"/>
  <c r="D3929" i="1" s="1"/>
  <c r="C3937" i="1"/>
  <c r="D3937" i="1" s="1"/>
  <c r="C3945" i="1"/>
  <c r="D3945" i="1" s="1"/>
  <c r="C3953" i="1"/>
  <c r="D3953" i="1" s="1"/>
  <c r="C3961" i="1"/>
  <c r="D3961" i="1" s="1"/>
  <c r="C3969" i="1"/>
  <c r="D3969" i="1" s="1"/>
  <c r="C3977" i="1"/>
  <c r="D3977" i="1" s="1"/>
  <c r="C3985" i="1"/>
  <c r="D3985" i="1" s="1"/>
  <c r="C3993" i="1"/>
  <c r="D3993" i="1" s="1"/>
  <c r="C4001" i="1"/>
  <c r="D4001" i="1" s="1"/>
  <c r="C4009" i="1"/>
  <c r="D4009" i="1" s="1"/>
  <c r="C4017" i="1"/>
  <c r="D4017" i="1" s="1"/>
  <c r="C4025" i="1"/>
  <c r="D4025" i="1" s="1"/>
  <c r="C4033" i="1"/>
  <c r="D4033" i="1" s="1"/>
  <c r="C4041" i="1"/>
  <c r="D4041" i="1" s="1"/>
  <c r="C4049" i="1"/>
  <c r="D4049" i="1" s="1"/>
  <c r="C4057" i="1"/>
  <c r="D4057" i="1" s="1"/>
  <c r="C4065" i="1"/>
  <c r="D4065" i="1" s="1"/>
  <c r="C4073" i="1"/>
  <c r="D4073" i="1" s="1"/>
  <c r="C4081" i="1"/>
  <c r="D4081" i="1" s="1"/>
  <c r="C4089" i="1"/>
  <c r="D4089" i="1" s="1"/>
  <c r="C4097" i="1"/>
  <c r="D4097" i="1" s="1"/>
  <c r="C4105" i="1"/>
  <c r="D4105" i="1" s="1"/>
  <c r="C4113" i="1"/>
  <c r="D4113" i="1" s="1"/>
  <c r="C4121" i="1"/>
  <c r="D4121" i="1" s="1"/>
  <c r="C4129" i="1"/>
  <c r="D4129" i="1" s="1"/>
  <c r="C4137" i="1"/>
  <c r="D4137" i="1" s="1"/>
  <c r="C4145" i="1"/>
  <c r="D4145" i="1" s="1"/>
  <c r="C4153" i="1"/>
  <c r="D4153" i="1" s="1"/>
  <c r="C4161" i="1"/>
  <c r="D4161" i="1" s="1"/>
  <c r="C4169" i="1"/>
  <c r="D4169" i="1" s="1"/>
  <c r="C4177" i="1"/>
  <c r="D4177" i="1" s="1"/>
  <c r="C4185" i="1"/>
  <c r="D4185" i="1" s="1"/>
  <c r="C4193" i="1"/>
  <c r="D4193" i="1" s="1"/>
  <c r="C4201" i="1"/>
  <c r="D4201" i="1" s="1"/>
  <c r="C4209" i="1"/>
  <c r="D4209" i="1" s="1"/>
  <c r="C4217" i="1"/>
  <c r="D4217" i="1" s="1"/>
  <c r="C4225" i="1"/>
  <c r="D4225" i="1" s="1"/>
  <c r="C4233" i="1"/>
  <c r="D4233" i="1" s="1"/>
  <c r="C4241" i="1"/>
  <c r="D4241" i="1" s="1"/>
  <c r="C4249" i="1"/>
  <c r="D4249" i="1" s="1"/>
  <c r="C4257" i="1"/>
  <c r="D4257" i="1" s="1"/>
  <c r="C4265" i="1"/>
  <c r="D4265" i="1" s="1"/>
  <c r="C4273" i="1"/>
  <c r="D4273" i="1" s="1"/>
  <c r="C4281" i="1"/>
  <c r="D4281" i="1" s="1"/>
  <c r="C4289" i="1"/>
  <c r="D4289" i="1" s="1"/>
  <c r="C261" i="1"/>
  <c r="D261" i="1" s="1"/>
  <c r="C348" i="1"/>
  <c r="D348" i="1" s="1"/>
  <c r="C431" i="1"/>
  <c r="D431" i="1" s="1"/>
  <c r="C517" i="1"/>
  <c r="D517" i="1" s="1"/>
  <c r="C586" i="1"/>
  <c r="D586" i="1" s="1"/>
  <c r="C642" i="1"/>
  <c r="D642" i="1" s="1"/>
  <c r="C684" i="1"/>
  <c r="D684" i="1" s="1"/>
  <c r="C727" i="1"/>
  <c r="D727" i="1" s="1"/>
  <c r="C770" i="1"/>
  <c r="D770" i="1" s="1"/>
  <c r="C812" i="1"/>
  <c r="D812" i="1" s="1"/>
  <c r="C855" i="1"/>
  <c r="D855" i="1" s="1"/>
  <c r="C898" i="1"/>
  <c r="D898" i="1" s="1"/>
  <c r="C940" i="1"/>
  <c r="D940" i="1" s="1"/>
  <c r="C983" i="1"/>
  <c r="D983" i="1" s="1"/>
  <c r="C1015" i="1"/>
  <c r="D1015" i="1" s="1"/>
  <c r="C1047" i="1"/>
  <c r="D1047" i="1" s="1"/>
  <c r="C1079" i="1"/>
  <c r="D1079" i="1" s="1"/>
  <c r="C1111" i="1"/>
  <c r="D1111" i="1" s="1"/>
  <c r="C1143" i="1"/>
  <c r="D1143" i="1" s="1"/>
  <c r="C1175" i="1"/>
  <c r="D1175" i="1" s="1"/>
  <c r="C1207" i="1"/>
  <c r="D1207" i="1" s="1"/>
  <c r="C1239" i="1"/>
  <c r="D1239" i="1" s="1"/>
  <c r="C1271" i="1"/>
  <c r="D1271" i="1" s="1"/>
  <c r="C1303" i="1"/>
  <c r="D1303" i="1" s="1"/>
  <c r="C1335" i="1"/>
  <c r="D1335" i="1" s="1"/>
  <c r="C1367" i="1"/>
  <c r="D1367" i="1" s="1"/>
  <c r="C1399" i="1"/>
  <c r="D1399" i="1" s="1"/>
  <c r="C1431" i="1"/>
  <c r="D1431" i="1" s="1"/>
  <c r="C1463" i="1"/>
  <c r="D1463" i="1" s="1"/>
  <c r="C1495" i="1"/>
  <c r="D1495" i="1" s="1"/>
  <c r="C1527" i="1"/>
  <c r="D1527" i="1" s="1"/>
  <c r="C1559" i="1"/>
  <c r="D1559" i="1" s="1"/>
  <c r="C1591" i="1"/>
  <c r="D1591" i="1" s="1"/>
  <c r="C1623" i="1"/>
  <c r="D1623" i="1" s="1"/>
  <c r="C1655" i="1"/>
  <c r="D1655" i="1" s="1"/>
  <c r="C1687" i="1"/>
  <c r="D1687" i="1" s="1"/>
  <c r="C1719" i="1"/>
  <c r="D1719" i="1" s="1"/>
  <c r="C1751" i="1"/>
  <c r="D1751" i="1" s="1"/>
  <c r="C1783" i="1"/>
  <c r="D1783" i="1" s="1"/>
  <c r="C1815" i="1"/>
  <c r="D1815" i="1" s="1"/>
  <c r="C1847" i="1"/>
  <c r="D1847" i="1" s="1"/>
  <c r="C1879" i="1"/>
  <c r="D1879" i="1" s="1"/>
  <c r="C1911" i="1"/>
  <c r="D1911" i="1" s="1"/>
  <c r="C1943" i="1"/>
  <c r="D1943" i="1" s="1"/>
  <c r="C1968" i="1"/>
  <c r="D1968" i="1" s="1"/>
  <c r="C1981" i="1"/>
  <c r="D1981" i="1" s="1"/>
  <c r="C1992" i="1"/>
  <c r="D1992" i="1" s="1"/>
  <c r="C2003" i="1"/>
  <c r="D2003" i="1" s="1"/>
  <c r="C2013" i="1"/>
  <c r="D2013" i="1" s="1"/>
  <c r="C2024" i="1"/>
  <c r="D2024" i="1" s="1"/>
  <c r="C2035" i="1"/>
  <c r="D2035" i="1" s="1"/>
  <c r="C2045" i="1"/>
  <c r="D2045" i="1" s="1"/>
  <c r="C2056" i="1"/>
  <c r="D2056" i="1" s="1"/>
  <c r="C2067" i="1"/>
  <c r="D2067" i="1" s="1"/>
  <c r="C2077" i="1"/>
  <c r="D2077" i="1" s="1"/>
  <c r="C2088" i="1"/>
  <c r="D2088" i="1" s="1"/>
  <c r="C2099" i="1"/>
  <c r="D2099" i="1" s="1"/>
  <c r="C2109" i="1"/>
  <c r="D2109" i="1" s="1"/>
  <c r="C2120" i="1"/>
  <c r="D2120" i="1" s="1"/>
  <c r="C2131" i="1"/>
  <c r="D2131" i="1" s="1"/>
  <c r="C2141" i="1"/>
  <c r="D2141" i="1" s="1"/>
  <c r="C2152" i="1"/>
  <c r="D2152" i="1" s="1"/>
  <c r="C2163" i="1"/>
  <c r="D2163" i="1" s="1"/>
  <c r="C2173" i="1"/>
  <c r="D2173" i="1" s="1"/>
  <c r="C2184" i="1"/>
  <c r="D2184" i="1" s="1"/>
  <c r="C2195" i="1"/>
  <c r="D2195" i="1" s="1"/>
  <c r="C2205" i="1"/>
  <c r="D2205" i="1" s="1"/>
  <c r="C2216" i="1"/>
  <c r="D2216" i="1" s="1"/>
  <c r="C2227" i="1"/>
  <c r="D2227" i="1" s="1"/>
  <c r="C2237" i="1"/>
  <c r="D2237" i="1" s="1"/>
  <c r="C2248" i="1"/>
  <c r="D2248" i="1" s="1"/>
  <c r="C2259" i="1"/>
  <c r="D2259" i="1" s="1"/>
  <c r="C2269" i="1"/>
  <c r="D2269" i="1" s="1"/>
  <c r="C2280" i="1"/>
  <c r="D2280" i="1" s="1"/>
  <c r="C2291" i="1"/>
  <c r="D2291" i="1" s="1"/>
  <c r="C2301" i="1"/>
  <c r="D2301" i="1" s="1"/>
  <c r="C2312" i="1"/>
  <c r="D2312" i="1" s="1"/>
  <c r="C2323" i="1"/>
  <c r="D2323" i="1" s="1"/>
  <c r="C2333" i="1"/>
  <c r="D2333" i="1" s="1"/>
  <c r="C2344" i="1"/>
  <c r="D2344" i="1" s="1"/>
  <c r="C2355" i="1"/>
  <c r="D2355" i="1" s="1"/>
  <c r="C2365" i="1"/>
  <c r="D2365" i="1" s="1"/>
  <c r="C2376" i="1"/>
  <c r="D2376" i="1" s="1"/>
  <c r="C2387" i="1"/>
  <c r="D2387" i="1" s="1"/>
  <c r="C2397" i="1"/>
  <c r="D2397" i="1" s="1"/>
  <c r="C2408" i="1"/>
  <c r="D2408" i="1" s="1"/>
  <c r="C2419" i="1"/>
  <c r="D2419" i="1" s="1"/>
  <c r="C2429" i="1"/>
  <c r="D2429" i="1" s="1"/>
  <c r="C2440" i="1"/>
  <c r="D2440" i="1" s="1"/>
  <c r="C2451" i="1"/>
  <c r="D2451" i="1" s="1"/>
  <c r="C2461" i="1"/>
  <c r="D2461" i="1" s="1"/>
  <c r="C2472" i="1"/>
  <c r="D2472" i="1" s="1"/>
  <c r="C2483" i="1"/>
  <c r="D2483" i="1" s="1"/>
  <c r="C2493" i="1"/>
  <c r="D2493" i="1" s="1"/>
  <c r="C2504" i="1"/>
  <c r="D2504" i="1" s="1"/>
  <c r="C2515" i="1"/>
  <c r="D2515" i="1" s="1"/>
  <c r="C2525" i="1"/>
  <c r="D2525" i="1" s="1"/>
  <c r="C2536" i="1"/>
  <c r="D2536" i="1" s="1"/>
  <c r="C2546" i="1"/>
  <c r="D2546" i="1" s="1"/>
  <c r="C2554" i="1"/>
  <c r="D2554" i="1" s="1"/>
  <c r="C2562" i="1"/>
  <c r="D2562" i="1" s="1"/>
  <c r="C2570" i="1"/>
  <c r="D2570" i="1" s="1"/>
  <c r="C2578" i="1"/>
  <c r="D2578" i="1" s="1"/>
  <c r="C2586" i="1"/>
  <c r="D2586" i="1" s="1"/>
  <c r="C2594" i="1"/>
  <c r="D2594" i="1" s="1"/>
  <c r="C2602" i="1"/>
  <c r="D2602" i="1" s="1"/>
  <c r="C2610" i="1"/>
  <c r="D2610" i="1" s="1"/>
  <c r="C2618" i="1"/>
  <c r="D2618" i="1" s="1"/>
  <c r="C2626" i="1"/>
  <c r="D2626" i="1" s="1"/>
  <c r="C2634" i="1"/>
  <c r="D2634" i="1" s="1"/>
  <c r="C2642" i="1"/>
  <c r="D2642" i="1" s="1"/>
  <c r="C2650" i="1"/>
  <c r="D2650" i="1" s="1"/>
  <c r="C2658" i="1"/>
  <c r="D2658" i="1" s="1"/>
  <c r="C2666" i="1"/>
  <c r="D2666" i="1" s="1"/>
  <c r="C2674" i="1"/>
  <c r="D2674" i="1" s="1"/>
  <c r="C2682" i="1"/>
  <c r="D2682" i="1" s="1"/>
  <c r="C2690" i="1"/>
  <c r="D2690" i="1" s="1"/>
  <c r="C2698" i="1"/>
  <c r="D2698" i="1" s="1"/>
  <c r="C2706" i="1"/>
  <c r="D2706" i="1" s="1"/>
  <c r="C2714" i="1"/>
  <c r="D2714" i="1" s="1"/>
  <c r="C2722" i="1"/>
  <c r="D2722" i="1" s="1"/>
  <c r="C2730" i="1"/>
  <c r="D2730" i="1" s="1"/>
  <c r="C2738" i="1"/>
  <c r="D2738" i="1" s="1"/>
  <c r="C2746" i="1"/>
  <c r="D2746" i="1" s="1"/>
  <c r="C2754" i="1"/>
  <c r="D2754" i="1" s="1"/>
  <c r="C2762" i="1"/>
  <c r="D2762" i="1" s="1"/>
  <c r="C2770" i="1"/>
  <c r="D2770" i="1" s="1"/>
  <c r="C2778" i="1"/>
  <c r="D2778" i="1" s="1"/>
  <c r="C2786" i="1"/>
  <c r="D2786" i="1" s="1"/>
  <c r="C2794" i="1"/>
  <c r="D2794" i="1" s="1"/>
  <c r="C2802" i="1"/>
  <c r="D2802" i="1" s="1"/>
  <c r="C2810" i="1"/>
  <c r="D2810" i="1" s="1"/>
  <c r="C2818" i="1"/>
  <c r="D2818" i="1" s="1"/>
  <c r="C2826" i="1"/>
  <c r="D2826" i="1" s="1"/>
  <c r="C2834" i="1"/>
  <c r="D2834" i="1" s="1"/>
  <c r="C2842" i="1"/>
  <c r="D2842" i="1" s="1"/>
  <c r="C2850" i="1"/>
  <c r="D2850" i="1" s="1"/>
  <c r="C2858" i="1"/>
  <c r="D2858" i="1" s="1"/>
  <c r="C2866" i="1"/>
  <c r="D2866" i="1" s="1"/>
  <c r="C2874" i="1"/>
  <c r="D2874" i="1" s="1"/>
  <c r="C2882" i="1"/>
  <c r="D2882" i="1" s="1"/>
  <c r="C2890" i="1"/>
  <c r="D2890" i="1" s="1"/>
  <c r="C2898" i="1"/>
  <c r="D2898" i="1" s="1"/>
  <c r="C2906" i="1"/>
  <c r="D2906" i="1" s="1"/>
  <c r="C2914" i="1"/>
  <c r="D2914" i="1" s="1"/>
  <c r="C2922" i="1"/>
  <c r="D2922" i="1" s="1"/>
  <c r="C2930" i="1"/>
  <c r="D2930" i="1" s="1"/>
  <c r="C2938" i="1"/>
  <c r="D2938" i="1" s="1"/>
  <c r="C2946" i="1"/>
  <c r="D2946" i="1" s="1"/>
  <c r="C2954" i="1"/>
  <c r="D2954" i="1" s="1"/>
  <c r="C2962" i="1"/>
  <c r="D2962" i="1" s="1"/>
  <c r="C2970" i="1"/>
  <c r="D2970" i="1" s="1"/>
  <c r="C2978" i="1"/>
  <c r="D2978" i="1" s="1"/>
  <c r="C2986" i="1"/>
  <c r="D2986" i="1" s="1"/>
  <c r="C2994" i="1"/>
  <c r="D2994" i="1" s="1"/>
  <c r="C3002" i="1"/>
  <c r="D3002" i="1" s="1"/>
  <c r="C3010" i="1"/>
  <c r="D3010" i="1" s="1"/>
  <c r="C3018" i="1"/>
  <c r="D3018" i="1" s="1"/>
  <c r="C3026" i="1"/>
  <c r="D3026" i="1" s="1"/>
  <c r="C3034" i="1"/>
  <c r="D3034" i="1" s="1"/>
  <c r="C3042" i="1"/>
  <c r="D3042" i="1" s="1"/>
  <c r="C3050" i="1"/>
  <c r="D3050" i="1" s="1"/>
  <c r="C3058" i="1"/>
  <c r="D3058" i="1" s="1"/>
  <c r="C3066" i="1"/>
  <c r="D3066" i="1" s="1"/>
  <c r="C3074" i="1"/>
  <c r="D3074" i="1" s="1"/>
  <c r="C3082" i="1"/>
  <c r="D3082" i="1" s="1"/>
  <c r="C3090" i="1"/>
  <c r="D3090" i="1" s="1"/>
  <c r="C3098" i="1"/>
  <c r="D3098" i="1" s="1"/>
  <c r="C3106" i="1"/>
  <c r="D3106" i="1" s="1"/>
  <c r="C3114" i="1"/>
  <c r="D3114" i="1" s="1"/>
  <c r="C3122" i="1"/>
  <c r="D3122" i="1" s="1"/>
  <c r="C3130" i="1"/>
  <c r="D3130" i="1" s="1"/>
  <c r="C3138" i="1"/>
  <c r="D3138" i="1" s="1"/>
  <c r="C3146" i="1"/>
  <c r="D3146" i="1" s="1"/>
  <c r="C3154" i="1"/>
  <c r="D3154" i="1" s="1"/>
  <c r="C3162" i="1"/>
  <c r="D3162" i="1" s="1"/>
  <c r="C3170" i="1"/>
  <c r="D3170" i="1" s="1"/>
  <c r="C3178" i="1"/>
  <c r="D3178" i="1" s="1"/>
  <c r="C3186" i="1"/>
  <c r="D3186" i="1" s="1"/>
  <c r="C3194" i="1"/>
  <c r="D3194" i="1" s="1"/>
  <c r="C3202" i="1"/>
  <c r="D3202" i="1" s="1"/>
  <c r="C3210" i="1"/>
  <c r="D3210" i="1" s="1"/>
  <c r="C3218" i="1"/>
  <c r="D3218" i="1" s="1"/>
  <c r="C3226" i="1"/>
  <c r="D3226" i="1" s="1"/>
  <c r="C3234" i="1"/>
  <c r="D3234" i="1" s="1"/>
  <c r="C3242" i="1"/>
  <c r="D3242" i="1" s="1"/>
  <c r="C3250" i="1"/>
  <c r="D3250" i="1" s="1"/>
  <c r="C3258" i="1"/>
  <c r="D3258" i="1" s="1"/>
  <c r="C3266" i="1"/>
  <c r="D3266" i="1" s="1"/>
  <c r="C3274" i="1"/>
  <c r="D3274" i="1" s="1"/>
  <c r="C3282" i="1"/>
  <c r="D3282" i="1" s="1"/>
  <c r="C3290" i="1"/>
  <c r="D3290" i="1" s="1"/>
  <c r="C3298" i="1"/>
  <c r="D3298" i="1" s="1"/>
  <c r="C3306" i="1"/>
  <c r="D3306" i="1" s="1"/>
  <c r="C3314" i="1"/>
  <c r="D3314" i="1" s="1"/>
  <c r="C3322" i="1"/>
  <c r="D3322" i="1" s="1"/>
  <c r="C3330" i="1"/>
  <c r="D3330" i="1" s="1"/>
  <c r="C3338" i="1"/>
  <c r="D3338" i="1" s="1"/>
  <c r="C3346" i="1"/>
  <c r="D3346" i="1" s="1"/>
  <c r="C3354" i="1"/>
  <c r="D3354" i="1" s="1"/>
  <c r="C3362" i="1"/>
  <c r="D3362" i="1" s="1"/>
  <c r="C3370" i="1"/>
  <c r="D3370" i="1" s="1"/>
  <c r="C3378" i="1"/>
  <c r="D3378" i="1" s="1"/>
  <c r="C3386" i="1"/>
  <c r="D3386" i="1" s="1"/>
  <c r="C3394" i="1"/>
  <c r="D3394" i="1" s="1"/>
  <c r="C3402" i="1"/>
  <c r="D3402" i="1" s="1"/>
  <c r="C3410" i="1"/>
  <c r="D3410" i="1" s="1"/>
  <c r="C3418" i="1"/>
  <c r="D3418" i="1" s="1"/>
  <c r="C3426" i="1"/>
  <c r="D3426" i="1" s="1"/>
  <c r="C3434" i="1"/>
  <c r="D3434" i="1" s="1"/>
  <c r="C3442" i="1"/>
  <c r="D3442" i="1" s="1"/>
  <c r="C3450" i="1"/>
  <c r="D3450" i="1" s="1"/>
  <c r="C3458" i="1"/>
  <c r="D3458" i="1" s="1"/>
  <c r="C3466" i="1"/>
  <c r="D3466" i="1" s="1"/>
  <c r="C3474" i="1"/>
  <c r="D3474" i="1" s="1"/>
  <c r="C3482" i="1"/>
  <c r="D3482" i="1" s="1"/>
  <c r="C3490" i="1"/>
  <c r="D3490" i="1" s="1"/>
  <c r="C3498" i="1"/>
  <c r="D3498" i="1" s="1"/>
  <c r="C3506" i="1"/>
  <c r="D3506" i="1" s="1"/>
  <c r="C3514" i="1"/>
  <c r="D3514" i="1" s="1"/>
  <c r="C3522" i="1"/>
  <c r="D3522" i="1" s="1"/>
  <c r="C3530" i="1"/>
  <c r="D3530" i="1" s="1"/>
  <c r="C3538" i="1"/>
  <c r="D3538" i="1" s="1"/>
  <c r="C3546" i="1"/>
  <c r="D3546" i="1" s="1"/>
  <c r="C3554" i="1"/>
  <c r="D3554" i="1" s="1"/>
  <c r="C3562" i="1"/>
  <c r="D3562" i="1" s="1"/>
  <c r="C3570" i="1"/>
  <c r="D3570" i="1" s="1"/>
  <c r="C3578" i="1"/>
  <c r="D3578" i="1" s="1"/>
  <c r="C3586" i="1"/>
  <c r="D3586" i="1" s="1"/>
  <c r="C3594" i="1"/>
  <c r="D3594" i="1" s="1"/>
  <c r="C3602" i="1"/>
  <c r="D3602" i="1" s="1"/>
  <c r="C3610" i="1"/>
  <c r="D3610" i="1" s="1"/>
  <c r="C3618" i="1"/>
  <c r="D3618" i="1" s="1"/>
  <c r="C3626" i="1"/>
  <c r="D3626" i="1" s="1"/>
  <c r="C3634" i="1"/>
  <c r="D3634" i="1" s="1"/>
  <c r="C3642" i="1"/>
  <c r="D3642" i="1" s="1"/>
  <c r="C3650" i="1"/>
  <c r="D3650" i="1" s="1"/>
  <c r="C3658" i="1"/>
  <c r="D3658" i="1" s="1"/>
  <c r="C3666" i="1"/>
  <c r="D3666" i="1" s="1"/>
  <c r="C3674" i="1"/>
  <c r="D3674" i="1" s="1"/>
  <c r="C3682" i="1"/>
  <c r="D3682" i="1" s="1"/>
  <c r="C3690" i="1"/>
  <c r="D3690" i="1" s="1"/>
  <c r="C3698" i="1"/>
  <c r="D3698" i="1" s="1"/>
  <c r="C3706" i="1"/>
  <c r="D3706" i="1" s="1"/>
  <c r="C3714" i="1"/>
  <c r="D3714" i="1" s="1"/>
  <c r="C3722" i="1"/>
  <c r="D3722" i="1" s="1"/>
  <c r="C3730" i="1"/>
  <c r="D3730" i="1" s="1"/>
  <c r="C3738" i="1"/>
  <c r="D3738" i="1" s="1"/>
  <c r="C3746" i="1"/>
  <c r="D3746" i="1" s="1"/>
  <c r="C3754" i="1"/>
  <c r="D3754" i="1" s="1"/>
  <c r="C3762" i="1"/>
  <c r="D3762" i="1" s="1"/>
  <c r="C3770" i="1"/>
  <c r="D3770" i="1" s="1"/>
  <c r="C3778" i="1"/>
  <c r="D3778" i="1" s="1"/>
  <c r="C3786" i="1"/>
  <c r="D3786" i="1" s="1"/>
  <c r="C3794" i="1"/>
  <c r="D3794" i="1" s="1"/>
  <c r="C3802" i="1"/>
  <c r="D3802" i="1" s="1"/>
  <c r="C3810" i="1"/>
  <c r="D3810" i="1" s="1"/>
  <c r="C3818" i="1"/>
  <c r="D3818" i="1" s="1"/>
  <c r="C3826" i="1"/>
  <c r="D3826" i="1" s="1"/>
  <c r="C3834" i="1"/>
  <c r="D3834" i="1" s="1"/>
  <c r="C3842" i="1"/>
  <c r="D3842" i="1" s="1"/>
  <c r="C3850" i="1"/>
  <c r="D3850" i="1" s="1"/>
  <c r="C3858" i="1"/>
  <c r="D3858" i="1" s="1"/>
  <c r="C3866" i="1"/>
  <c r="D3866" i="1" s="1"/>
  <c r="C3874" i="1"/>
  <c r="D3874" i="1" s="1"/>
  <c r="C3882" i="1"/>
  <c r="D3882" i="1" s="1"/>
  <c r="C3890" i="1"/>
  <c r="D3890" i="1" s="1"/>
  <c r="C3898" i="1"/>
  <c r="D3898" i="1" s="1"/>
  <c r="C3906" i="1"/>
  <c r="D3906" i="1" s="1"/>
  <c r="C3914" i="1"/>
  <c r="D3914" i="1" s="1"/>
  <c r="C3922" i="1"/>
  <c r="D3922" i="1" s="1"/>
  <c r="C3930" i="1"/>
  <c r="D3930" i="1" s="1"/>
  <c r="C3938" i="1"/>
  <c r="D3938" i="1" s="1"/>
  <c r="C3946" i="1"/>
  <c r="D3946" i="1" s="1"/>
  <c r="C3954" i="1"/>
  <c r="D3954" i="1" s="1"/>
  <c r="C277" i="1"/>
  <c r="D277" i="1" s="1"/>
  <c r="C364" i="1"/>
  <c r="D364" i="1" s="1"/>
  <c r="C447" i="1"/>
  <c r="D447" i="1" s="1"/>
  <c r="C533" i="1"/>
  <c r="D533" i="1" s="1"/>
  <c r="C597" i="1"/>
  <c r="D597" i="1" s="1"/>
  <c r="C650" i="1"/>
  <c r="D650" i="1" s="1"/>
  <c r="C692" i="1"/>
  <c r="D692" i="1" s="1"/>
  <c r="C735" i="1"/>
  <c r="D735" i="1" s="1"/>
  <c r="C778" i="1"/>
  <c r="D778" i="1" s="1"/>
  <c r="C820" i="1"/>
  <c r="D820" i="1" s="1"/>
  <c r="C863" i="1"/>
  <c r="D863" i="1" s="1"/>
  <c r="C906" i="1"/>
  <c r="D906" i="1" s="1"/>
  <c r="C948" i="1"/>
  <c r="D948" i="1" s="1"/>
  <c r="C989" i="1"/>
  <c r="D989" i="1" s="1"/>
  <c r="C1021" i="1"/>
  <c r="D1021" i="1" s="1"/>
  <c r="C1053" i="1"/>
  <c r="D1053" i="1" s="1"/>
  <c r="C1085" i="1"/>
  <c r="D1085" i="1" s="1"/>
  <c r="C1117" i="1"/>
  <c r="D1117" i="1" s="1"/>
  <c r="C1149" i="1"/>
  <c r="D1149" i="1" s="1"/>
  <c r="C1181" i="1"/>
  <c r="D1181" i="1" s="1"/>
  <c r="C1213" i="1"/>
  <c r="D1213" i="1" s="1"/>
  <c r="C1245" i="1"/>
  <c r="D1245" i="1" s="1"/>
  <c r="C1277" i="1"/>
  <c r="D1277" i="1" s="1"/>
  <c r="C1309" i="1"/>
  <c r="D1309" i="1" s="1"/>
  <c r="C1341" i="1"/>
  <c r="D1341" i="1" s="1"/>
  <c r="C1373" i="1"/>
  <c r="D1373" i="1" s="1"/>
  <c r="C1405" i="1"/>
  <c r="D1405" i="1" s="1"/>
  <c r="C1437" i="1"/>
  <c r="D1437" i="1" s="1"/>
  <c r="C1469" i="1"/>
  <c r="D1469" i="1" s="1"/>
  <c r="C1501" i="1"/>
  <c r="D1501" i="1" s="1"/>
  <c r="C1533" i="1"/>
  <c r="D1533" i="1" s="1"/>
  <c r="C1565" i="1"/>
  <c r="D1565" i="1" s="1"/>
  <c r="C1597" i="1"/>
  <c r="D1597" i="1" s="1"/>
  <c r="C1629" i="1"/>
  <c r="D1629" i="1" s="1"/>
  <c r="C1661" i="1"/>
  <c r="D1661" i="1" s="1"/>
  <c r="C1693" i="1"/>
  <c r="D1693" i="1" s="1"/>
  <c r="C1725" i="1"/>
  <c r="D1725" i="1" s="1"/>
  <c r="C1757" i="1"/>
  <c r="D1757" i="1" s="1"/>
  <c r="C1789" i="1"/>
  <c r="D1789" i="1" s="1"/>
  <c r="C1821" i="1"/>
  <c r="D1821" i="1" s="1"/>
  <c r="C1853" i="1"/>
  <c r="D1853" i="1" s="1"/>
  <c r="C1885" i="1"/>
  <c r="D1885" i="1" s="1"/>
  <c r="C1917" i="1"/>
  <c r="D1917" i="1" s="1"/>
  <c r="C1949" i="1"/>
  <c r="D1949" i="1" s="1"/>
  <c r="C1972" i="1"/>
  <c r="D1972" i="1" s="1"/>
  <c r="C1983" i="1"/>
  <c r="D1983" i="1" s="1"/>
  <c r="C1993" i="1"/>
  <c r="D1993" i="1" s="1"/>
  <c r="C2004" i="1"/>
  <c r="D2004" i="1" s="1"/>
  <c r="C2015" i="1"/>
  <c r="D2015" i="1" s="1"/>
  <c r="C2025" i="1"/>
  <c r="D2025" i="1" s="1"/>
  <c r="C2036" i="1"/>
  <c r="D2036" i="1" s="1"/>
  <c r="C2047" i="1"/>
  <c r="D2047" i="1" s="1"/>
  <c r="C2057" i="1"/>
  <c r="D2057" i="1" s="1"/>
  <c r="C2068" i="1"/>
  <c r="D2068" i="1" s="1"/>
  <c r="C2079" i="1"/>
  <c r="D2079" i="1" s="1"/>
  <c r="C2089" i="1"/>
  <c r="D2089" i="1" s="1"/>
  <c r="C2100" i="1"/>
  <c r="D2100" i="1" s="1"/>
  <c r="C2111" i="1"/>
  <c r="D2111" i="1" s="1"/>
  <c r="C2121" i="1"/>
  <c r="D2121" i="1" s="1"/>
  <c r="C2132" i="1"/>
  <c r="D2132" i="1" s="1"/>
  <c r="C2143" i="1"/>
  <c r="D2143" i="1" s="1"/>
  <c r="C2153" i="1"/>
  <c r="D2153" i="1" s="1"/>
  <c r="C2164" i="1"/>
  <c r="D2164" i="1" s="1"/>
  <c r="C2175" i="1"/>
  <c r="D2175" i="1" s="1"/>
  <c r="C2185" i="1"/>
  <c r="D2185" i="1" s="1"/>
  <c r="C2196" i="1"/>
  <c r="D2196" i="1" s="1"/>
  <c r="C2207" i="1"/>
  <c r="D2207" i="1" s="1"/>
  <c r="C2217" i="1"/>
  <c r="D2217" i="1" s="1"/>
  <c r="C2228" i="1"/>
  <c r="D2228" i="1" s="1"/>
  <c r="C2239" i="1"/>
  <c r="D2239" i="1" s="1"/>
  <c r="C2249" i="1"/>
  <c r="D2249" i="1" s="1"/>
  <c r="C2260" i="1"/>
  <c r="D2260" i="1" s="1"/>
  <c r="C2271" i="1"/>
  <c r="D2271" i="1" s="1"/>
  <c r="C2281" i="1"/>
  <c r="D2281" i="1" s="1"/>
  <c r="C2292" i="1"/>
  <c r="D2292" i="1" s="1"/>
  <c r="C2303" i="1"/>
  <c r="D2303" i="1" s="1"/>
  <c r="C2313" i="1"/>
  <c r="D2313" i="1" s="1"/>
  <c r="C2324" i="1"/>
  <c r="D2324" i="1" s="1"/>
  <c r="C2335" i="1"/>
  <c r="D2335" i="1" s="1"/>
  <c r="C2345" i="1"/>
  <c r="D2345" i="1" s="1"/>
  <c r="C2356" i="1"/>
  <c r="D2356" i="1" s="1"/>
  <c r="C2367" i="1"/>
  <c r="D2367" i="1" s="1"/>
  <c r="C2377" i="1"/>
  <c r="D2377" i="1" s="1"/>
  <c r="C2388" i="1"/>
  <c r="D2388" i="1" s="1"/>
  <c r="C2399" i="1"/>
  <c r="D2399" i="1" s="1"/>
  <c r="C2409" i="1"/>
  <c r="D2409" i="1" s="1"/>
  <c r="C2420" i="1"/>
  <c r="D2420" i="1" s="1"/>
  <c r="C2431" i="1"/>
  <c r="D2431" i="1" s="1"/>
  <c r="C2441" i="1"/>
  <c r="D2441" i="1" s="1"/>
  <c r="C2452" i="1"/>
  <c r="D2452" i="1" s="1"/>
  <c r="C2463" i="1"/>
  <c r="D2463" i="1" s="1"/>
  <c r="C2473" i="1"/>
  <c r="D2473" i="1" s="1"/>
  <c r="C2484" i="1"/>
  <c r="D2484" i="1" s="1"/>
  <c r="C2495" i="1"/>
  <c r="D2495" i="1" s="1"/>
  <c r="C2505" i="1"/>
  <c r="D2505" i="1" s="1"/>
  <c r="C2516" i="1"/>
  <c r="D2516" i="1" s="1"/>
  <c r="C2527" i="1"/>
  <c r="D2527" i="1" s="1"/>
  <c r="C2537" i="1"/>
  <c r="D2537" i="1" s="1"/>
  <c r="C2547" i="1"/>
  <c r="D2547" i="1" s="1"/>
  <c r="C2555" i="1"/>
  <c r="D2555" i="1" s="1"/>
  <c r="C2563" i="1"/>
  <c r="D2563" i="1" s="1"/>
  <c r="C2571" i="1"/>
  <c r="D2571" i="1" s="1"/>
  <c r="C2579" i="1"/>
  <c r="D2579" i="1" s="1"/>
  <c r="C2587" i="1"/>
  <c r="D2587" i="1" s="1"/>
  <c r="C2595" i="1"/>
  <c r="D2595" i="1" s="1"/>
  <c r="C2603" i="1"/>
  <c r="D2603" i="1" s="1"/>
  <c r="C2611" i="1"/>
  <c r="D2611" i="1" s="1"/>
  <c r="C2619" i="1"/>
  <c r="D2619" i="1" s="1"/>
  <c r="C2627" i="1"/>
  <c r="D2627" i="1" s="1"/>
  <c r="C2635" i="1"/>
  <c r="D2635" i="1" s="1"/>
  <c r="C2643" i="1"/>
  <c r="D2643" i="1" s="1"/>
  <c r="C2651" i="1"/>
  <c r="D2651" i="1" s="1"/>
  <c r="C2659" i="1"/>
  <c r="D2659" i="1" s="1"/>
  <c r="C2667" i="1"/>
  <c r="D2667" i="1" s="1"/>
  <c r="C2675" i="1"/>
  <c r="D2675" i="1" s="1"/>
  <c r="C2683" i="1"/>
  <c r="D2683" i="1" s="1"/>
  <c r="C2691" i="1"/>
  <c r="D2691" i="1" s="1"/>
  <c r="C2699" i="1"/>
  <c r="D2699" i="1" s="1"/>
  <c r="C2707" i="1"/>
  <c r="D2707" i="1" s="1"/>
  <c r="C2715" i="1"/>
  <c r="D2715" i="1" s="1"/>
  <c r="C2723" i="1"/>
  <c r="D2723" i="1" s="1"/>
  <c r="C2731" i="1"/>
  <c r="D2731" i="1" s="1"/>
  <c r="C2739" i="1"/>
  <c r="D2739" i="1" s="1"/>
  <c r="C2747" i="1"/>
  <c r="D2747" i="1" s="1"/>
  <c r="C2755" i="1"/>
  <c r="D2755" i="1" s="1"/>
  <c r="C2763" i="1"/>
  <c r="D2763" i="1" s="1"/>
  <c r="C2771" i="1"/>
  <c r="D2771" i="1" s="1"/>
  <c r="C2779" i="1"/>
  <c r="D2779" i="1" s="1"/>
  <c r="C2787" i="1"/>
  <c r="D2787" i="1" s="1"/>
  <c r="C2795" i="1"/>
  <c r="D2795" i="1" s="1"/>
  <c r="C2803" i="1"/>
  <c r="D2803" i="1" s="1"/>
  <c r="C2811" i="1"/>
  <c r="D2811" i="1" s="1"/>
  <c r="C2819" i="1"/>
  <c r="D2819" i="1" s="1"/>
  <c r="C2827" i="1"/>
  <c r="D2827" i="1" s="1"/>
  <c r="C2835" i="1"/>
  <c r="D2835" i="1" s="1"/>
  <c r="C2843" i="1"/>
  <c r="D2843" i="1" s="1"/>
  <c r="C2851" i="1"/>
  <c r="D2851" i="1" s="1"/>
  <c r="C2859" i="1"/>
  <c r="D2859" i="1" s="1"/>
  <c r="C2867" i="1"/>
  <c r="D2867" i="1" s="1"/>
  <c r="C2875" i="1"/>
  <c r="D2875" i="1" s="1"/>
  <c r="C2883" i="1"/>
  <c r="D2883" i="1" s="1"/>
  <c r="C2891" i="1"/>
  <c r="D2891" i="1" s="1"/>
  <c r="C2899" i="1"/>
  <c r="D2899" i="1" s="1"/>
  <c r="C2907" i="1"/>
  <c r="D2907" i="1" s="1"/>
  <c r="C2915" i="1"/>
  <c r="D2915" i="1" s="1"/>
  <c r="C2923" i="1"/>
  <c r="D2923" i="1" s="1"/>
  <c r="C2931" i="1"/>
  <c r="D2931" i="1" s="1"/>
  <c r="C2939" i="1"/>
  <c r="D2939" i="1" s="1"/>
  <c r="C2947" i="1"/>
  <c r="D2947" i="1" s="1"/>
  <c r="C2955" i="1"/>
  <c r="D2955" i="1" s="1"/>
  <c r="C2963" i="1"/>
  <c r="D2963" i="1" s="1"/>
  <c r="C2971" i="1"/>
  <c r="D2971" i="1" s="1"/>
  <c r="C2979" i="1"/>
  <c r="D2979" i="1" s="1"/>
  <c r="C2987" i="1"/>
  <c r="D2987" i="1" s="1"/>
  <c r="C2995" i="1"/>
  <c r="D2995" i="1" s="1"/>
  <c r="C3003" i="1"/>
  <c r="D3003" i="1" s="1"/>
  <c r="C3011" i="1"/>
  <c r="D3011" i="1" s="1"/>
  <c r="C3019" i="1"/>
  <c r="D3019" i="1" s="1"/>
  <c r="C3027" i="1"/>
  <c r="D3027" i="1" s="1"/>
  <c r="C3035" i="1"/>
  <c r="D3035" i="1" s="1"/>
  <c r="C3043" i="1"/>
  <c r="D3043" i="1" s="1"/>
  <c r="C3051" i="1"/>
  <c r="D3051" i="1" s="1"/>
  <c r="C3059" i="1"/>
  <c r="D3059" i="1" s="1"/>
  <c r="C3067" i="1"/>
  <c r="D3067" i="1" s="1"/>
  <c r="C3075" i="1"/>
  <c r="D3075" i="1" s="1"/>
  <c r="C3083" i="1"/>
  <c r="D3083" i="1" s="1"/>
  <c r="C3091" i="1"/>
  <c r="D3091" i="1" s="1"/>
  <c r="C3099" i="1"/>
  <c r="D3099" i="1" s="1"/>
  <c r="C3107" i="1"/>
  <c r="D3107" i="1" s="1"/>
  <c r="C3115" i="1"/>
  <c r="D3115" i="1" s="1"/>
  <c r="C3123" i="1"/>
  <c r="D3123" i="1" s="1"/>
  <c r="C3131" i="1"/>
  <c r="D3131" i="1" s="1"/>
  <c r="C3139" i="1"/>
  <c r="D3139" i="1" s="1"/>
  <c r="C3147" i="1"/>
  <c r="D3147" i="1" s="1"/>
  <c r="C3155" i="1"/>
  <c r="D3155" i="1" s="1"/>
  <c r="C3163" i="1"/>
  <c r="D3163" i="1" s="1"/>
  <c r="C3171" i="1"/>
  <c r="D3171" i="1" s="1"/>
  <c r="C3179" i="1"/>
  <c r="D3179" i="1" s="1"/>
  <c r="C3187" i="1"/>
  <c r="D3187" i="1" s="1"/>
  <c r="C3195" i="1"/>
  <c r="D3195" i="1" s="1"/>
  <c r="C3203" i="1"/>
  <c r="D3203" i="1" s="1"/>
  <c r="C3211" i="1"/>
  <c r="D3211" i="1" s="1"/>
  <c r="C3219" i="1"/>
  <c r="D3219" i="1" s="1"/>
  <c r="C3227" i="1"/>
  <c r="D3227" i="1" s="1"/>
  <c r="C3235" i="1"/>
  <c r="D3235" i="1" s="1"/>
  <c r="C3243" i="1"/>
  <c r="D3243" i="1" s="1"/>
  <c r="C3251" i="1"/>
  <c r="D3251" i="1" s="1"/>
  <c r="C3259" i="1"/>
  <c r="D3259" i="1" s="1"/>
  <c r="C3267" i="1"/>
  <c r="D3267" i="1" s="1"/>
  <c r="C3275" i="1"/>
  <c r="D3275" i="1" s="1"/>
  <c r="C3283" i="1"/>
  <c r="D3283" i="1" s="1"/>
  <c r="C3291" i="1"/>
  <c r="D3291" i="1" s="1"/>
  <c r="C3299" i="1"/>
  <c r="D3299" i="1" s="1"/>
  <c r="C3307" i="1"/>
  <c r="D3307" i="1" s="1"/>
  <c r="C3315" i="1"/>
  <c r="D3315" i="1" s="1"/>
  <c r="C3323" i="1"/>
  <c r="D3323" i="1" s="1"/>
  <c r="C3331" i="1"/>
  <c r="D3331" i="1" s="1"/>
  <c r="C3339" i="1"/>
  <c r="D3339" i="1" s="1"/>
  <c r="C3347" i="1"/>
  <c r="D3347" i="1" s="1"/>
  <c r="C3355" i="1"/>
  <c r="D3355" i="1" s="1"/>
  <c r="C3363" i="1"/>
  <c r="D3363" i="1" s="1"/>
  <c r="C3371" i="1"/>
  <c r="D3371" i="1" s="1"/>
  <c r="C3379" i="1"/>
  <c r="D3379" i="1" s="1"/>
  <c r="C3387" i="1"/>
  <c r="D3387" i="1" s="1"/>
  <c r="C3395" i="1"/>
  <c r="D3395" i="1" s="1"/>
  <c r="C3403" i="1"/>
  <c r="D3403" i="1" s="1"/>
  <c r="C3411" i="1"/>
  <c r="D3411" i="1" s="1"/>
  <c r="C3419" i="1"/>
  <c r="D3419" i="1" s="1"/>
  <c r="C3427" i="1"/>
  <c r="D3427" i="1" s="1"/>
  <c r="C3435" i="1"/>
  <c r="D3435" i="1" s="1"/>
  <c r="C3443" i="1"/>
  <c r="D3443" i="1" s="1"/>
  <c r="C3451" i="1"/>
  <c r="D3451" i="1" s="1"/>
  <c r="C3459" i="1"/>
  <c r="D3459" i="1" s="1"/>
  <c r="C3467" i="1"/>
  <c r="D3467" i="1" s="1"/>
  <c r="C3475" i="1"/>
  <c r="D3475" i="1" s="1"/>
  <c r="C3483" i="1"/>
  <c r="D3483" i="1" s="1"/>
  <c r="C3491" i="1"/>
  <c r="D3491" i="1" s="1"/>
  <c r="C3499" i="1"/>
  <c r="D3499" i="1" s="1"/>
  <c r="C3507" i="1"/>
  <c r="D3507" i="1" s="1"/>
  <c r="C3515" i="1"/>
  <c r="D3515" i="1" s="1"/>
  <c r="C3523" i="1"/>
  <c r="D3523" i="1" s="1"/>
  <c r="C3531" i="1"/>
  <c r="D3531" i="1" s="1"/>
  <c r="C3539" i="1"/>
  <c r="D3539" i="1" s="1"/>
  <c r="C3547" i="1"/>
  <c r="D3547" i="1" s="1"/>
  <c r="C3555" i="1"/>
  <c r="D3555" i="1" s="1"/>
  <c r="C3563" i="1"/>
  <c r="D3563" i="1" s="1"/>
  <c r="C3571" i="1"/>
  <c r="D3571" i="1" s="1"/>
  <c r="C3579" i="1"/>
  <c r="D3579" i="1" s="1"/>
  <c r="C3587" i="1"/>
  <c r="D3587" i="1" s="1"/>
  <c r="C3595" i="1"/>
  <c r="D3595" i="1" s="1"/>
  <c r="C3603" i="1"/>
  <c r="D3603" i="1" s="1"/>
  <c r="C3611" i="1"/>
  <c r="D3611" i="1" s="1"/>
  <c r="C3619" i="1"/>
  <c r="D3619" i="1" s="1"/>
  <c r="C3627" i="1"/>
  <c r="D3627" i="1" s="1"/>
  <c r="C3635" i="1"/>
  <c r="D3635" i="1" s="1"/>
  <c r="C3643" i="1"/>
  <c r="D3643" i="1" s="1"/>
  <c r="C3651" i="1"/>
  <c r="D3651" i="1" s="1"/>
  <c r="C3659" i="1"/>
  <c r="D3659" i="1" s="1"/>
  <c r="C3667" i="1"/>
  <c r="D3667" i="1" s="1"/>
  <c r="C3675" i="1"/>
  <c r="D3675" i="1" s="1"/>
  <c r="C3683" i="1"/>
  <c r="D3683" i="1" s="1"/>
  <c r="C3691" i="1"/>
  <c r="D3691" i="1" s="1"/>
  <c r="C3699" i="1"/>
  <c r="D3699" i="1" s="1"/>
  <c r="C3707" i="1"/>
  <c r="D3707" i="1" s="1"/>
  <c r="C3715" i="1"/>
  <c r="D3715" i="1" s="1"/>
  <c r="C3723" i="1"/>
  <c r="D3723" i="1" s="1"/>
  <c r="C3731" i="1"/>
  <c r="D3731" i="1" s="1"/>
  <c r="C3739" i="1"/>
  <c r="D3739" i="1" s="1"/>
  <c r="C3747" i="1"/>
  <c r="D3747" i="1" s="1"/>
  <c r="C3755" i="1"/>
  <c r="D3755" i="1" s="1"/>
  <c r="C3763" i="1"/>
  <c r="D3763" i="1" s="1"/>
  <c r="C3771" i="1"/>
  <c r="D3771" i="1" s="1"/>
  <c r="C3779" i="1"/>
  <c r="D3779" i="1" s="1"/>
  <c r="C3787" i="1"/>
  <c r="D3787" i="1" s="1"/>
  <c r="C3795" i="1"/>
  <c r="D3795" i="1" s="1"/>
  <c r="C3803" i="1"/>
  <c r="D3803" i="1" s="1"/>
  <c r="C3811" i="1"/>
  <c r="D3811" i="1" s="1"/>
  <c r="C3819" i="1"/>
  <c r="D3819" i="1" s="1"/>
  <c r="C3827" i="1"/>
  <c r="D3827" i="1" s="1"/>
  <c r="C3835" i="1"/>
  <c r="D3835" i="1" s="1"/>
  <c r="C3843" i="1"/>
  <c r="D3843" i="1" s="1"/>
  <c r="C3851" i="1"/>
  <c r="D3851" i="1" s="1"/>
  <c r="C3859" i="1"/>
  <c r="D3859" i="1" s="1"/>
  <c r="C213" i="1"/>
  <c r="D213" i="1" s="1"/>
  <c r="C300" i="1"/>
  <c r="D300" i="1" s="1"/>
  <c r="C383" i="1"/>
  <c r="D383" i="1" s="1"/>
  <c r="C469" i="1"/>
  <c r="D469" i="1" s="1"/>
  <c r="C549" i="1"/>
  <c r="D549" i="1" s="1"/>
  <c r="C613" i="1"/>
  <c r="D613" i="1" s="1"/>
  <c r="C660" i="1"/>
  <c r="D660" i="1" s="1"/>
  <c r="C703" i="1"/>
  <c r="D703" i="1" s="1"/>
  <c r="C746" i="1"/>
  <c r="D746" i="1" s="1"/>
  <c r="C788" i="1"/>
  <c r="D788" i="1" s="1"/>
  <c r="C831" i="1"/>
  <c r="D831" i="1" s="1"/>
  <c r="C874" i="1"/>
  <c r="D874" i="1" s="1"/>
  <c r="C916" i="1"/>
  <c r="D916" i="1" s="1"/>
  <c r="C959" i="1"/>
  <c r="D959" i="1" s="1"/>
  <c r="C997" i="1"/>
  <c r="D997" i="1" s="1"/>
  <c r="C1029" i="1"/>
  <c r="D1029" i="1" s="1"/>
  <c r="C1061" i="1"/>
  <c r="D1061" i="1" s="1"/>
  <c r="C1093" i="1"/>
  <c r="D1093" i="1" s="1"/>
  <c r="C1125" i="1"/>
  <c r="D1125" i="1" s="1"/>
  <c r="C1157" i="1"/>
  <c r="D1157" i="1" s="1"/>
  <c r="C1189" i="1"/>
  <c r="D1189" i="1" s="1"/>
  <c r="C1221" i="1"/>
  <c r="D1221" i="1" s="1"/>
  <c r="C1253" i="1"/>
  <c r="D1253" i="1" s="1"/>
  <c r="C1285" i="1"/>
  <c r="D1285" i="1" s="1"/>
  <c r="C1317" i="1"/>
  <c r="D1317" i="1" s="1"/>
  <c r="C1349" i="1"/>
  <c r="D1349" i="1" s="1"/>
  <c r="C1381" i="1"/>
  <c r="D1381" i="1" s="1"/>
  <c r="C1413" i="1"/>
  <c r="D1413" i="1" s="1"/>
  <c r="C1445" i="1"/>
  <c r="D1445" i="1" s="1"/>
  <c r="C1477" i="1"/>
  <c r="D1477" i="1" s="1"/>
  <c r="C1509" i="1"/>
  <c r="D1509" i="1" s="1"/>
  <c r="C1541" i="1"/>
  <c r="D1541" i="1" s="1"/>
  <c r="C1573" i="1"/>
  <c r="D1573" i="1" s="1"/>
  <c r="C1605" i="1"/>
  <c r="D1605" i="1" s="1"/>
  <c r="C1637" i="1"/>
  <c r="D1637" i="1" s="1"/>
  <c r="C1669" i="1"/>
  <c r="D1669" i="1" s="1"/>
  <c r="C1701" i="1"/>
  <c r="D1701" i="1" s="1"/>
  <c r="C1733" i="1"/>
  <c r="D1733" i="1" s="1"/>
  <c r="C1765" i="1"/>
  <c r="D1765" i="1" s="1"/>
  <c r="C1797" i="1"/>
  <c r="D1797" i="1" s="1"/>
  <c r="C1829" i="1"/>
  <c r="D1829" i="1" s="1"/>
  <c r="C1861" i="1"/>
  <c r="D1861" i="1" s="1"/>
  <c r="C1893" i="1"/>
  <c r="D1893" i="1" s="1"/>
  <c r="C1925" i="1"/>
  <c r="D1925" i="1" s="1"/>
  <c r="C1957" i="1"/>
  <c r="D1957" i="1" s="1"/>
  <c r="C1975" i="1"/>
  <c r="D1975" i="1" s="1"/>
  <c r="C1985" i="1"/>
  <c r="D1985" i="1" s="1"/>
  <c r="C1996" i="1"/>
  <c r="D1996" i="1" s="1"/>
  <c r="C2007" i="1"/>
  <c r="D2007" i="1" s="1"/>
  <c r="C2017" i="1"/>
  <c r="D2017" i="1" s="1"/>
  <c r="C2028" i="1"/>
  <c r="D2028" i="1" s="1"/>
  <c r="C2039" i="1"/>
  <c r="D2039" i="1" s="1"/>
  <c r="C2049" i="1"/>
  <c r="D2049" i="1" s="1"/>
  <c r="C2060" i="1"/>
  <c r="D2060" i="1" s="1"/>
  <c r="C2071" i="1"/>
  <c r="D2071" i="1" s="1"/>
  <c r="C2081" i="1"/>
  <c r="D2081" i="1" s="1"/>
  <c r="C2092" i="1"/>
  <c r="D2092" i="1" s="1"/>
  <c r="C2103" i="1"/>
  <c r="D2103" i="1" s="1"/>
  <c r="C2113" i="1"/>
  <c r="D2113" i="1" s="1"/>
  <c r="C2124" i="1"/>
  <c r="D2124" i="1" s="1"/>
  <c r="C2135" i="1"/>
  <c r="D2135" i="1" s="1"/>
  <c r="C2145" i="1"/>
  <c r="D2145" i="1" s="1"/>
  <c r="C2156" i="1"/>
  <c r="D2156" i="1" s="1"/>
  <c r="C2167" i="1"/>
  <c r="D2167" i="1" s="1"/>
  <c r="C2177" i="1"/>
  <c r="D2177" i="1" s="1"/>
  <c r="C2188" i="1"/>
  <c r="D2188" i="1" s="1"/>
  <c r="C2199" i="1"/>
  <c r="D2199" i="1" s="1"/>
  <c r="C2209" i="1"/>
  <c r="D2209" i="1" s="1"/>
  <c r="C2220" i="1"/>
  <c r="D2220" i="1" s="1"/>
  <c r="C2231" i="1"/>
  <c r="D2231" i="1" s="1"/>
  <c r="C2241" i="1"/>
  <c r="D2241" i="1" s="1"/>
  <c r="C2252" i="1"/>
  <c r="D2252" i="1" s="1"/>
  <c r="C2263" i="1"/>
  <c r="D2263" i="1" s="1"/>
  <c r="C2273" i="1"/>
  <c r="D2273" i="1" s="1"/>
  <c r="C2284" i="1"/>
  <c r="D2284" i="1" s="1"/>
  <c r="C2295" i="1"/>
  <c r="D2295" i="1" s="1"/>
  <c r="C2305" i="1"/>
  <c r="D2305" i="1" s="1"/>
  <c r="C2316" i="1"/>
  <c r="D2316" i="1" s="1"/>
  <c r="C2327" i="1"/>
  <c r="D2327" i="1" s="1"/>
  <c r="C2337" i="1"/>
  <c r="D2337" i="1" s="1"/>
  <c r="C2348" i="1"/>
  <c r="D2348" i="1" s="1"/>
  <c r="C2359" i="1"/>
  <c r="D2359" i="1" s="1"/>
  <c r="C2369" i="1"/>
  <c r="D2369" i="1" s="1"/>
  <c r="C2380" i="1"/>
  <c r="D2380" i="1" s="1"/>
  <c r="C2391" i="1"/>
  <c r="D2391" i="1" s="1"/>
  <c r="C2401" i="1"/>
  <c r="D2401" i="1" s="1"/>
  <c r="C2412" i="1"/>
  <c r="D2412" i="1" s="1"/>
  <c r="C2423" i="1"/>
  <c r="D2423" i="1" s="1"/>
  <c r="C2433" i="1"/>
  <c r="D2433" i="1" s="1"/>
  <c r="C2444" i="1"/>
  <c r="D2444" i="1" s="1"/>
  <c r="C2455" i="1"/>
  <c r="D2455" i="1" s="1"/>
  <c r="C2465" i="1"/>
  <c r="D2465" i="1" s="1"/>
  <c r="C2476" i="1"/>
  <c r="D2476" i="1" s="1"/>
  <c r="C2487" i="1"/>
  <c r="D2487" i="1" s="1"/>
  <c r="C2497" i="1"/>
  <c r="D2497" i="1" s="1"/>
  <c r="C2508" i="1"/>
  <c r="D2508" i="1" s="1"/>
  <c r="C2519" i="1"/>
  <c r="D2519" i="1" s="1"/>
  <c r="C2529" i="1"/>
  <c r="D2529" i="1" s="1"/>
  <c r="C2540" i="1"/>
  <c r="D2540" i="1" s="1"/>
  <c r="C2549" i="1"/>
  <c r="D2549" i="1" s="1"/>
  <c r="C2557" i="1"/>
  <c r="D2557" i="1" s="1"/>
  <c r="C2565" i="1"/>
  <c r="D2565" i="1" s="1"/>
  <c r="C2573" i="1"/>
  <c r="D2573" i="1" s="1"/>
  <c r="C2581" i="1"/>
  <c r="D2581" i="1" s="1"/>
  <c r="C2589" i="1"/>
  <c r="D2589" i="1" s="1"/>
  <c r="C2597" i="1"/>
  <c r="D2597" i="1" s="1"/>
  <c r="C2605" i="1"/>
  <c r="D2605" i="1" s="1"/>
  <c r="C2613" i="1"/>
  <c r="D2613" i="1" s="1"/>
  <c r="C2621" i="1"/>
  <c r="D2621" i="1" s="1"/>
  <c r="C2629" i="1"/>
  <c r="D2629" i="1" s="1"/>
  <c r="C2637" i="1"/>
  <c r="D2637" i="1" s="1"/>
  <c r="C2645" i="1"/>
  <c r="D2645" i="1" s="1"/>
  <c r="C2653" i="1"/>
  <c r="D2653" i="1" s="1"/>
  <c r="C2661" i="1"/>
  <c r="D2661" i="1" s="1"/>
  <c r="C2669" i="1"/>
  <c r="D2669" i="1" s="1"/>
  <c r="C2677" i="1"/>
  <c r="D2677" i="1" s="1"/>
  <c r="C2685" i="1"/>
  <c r="D2685" i="1" s="1"/>
  <c r="C2693" i="1"/>
  <c r="D2693" i="1" s="1"/>
  <c r="C2701" i="1"/>
  <c r="D2701" i="1" s="1"/>
  <c r="C2709" i="1"/>
  <c r="D2709" i="1" s="1"/>
  <c r="C2717" i="1"/>
  <c r="D2717" i="1" s="1"/>
  <c r="C2725" i="1"/>
  <c r="D2725" i="1" s="1"/>
  <c r="C2733" i="1"/>
  <c r="D2733" i="1" s="1"/>
  <c r="C2741" i="1"/>
  <c r="D2741" i="1" s="1"/>
  <c r="C2749" i="1"/>
  <c r="D2749" i="1" s="1"/>
  <c r="C2757" i="1"/>
  <c r="D2757" i="1" s="1"/>
  <c r="C2765" i="1"/>
  <c r="D2765" i="1" s="1"/>
  <c r="C2773" i="1"/>
  <c r="D2773" i="1" s="1"/>
  <c r="C2781" i="1"/>
  <c r="D2781" i="1" s="1"/>
  <c r="C2789" i="1"/>
  <c r="D2789" i="1" s="1"/>
  <c r="C2797" i="1"/>
  <c r="D2797" i="1" s="1"/>
  <c r="C2805" i="1"/>
  <c r="D2805" i="1" s="1"/>
  <c r="C2813" i="1"/>
  <c r="D2813" i="1" s="1"/>
  <c r="C2821" i="1"/>
  <c r="D2821" i="1" s="1"/>
  <c r="C2829" i="1"/>
  <c r="D2829" i="1" s="1"/>
  <c r="C2837" i="1"/>
  <c r="D2837" i="1" s="1"/>
  <c r="C2845" i="1"/>
  <c r="D2845" i="1" s="1"/>
  <c r="C2853" i="1"/>
  <c r="D2853" i="1" s="1"/>
  <c r="C2861" i="1"/>
  <c r="D2861" i="1" s="1"/>
  <c r="C2869" i="1"/>
  <c r="D2869" i="1" s="1"/>
  <c r="C2877" i="1"/>
  <c r="D2877" i="1" s="1"/>
  <c r="C2885" i="1"/>
  <c r="D2885" i="1" s="1"/>
  <c r="C2893" i="1"/>
  <c r="D2893" i="1" s="1"/>
  <c r="C2901" i="1"/>
  <c r="D2901" i="1" s="1"/>
  <c r="C2909" i="1"/>
  <c r="D2909" i="1" s="1"/>
  <c r="C2917" i="1"/>
  <c r="D2917" i="1" s="1"/>
  <c r="C2925" i="1"/>
  <c r="D2925" i="1" s="1"/>
  <c r="C2933" i="1"/>
  <c r="D2933" i="1" s="1"/>
  <c r="C2941" i="1"/>
  <c r="D2941" i="1" s="1"/>
  <c r="C2949" i="1"/>
  <c r="D2949" i="1" s="1"/>
  <c r="C2957" i="1"/>
  <c r="D2957" i="1" s="1"/>
  <c r="C2965" i="1"/>
  <c r="D2965" i="1" s="1"/>
  <c r="C2973" i="1"/>
  <c r="D2973" i="1" s="1"/>
  <c r="C2981" i="1"/>
  <c r="D2981" i="1" s="1"/>
  <c r="C2989" i="1"/>
  <c r="D2989" i="1" s="1"/>
  <c r="C2997" i="1"/>
  <c r="D2997" i="1" s="1"/>
  <c r="C3005" i="1"/>
  <c r="D3005" i="1" s="1"/>
  <c r="C3013" i="1"/>
  <c r="D3013" i="1" s="1"/>
  <c r="C3021" i="1"/>
  <c r="D3021" i="1" s="1"/>
  <c r="C3029" i="1"/>
  <c r="D3029" i="1" s="1"/>
  <c r="C3037" i="1"/>
  <c r="D3037" i="1" s="1"/>
  <c r="C3045" i="1"/>
  <c r="D3045" i="1" s="1"/>
  <c r="C3053" i="1"/>
  <c r="D3053" i="1" s="1"/>
  <c r="C3061" i="1"/>
  <c r="D3061" i="1" s="1"/>
  <c r="C3069" i="1"/>
  <c r="D3069" i="1" s="1"/>
  <c r="C3077" i="1"/>
  <c r="D3077" i="1" s="1"/>
  <c r="C3085" i="1"/>
  <c r="D3085" i="1" s="1"/>
  <c r="C3093" i="1"/>
  <c r="D3093" i="1" s="1"/>
  <c r="C3101" i="1"/>
  <c r="D3101" i="1" s="1"/>
  <c r="C3109" i="1"/>
  <c r="D3109" i="1" s="1"/>
  <c r="C3117" i="1"/>
  <c r="D3117" i="1" s="1"/>
  <c r="C3125" i="1"/>
  <c r="D3125" i="1" s="1"/>
  <c r="C3133" i="1"/>
  <c r="D3133" i="1" s="1"/>
  <c r="C3141" i="1"/>
  <c r="D3141" i="1" s="1"/>
  <c r="C3149" i="1"/>
  <c r="D3149" i="1" s="1"/>
  <c r="C3157" i="1"/>
  <c r="D3157" i="1" s="1"/>
  <c r="C3165" i="1"/>
  <c r="D3165" i="1" s="1"/>
  <c r="C3173" i="1"/>
  <c r="D3173" i="1" s="1"/>
  <c r="C3181" i="1"/>
  <c r="D3181" i="1" s="1"/>
  <c r="C3189" i="1"/>
  <c r="D3189" i="1" s="1"/>
  <c r="C3197" i="1"/>
  <c r="D3197" i="1" s="1"/>
  <c r="C3205" i="1"/>
  <c r="D3205" i="1" s="1"/>
  <c r="C3213" i="1"/>
  <c r="D3213" i="1" s="1"/>
  <c r="C3221" i="1"/>
  <c r="D3221" i="1" s="1"/>
  <c r="C3229" i="1"/>
  <c r="D3229" i="1" s="1"/>
  <c r="C3237" i="1"/>
  <c r="D3237" i="1" s="1"/>
  <c r="C3245" i="1"/>
  <c r="D3245" i="1" s="1"/>
  <c r="C3253" i="1"/>
  <c r="D3253" i="1" s="1"/>
  <c r="C3261" i="1"/>
  <c r="D3261" i="1" s="1"/>
  <c r="C3269" i="1"/>
  <c r="D3269" i="1" s="1"/>
  <c r="C3277" i="1"/>
  <c r="D3277" i="1" s="1"/>
  <c r="C3285" i="1"/>
  <c r="D3285" i="1" s="1"/>
  <c r="C3293" i="1"/>
  <c r="D3293" i="1" s="1"/>
  <c r="C3301" i="1"/>
  <c r="D3301" i="1" s="1"/>
  <c r="C3309" i="1"/>
  <c r="D3309" i="1" s="1"/>
  <c r="C3317" i="1"/>
  <c r="D3317" i="1" s="1"/>
  <c r="C3325" i="1"/>
  <c r="D3325" i="1" s="1"/>
  <c r="C3333" i="1"/>
  <c r="D3333" i="1" s="1"/>
  <c r="C3341" i="1"/>
  <c r="D3341" i="1" s="1"/>
  <c r="C3349" i="1"/>
  <c r="D3349" i="1" s="1"/>
  <c r="C3357" i="1"/>
  <c r="D3357" i="1" s="1"/>
  <c r="C3365" i="1"/>
  <c r="D3365" i="1" s="1"/>
  <c r="C3373" i="1"/>
  <c r="D3373" i="1" s="1"/>
  <c r="C3381" i="1"/>
  <c r="D3381" i="1" s="1"/>
  <c r="C3389" i="1"/>
  <c r="D3389" i="1" s="1"/>
  <c r="C3397" i="1"/>
  <c r="D3397" i="1" s="1"/>
  <c r="C3405" i="1"/>
  <c r="D3405" i="1" s="1"/>
  <c r="C3413" i="1"/>
  <c r="D3413" i="1" s="1"/>
  <c r="C3421" i="1"/>
  <c r="D3421" i="1" s="1"/>
  <c r="C3429" i="1"/>
  <c r="D3429" i="1" s="1"/>
  <c r="C3437" i="1"/>
  <c r="D3437" i="1" s="1"/>
  <c r="C3445" i="1"/>
  <c r="D3445" i="1" s="1"/>
  <c r="C3453" i="1"/>
  <c r="D3453" i="1" s="1"/>
  <c r="C3461" i="1"/>
  <c r="D3461" i="1" s="1"/>
  <c r="C3469" i="1"/>
  <c r="D3469" i="1" s="1"/>
  <c r="C3477" i="1"/>
  <c r="D3477" i="1" s="1"/>
  <c r="C3485" i="1"/>
  <c r="D3485" i="1" s="1"/>
  <c r="C3493" i="1"/>
  <c r="D3493" i="1" s="1"/>
  <c r="C3501" i="1"/>
  <c r="D3501" i="1" s="1"/>
  <c r="C3509" i="1"/>
  <c r="D3509" i="1" s="1"/>
  <c r="C3517" i="1"/>
  <c r="D3517" i="1" s="1"/>
  <c r="C3525" i="1"/>
  <c r="D3525" i="1" s="1"/>
  <c r="C3533" i="1"/>
  <c r="D3533" i="1" s="1"/>
  <c r="C3541" i="1"/>
  <c r="D3541" i="1" s="1"/>
  <c r="C3549" i="1"/>
  <c r="D3549" i="1" s="1"/>
  <c r="C3557" i="1"/>
  <c r="D3557" i="1" s="1"/>
  <c r="C3565" i="1"/>
  <c r="D3565" i="1" s="1"/>
  <c r="C3573" i="1"/>
  <c r="D3573" i="1" s="1"/>
  <c r="C3581" i="1"/>
  <c r="D3581" i="1" s="1"/>
  <c r="C3589" i="1"/>
  <c r="D3589" i="1" s="1"/>
  <c r="C3597" i="1"/>
  <c r="D3597" i="1" s="1"/>
  <c r="C3605" i="1"/>
  <c r="D3605" i="1" s="1"/>
  <c r="C3613" i="1"/>
  <c r="D3613" i="1" s="1"/>
  <c r="C3621" i="1"/>
  <c r="D3621" i="1" s="1"/>
  <c r="C3629" i="1"/>
  <c r="D3629" i="1" s="1"/>
  <c r="C3637" i="1"/>
  <c r="D3637" i="1" s="1"/>
  <c r="C3645" i="1"/>
  <c r="D3645" i="1" s="1"/>
  <c r="C3653" i="1"/>
  <c r="D3653" i="1" s="1"/>
  <c r="C3661" i="1"/>
  <c r="D3661" i="1" s="1"/>
  <c r="C3669" i="1"/>
  <c r="D3669" i="1" s="1"/>
  <c r="C3677" i="1"/>
  <c r="D3677" i="1" s="1"/>
  <c r="C3685" i="1"/>
  <c r="D3685" i="1" s="1"/>
  <c r="C3693" i="1"/>
  <c r="D3693" i="1" s="1"/>
  <c r="C3701" i="1"/>
  <c r="D3701" i="1" s="1"/>
  <c r="C3709" i="1"/>
  <c r="D3709" i="1" s="1"/>
  <c r="C3717" i="1"/>
  <c r="D3717" i="1" s="1"/>
  <c r="C3725" i="1"/>
  <c r="D3725" i="1" s="1"/>
  <c r="C3733" i="1"/>
  <c r="D3733" i="1" s="1"/>
  <c r="C3741" i="1"/>
  <c r="D3741" i="1" s="1"/>
  <c r="C3749" i="1"/>
  <c r="D3749" i="1" s="1"/>
  <c r="C3757" i="1"/>
  <c r="D3757" i="1" s="1"/>
  <c r="C3765" i="1"/>
  <c r="D3765" i="1" s="1"/>
  <c r="C3773" i="1"/>
  <c r="D3773" i="1" s="1"/>
  <c r="C3781" i="1"/>
  <c r="D3781" i="1" s="1"/>
  <c r="C3789" i="1"/>
  <c r="D3789" i="1" s="1"/>
  <c r="C3797" i="1"/>
  <c r="D3797" i="1" s="1"/>
  <c r="C3805" i="1"/>
  <c r="D3805" i="1" s="1"/>
  <c r="C3813" i="1"/>
  <c r="D3813" i="1" s="1"/>
  <c r="C3821" i="1"/>
  <c r="D3821" i="1" s="1"/>
  <c r="C3829" i="1"/>
  <c r="D3829" i="1" s="1"/>
  <c r="C3837" i="1"/>
  <c r="D3837" i="1" s="1"/>
  <c r="C3845" i="1"/>
  <c r="D3845" i="1" s="1"/>
  <c r="C3853" i="1"/>
  <c r="D3853" i="1" s="1"/>
  <c r="C3861" i="1"/>
  <c r="D3861" i="1" s="1"/>
  <c r="C3869" i="1"/>
  <c r="D3869" i="1" s="1"/>
  <c r="C3877" i="1"/>
  <c r="D3877" i="1" s="1"/>
  <c r="C3885" i="1"/>
  <c r="D3885" i="1" s="1"/>
  <c r="C3893" i="1"/>
  <c r="D3893" i="1" s="1"/>
  <c r="C3901" i="1"/>
  <c r="D3901" i="1" s="1"/>
  <c r="C3909" i="1"/>
  <c r="D3909" i="1" s="1"/>
  <c r="C3917" i="1"/>
  <c r="D3917" i="1" s="1"/>
  <c r="C3925" i="1"/>
  <c r="D3925" i="1" s="1"/>
  <c r="C3933" i="1"/>
  <c r="D3933" i="1" s="1"/>
  <c r="C3941" i="1"/>
  <c r="D3941" i="1" s="1"/>
  <c r="C3949" i="1"/>
  <c r="D3949" i="1" s="1"/>
  <c r="C3957" i="1"/>
  <c r="D3957" i="1" s="1"/>
  <c r="C367" i="1"/>
  <c r="D367" i="1" s="1"/>
  <c r="C652" i="1"/>
  <c r="D652" i="1" s="1"/>
  <c r="C823" i="1"/>
  <c r="D823" i="1" s="1"/>
  <c r="C991" i="1"/>
  <c r="D991" i="1" s="1"/>
  <c r="C1119" i="1"/>
  <c r="D1119" i="1" s="1"/>
  <c r="C1247" i="1"/>
  <c r="D1247" i="1" s="1"/>
  <c r="C1375" i="1"/>
  <c r="D1375" i="1" s="1"/>
  <c r="C1503" i="1"/>
  <c r="D1503" i="1" s="1"/>
  <c r="C1631" i="1"/>
  <c r="D1631" i="1" s="1"/>
  <c r="C1759" i="1"/>
  <c r="D1759" i="1" s="1"/>
  <c r="C1887" i="1"/>
  <c r="D1887" i="1" s="1"/>
  <c r="C1984" i="1"/>
  <c r="D1984" i="1" s="1"/>
  <c r="C2027" i="1"/>
  <c r="D2027" i="1" s="1"/>
  <c r="C2069" i="1"/>
  <c r="D2069" i="1" s="1"/>
  <c r="C2112" i="1"/>
  <c r="D2112" i="1" s="1"/>
  <c r="C2155" i="1"/>
  <c r="D2155" i="1" s="1"/>
  <c r="C2197" i="1"/>
  <c r="D2197" i="1" s="1"/>
  <c r="C2240" i="1"/>
  <c r="D2240" i="1" s="1"/>
  <c r="C2283" i="1"/>
  <c r="D2283" i="1" s="1"/>
  <c r="C2325" i="1"/>
  <c r="D2325" i="1" s="1"/>
  <c r="C2368" i="1"/>
  <c r="D2368" i="1" s="1"/>
  <c r="C2411" i="1"/>
  <c r="D2411" i="1" s="1"/>
  <c r="C2453" i="1"/>
  <c r="D2453" i="1" s="1"/>
  <c r="C2496" i="1"/>
  <c r="D2496" i="1" s="1"/>
  <c r="C2539" i="1"/>
  <c r="D2539" i="1" s="1"/>
  <c r="C2572" i="1"/>
  <c r="D2572" i="1" s="1"/>
  <c r="C2604" i="1"/>
  <c r="D2604" i="1" s="1"/>
  <c r="C2636" i="1"/>
  <c r="D2636" i="1" s="1"/>
  <c r="C2668" i="1"/>
  <c r="D2668" i="1" s="1"/>
  <c r="C2700" i="1"/>
  <c r="D2700" i="1" s="1"/>
  <c r="C2732" i="1"/>
  <c r="D2732" i="1" s="1"/>
  <c r="C2764" i="1"/>
  <c r="D2764" i="1" s="1"/>
  <c r="C2796" i="1"/>
  <c r="D2796" i="1" s="1"/>
  <c r="C2828" i="1"/>
  <c r="D2828" i="1" s="1"/>
  <c r="C2860" i="1"/>
  <c r="D2860" i="1" s="1"/>
  <c r="C2892" i="1"/>
  <c r="D2892" i="1" s="1"/>
  <c r="C2924" i="1"/>
  <c r="D2924" i="1" s="1"/>
  <c r="C2956" i="1"/>
  <c r="D2956" i="1" s="1"/>
  <c r="C2988" i="1"/>
  <c r="D2988" i="1" s="1"/>
  <c r="C3020" i="1"/>
  <c r="D3020" i="1" s="1"/>
  <c r="C3052" i="1"/>
  <c r="D3052" i="1" s="1"/>
  <c r="C3084" i="1"/>
  <c r="D3084" i="1" s="1"/>
  <c r="C3116" i="1"/>
  <c r="D3116" i="1" s="1"/>
  <c r="C3148" i="1"/>
  <c r="D3148" i="1" s="1"/>
  <c r="C3180" i="1"/>
  <c r="D3180" i="1" s="1"/>
  <c r="C3212" i="1"/>
  <c r="D3212" i="1" s="1"/>
  <c r="C3244" i="1"/>
  <c r="D3244" i="1" s="1"/>
  <c r="C3276" i="1"/>
  <c r="D3276" i="1" s="1"/>
  <c r="C3308" i="1"/>
  <c r="D3308" i="1" s="1"/>
  <c r="C3340" i="1"/>
  <c r="D3340" i="1" s="1"/>
  <c r="C3372" i="1"/>
  <c r="D3372" i="1" s="1"/>
  <c r="C3404" i="1"/>
  <c r="D3404" i="1" s="1"/>
  <c r="C3436" i="1"/>
  <c r="D3436" i="1" s="1"/>
  <c r="C3468" i="1"/>
  <c r="D3468" i="1" s="1"/>
  <c r="C3500" i="1"/>
  <c r="D3500" i="1" s="1"/>
  <c r="C3532" i="1"/>
  <c r="D3532" i="1" s="1"/>
  <c r="C3564" i="1"/>
  <c r="D3564" i="1" s="1"/>
  <c r="C3596" i="1"/>
  <c r="D3596" i="1" s="1"/>
  <c r="C3628" i="1"/>
  <c r="D3628" i="1" s="1"/>
  <c r="C3660" i="1"/>
  <c r="D3660" i="1" s="1"/>
  <c r="C3692" i="1"/>
  <c r="D3692" i="1" s="1"/>
  <c r="C3724" i="1"/>
  <c r="D3724" i="1" s="1"/>
  <c r="C3756" i="1"/>
  <c r="D3756" i="1" s="1"/>
  <c r="C3788" i="1"/>
  <c r="D3788" i="1" s="1"/>
  <c r="C3820" i="1"/>
  <c r="D3820" i="1" s="1"/>
  <c r="C3852" i="1"/>
  <c r="D3852" i="1" s="1"/>
  <c r="C3876" i="1"/>
  <c r="D3876" i="1" s="1"/>
  <c r="C3899" i="1"/>
  <c r="D3899" i="1" s="1"/>
  <c r="C3918" i="1"/>
  <c r="D3918" i="1" s="1"/>
  <c r="C3940" i="1"/>
  <c r="D3940" i="1" s="1"/>
  <c r="C3956" i="1"/>
  <c r="D3956" i="1" s="1"/>
  <c r="C3968" i="1"/>
  <c r="D3968" i="1" s="1"/>
  <c r="C3979" i="1"/>
  <c r="D3979" i="1" s="1"/>
  <c r="C3989" i="1"/>
  <c r="D3989" i="1" s="1"/>
  <c r="C4000" i="1"/>
  <c r="D4000" i="1" s="1"/>
  <c r="C4011" i="1"/>
  <c r="D4011" i="1" s="1"/>
  <c r="C4021" i="1"/>
  <c r="D4021" i="1" s="1"/>
  <c r="C4032" i="1"/>
  <c r="D4032" i="1" s="1"/>
  <c r="C4043" i="1"/>
  <c r="D4043" i="1" s="1"/>
  <c r="C4053" i="1"/>
  <c r="D4053" i="1" s="1"/>
  <c r="C4064" i="1"/>
  <c r="D4064" i="1" s="1"/>
  <c r="C4075" i="1"/>
  <c r="D4075" i="1" s="1"/>
  <c r="C4085" i="1"/>
  <c r="D4085" i="1" s="1"/>
  <c r="C4096" i="1"/>
  <c r="D4096" i="1" s="1"/>
  <c r="C4107" i="1"/>
  <c r="D4107" i="1" s="1"/>
  <c r="C4117" i="1"/>
  <c r="D4117" i="1" s="1"/>
  <c r="C4128" i="1"/>
  <c r="D4128" i="1" s="1"/>
  <c r="C4139" i="1"/>
  <c r="D4139" i="1" s="1"/>
  <c r="C4149" i="1"/>
  <c r="D4149" i="1" s="1"/>
  <c r="C4160" i="1"/>
  <c r="D4160" i="1" s="1"/>
  <c r="C4171" i="1"/>
  <c r="D4171" i="1" s="1"/>
  <c r="C4181" i="1"/>
  <c r="D4181" i="1" s="1"/>
  <c r="C4192" i="1"/>
  <c r="D4192" i="1" s="1"/>
  <c r="C4203" i="1"/>
  <c r="D4203" i="1" s="1"/>
  <c r="C4213" i="1"/>
  <c r="D4213" i="1" s="1"/>
  <c r="C4224" i="1"/>
  <c r="D4224" i="1" s="1"/>
  <c r="C4235" i="1"/>
  <c r="D4235" i="1" s="1"/>
  <c r="C4245" i="1"/>
  <c r="D4245" i="1" s="1"/>
  <c r="C4256" i="1"/>
  <c r="D4256" i="1" s="1"/>
  <c r="C4267" i="1"/>
  <c r="D4267" i="1" s="1"/>
  <c r="C4277" i="1"/>
  <c r="D4277" i="1" s="1"/>
  <c r="C4288" i="1"/>
  <c r="D4288" i="1" s="1"/>
  <c r="C4298" i="1"/>
  <c r="D4298" i="1" s="1"/>
  <c r="C4306" i="1"/>
  <c r="D4306" i="1" s="1"/>
  <c r="C4314" i="1"/>
  <c r="D4314" i="1" s="1"/>
  <c r="C4322" i="1"/>
  <c r="D4322" i="1" s="1"/>
  <c r="C4330" i="1"/>
  <c r="D4330" i="1" s="1"/>
  <c r="C4338" i="1"/>
  <c r="D4338" i="1" s="1"/>
  <c r="C4346" i="1"/>
  <c r="D4346" i="1" s="1"/>
  <c r="C4354" i="1"/>
  <c r="D4354" i="1" s="1"/>
  <c r="C4362" i="1"/>
  <c r="D4362" i="1" s="1"/>
  <c r="C4370" i="1"/>
  <c r="D4370" i="1" s="1"/>
  <c r="C4378" i="1"/>
  <c r="D4378" i="1" s="1"/>
  <c r="C4386" i="1"/>
  <c r="D4386" i="1" s="1"/>
  <c r="C4394" i="1"/>
  <c r="D4394" i="1" s="1"/>
  <c r="C4402" i="1"/>
  <c r="D4402" i="1" s="1"/>
  <c r="C4410" i="1"/>
  <c r="D4410" i="1" s="1"/>
  <c r="C4418" i="1"/>
  <c r="D4418" i="1" s="1"/>
  <c r="C4426" i="1"/>
  <c r="D4426" i="1" s="1"/>
  <c r="C4434" i="1"/>
  <c r="D4434" i="1" s="1"/>
  <c r="C4442" i="1"/>
  <c r="D4442" i="1" s="1"/>
  <c r="C4450" i="1"/>
  <c r="D4450" i="1" s="1"/>
  <c r="C4458" i="1"/>
  <c r="D4458" i="1" s="1"/>
  <c r="C4466" i="1"/>
  <c r="D4466" i="1" s="1"/>
  <c r="C4474" i="1"/>
  <c r="D4474" i="1" s="1"/>
  <c r="C4482" i="1"/>
  <c r="D4482" i="1" s="1"/>
  <c r="C4490" i="1"/>
  <c r="D4490" i="1" s="1"/>
  <c r="C4498" i="1"/>
  <c r="D4498" i="1" s="1"/>
  <c r="C4506" i="1"/>
  <c r="D4506" i="1" s="1"/>
  <c r="C4514" i="1"/>
  <c r="D4514" i="1" s="1"/>
  <c r="C4522" i="1"/>
  <c r="D4522" i="1" s="1"/>
  <c r="C4530" i="1"/>
  <c r="D4530" i="1" s="1"/>
  <c r="C4538" i="1"/>
  <c r="D4538" i="1" s="1"/>
  <c r="C4546" i="1"/>
  <c r="D4546" i="1" s="1"/>
  <c r="C4554" i="1"/>
  <c r="D4554" i="1" s="1"/>
  <c r="C4562" i="1"/>
  <c r="D4562" i="1" s="1"/>
  <c r="C4570" i="1"/>
  <c r="D4570" i="1" s="1"/>
  <c r="C4578" i="1"/>
  <c r="D4578" i="1" s="1"/>
  <c r="C4586" i="1"/>
  <c r="D4586" i="1" s="1"/>
  <c r="C4594" i="1"/>
  <c r="D4594" i="1" s="1"/>
  <c r="C4602" i="1"/>
  <c r="D4602" i="1" s="1"/>
  <c r="C4610" i="1"/>
  <c r="D4610" i="1" s="1"/>
  <c r="C4618" i="1"/>
  <c r="D4618" i="1" s="1"/>
  <c r="C4626" i="1"/>
  <c r="D4626" i="1" s="1"/>
  <c r="C4634" i="1"/>
  <c r="D4634" i="1" s="1"/>
  <c r="C4642" i="1"/>
  <c r="D4642" i="1" s="1"/>
  <c r="C4650" i="1"/>
  <c r="D4650" i="1" s="1"/>
  <c r="C4658" i="1"/>
  <c r="D4658" i="1" s="1"/>
  <c r="C4666" i="1"/>
  <c r="D4666" i="1" s="1"/>
  <c r="C4674" i="1"/>
  <c r="D4674" i="1" s="1"/>
  <c r="C4682" i="1"/>
  <c r="D4682" i="1" s="1"/>
  <c r="C4690" i="1"/>
  <c r="D4690" i="1" s="1"/>
  <c r="C4698" i="1"/>
  <c r="D4698" i="1" s="1"/>
  <c r="C4706" i="1"/>
  <c r="D4706" i="1" s="1"/>
  <c r="C4714" i="1"/>
  <c r="D4714" i="1" s="1"/>
  <c r="C4722" i="1"/>
  <c r="D4722" i="1" s="1"/>
  <c r="C4730" i="1"/>
  <c r="D4730" i="1" s="1"/>
  <c r="C4738" i="1"/>
  <c r="D4738" i="1" s="1"/>
  <c r="C4746" i="1"/>
  <c r="D4746" i="1" s="1"/>
  <c r="C4754" i="1"/>
  <c r="D4754" i="1" s="1"/>
  <c r="C4762" i="1"/>
  <c r="D4762" i="1" s="1"/>
  <c r="C4770" i="1"/>
  <c r="D4770" i="1" s="1"/>
  <c r="C4778" i="1"/>
  <c r="D4778" i="1" s="1"/>
  <c r="C4786" i="1"/>
  <c r="D4786" i="1" s="1"/>
  <c r="C4794" i="1"/>
  <c r="D4794" i="1" s="1"/>
  <c r="C4802" i="1"/>
  <c r="D4802" i="1" s="1"/>
  <c r="C4810" i="1"/>
  <c r="D4810" i="1" s="1"/>
  <c r="C4818" i="1"/>
  <c r="D4818" i="1" s="1"/>
  <c r="C4826" i="1"/>
  <c r="D4826" i="1" s="1"/>
  <c r="C4834" i="1"/>
  <c r="D4834" i="1" s="1"/>
  <c r="C4842" i="1"/>
  <c r="D4842" i="1" s="1"/>
  <c r="C4850" i="1"/>
  <c r="D4850" i="1" s="1"/>
  <c r="C4858" i="1"/>
  <c r="D4858" i="1" s="1"/>
  <c r="C4866" i="1"/>
  <c r="D4866" i="1" s="1"/>
  <c r="C4874" i="1"/>
  <c r="D4874" i="1" s="1"/>
  <c r="C4882" i="1"/>
  <c r="D4882" i="1" s="1"/>
  <c r="C4890" i="1"/>
  <c r="D4890" i="1" s="1"/>
  <c r="C4898" i="1"/>
  <c r="D4898" i="1" s="1"/>
  <c r="C4906" i="1"/>
  <c r="D4906" i="1" s="1"/>
  <c r="C4914" i="1"/>
  <c r="D4914" i="1" s="1"/>
  <c r="C4922" i="1"/>
  <c r="D4922" i="1" s="1"/>
  <c r="C4930" i="1"/>
  <c r="D4930" i="1" s="1"/>
  <c r="C4938" i="1"/>
  <c r="D4938" i="1" s="1"/>
  <c r="C4946" i="1"/>
  <c r="D4946" i="1" s="1"/>
  <c r="C4954" i="1"/>
  <c r="D4954" i="1" s="1"/>
  <c r="C4962" i="1"/>
  <c r="D4962" i="1" s="1"/>
  <c r="C4970" i="1"/>
  <c r="D4970" i="1" s="1"/>
  <c r="C4978" i="1"/>
  <c r="D4978" i="1" s="1"/>
  <c r="C4986" i="1"/>
  <c r="D4986" i="1" s="1"/>
  <c r="C4994" i="1"/>
  <c r="D4994" i="1" s="1"/>
  <c r="C5002" i="1"/>
  <c r="D5002" i="1" s="1"/>
  <c r="C5010" i="1"/>
  <c r="D5010" i="1" s="1"/>
  <c r="C5018" i="1"/>
  <c r="D5018" i="1" s="1"/>
  <c r="C5026" i="1"/>
  <c r="D5026" i="1" s="1"/>
  <c r="C5034" i="1"/>
  <c r="D5034" i="1" s="1"/>
  <c r="C5042" i="1"/>
  <c r="D5042" i="1" s="1"/>
  <c r="C5050" i="1"/>
  <c r="D5050" i="1" s="1"/>
  <c r="C5058" i="1"/>
  <c r="D5058" i="1" s="1"/>
  <c r="C5066" i="1"/>
  <c r="D5066" i="1" s="1"/>
  <c r="C5074" i="1"/>
  <c r="D5074" i="1" s="1"/>
  <c r="C5082" i="1"/>
  <c r="D5082" i="1" s="1"/>
  <c r="C5090" i="1"/>
  <c r="D5090" i="1" s="1"/>
  <c r="C5098" i="1"/>
  <c r="D5098" i="1" s="1"/>
  <c r="C5106" i="1"/>
  <c r="D5106" i="1" s="1"/>
  <c r="C5114" i="1"/>
  <c r="D5114" i="1" s="1"/>
  <c r="C5122" i="1"/>
  <c r="D5122" i="1" s="1"/>
  <c r="C5130" i="1"/>
  <c r="D5130" i="1" s="1"/>
  <c r="C5138" i="1"/>
  <c r="D5138" i="1" s="1"/>
  <c r="C5146" i="1"/>
  <c r="D5146" i="1" s="1"/>
  <c r="C5154" i="1"/>
  <c r="D5154" i="1" s="1"/>
  <c r="C5162" i="1"/>
  <c r="D5162" i="1" s="1"/>
  <c r="C5170" i="1"/>
  <c r="D5170" i="1" s="1"/>
  <c r="C5178" i="1"/>
  <c r="D5178" i="1" s="1"/>
  <c r="C5186" i="1"/>
  <c r="D5186" i="1" s="1"/>
  <c r="C5194" i="1"/>
  <c r="D5194" i="1" s="1"/>
  <c r="C5202" i="1"/>
  <c r="D5202" i="1" s="1"/>
  <c r="C5210" i="1"/>
  <c r="D5210" i="1" s="1"/>
  <c r="C5218" i="1"/>
  <c r="D5218" i="1" s="1"/>
  <c r="C5226" i="1"/>
  <c r="D5226" i="1" s="1"/>
  <c r="C5234" i="1"/>
  <c r="D5234" i="1" s="1"/>
  <c r="C5242" i="1"/>
  <c r="D5242" i="1" s="1"/>
  <c r="C5250" i="1"/>
  <c r="D5250" i="1" s="1"/>
  <c r="C5258" i="1"/>
  <c r="D5258" i="1" s="1"/>
  <c r="C5266" i="1"/>
  <c r="D5266" i="1" s="1"/>
  <c r="C5274" i="1"/>
  <c r="D5274" i="1" s="1"/>
  <c r="C5282" i="1"/>
  <c r="D5282" i="1" s="1"/>
  <c r="C5290" i="1"/>
  <c r="D5290" i="1" s="1"/>
  <c r="C5298" i="1"/>
  <c r="D5298" i="1" s="1"/>
  <c r="C5306" i="1"/>
  <c r="D5306" i="1" s="1"/>
  <c r="C5314" i="1"/>
  <c r="D5314" i="1" s="1"/>
  <c r="C5322" i="1"/>
  <c r="D5322" i="1" s="1"/>
  <c r="C5330" i="1"/>
  <c r="D5330" i="1" s="1"/>
  <c r="C5338" i="1"/>
  <c r="D5338" i="1" s="1"/>
  <c r="C5346" i="1"/>
  <c r="D5346" i="1" s="1"/>
  <c r="C5354" i="1"/>
  <c r="D5354" i="1" s="1"/>
  <c r="C5362" i="1"/>
  <c r="D5362" i="1" s="1"/>
  <c r="C5370" i="1"/>
  <c r="D5370" i="1" s="1"/>
  <c r="C5378" i="1"/>
  <c r="D5378" i="1" s="1"/>
  <c r="C5386" i="1"/>
  <c r="D5386" i="1" s="1"/>
  <c r="C5394" i="1"/>
  <c r="D5394" i="1" s="1"/>
  <c r="C5402" i="1"/>
  <c r="D5402" i="1" s="1"/>
  <c r="C5410" i="1"/>
  <c r="D5410" i="1" s="1"/>
  <c r="C5418" i="1"/>
  <c r="D5418" i="1" s="1"/>
  <c r="C5426" i="1"/>
  <c r="D5426" i="1" s="1"/>
  <c r="C5434" i="1"/>
  <c r="D5434" i="1" s="1"/>
  <c r="C5442" i="1"/>
  <c r="D5442" i="1" s="1"/>
  <c r="C5450" i="1"/>
  <c r="D5450" i="1" s="1"/>
  <c r="C5458" i="1"/>
  <c r="D5458" i="1" s="1"/>
  <c r="C5466" i="1"/>
  <c r="D5466" i="1" s="1"/>
  <c r="C5474" i="1"/>
  <c r="D5474" i="1" s="1"/>
  <c r="C5482" i="1"/>
  <c r="D5482" i="1" s="1"/>
  <c r="C5490" i="1"/>
  <c r="D5490" i="1" s="1"/>
  <c r="C5498" i="1"/>
  <c r="D5498" i="1" s="1"/>
  <c r="C5506" i="1"/>
  <c r="D5506" i="1" s="1"/>
  <c r="C5514" i="1"/>
  <c r="D5514" i="1" s="1"/>
  <c r="C5522" i="1"/>
  <c r="D5522" i="1" s="1"/>
  <c r="C5530" i="1"/>
  <c r="D5530" i="1" s="1"/>
  <c r="C5538" i="1"/>
  <c r="D5538" i="1" s="1"/>
  <c r="C5546" i="1"/>
  <c r="D5546" i="1" s="1"/>
  <c r="C5554" i="1"/>
  <c r="D5554" i="1" s="1"/>
  <c r="C5562" i="1"/>
  <c r="D5562" i="1" s="1"/>
  <c r="C5570" i="1"/>
  <c r="D5570" i="1" s="1"/>
  <c r="C5578" i="1"/>
  <c r="D5578" i="1" s="1"/>
  <c r="C5586" i="1"/>
  <c r="D5586" i="1" s="1"/>
  <c r="C5594" i="1"/>
  <c r="D5594" i="1" s="1"/>
  <c r="C5602" i="1"/>
  <c r="D5602" i="1" s="1"/>
  <c r="C5610" i="1"/>
  <c r="D5610" i="1" s="1"/>
  <c r="C5618" i="1"/>
  <c r="D5618" i="1" s="1"/>
  <c r="C5626" i="1"/>
  <c r="D5626" i="1" s="1"/>
  <c r="C5634" i="1"/>
  <c r="D5634" i="1" s="1"/>
  <c r="C5642" i="1"/>
  <c r="D5642" i="1" s="1"/>
  <c r="C5650" i="1"/>
  <c r="D5650" i="1" s="1"/>
  <c r="C5658" i="1"/>
  <c r="D5658" i="1" s="1"/>
  <c r="C5666" i="1"/>
  <c r="D5666" i="1" s="1"/>
  <c r="C5674" i="1"/>
  <c r="D5674" i="1" s="1"/>
  <c r="C5682" i="1"/>
  <c r="D5682" i="1" s="1"/>
  <c r="C5690" i="1"/>
  <c r="D5690" i="1" s="1"/>
  <c r="C5698" i="1"/>
  <c r="D5698" i="1" s="1"/>
  <c r="C5706" i="1"/>
  <c r="D5706" i="1" s="1"/>
  <c r="C5714" i="1"/>
  <c r="D5714" i="1" s="1"/>
  <c r="C5722" i="1"/>
  <c r="D5722" i="1" s="1"/>
  <c r="C5730" i="1"/>
  <c r="D5730" i="1" s="1"/>
  <c r="C5738" i="1"/>
  <c r="D5738" i="1" s="1"/>
  <c r="C5746" i="1"/>
  <c r="D5746" i="1" s="1"/>
  <c r="C5754" i="1"/>
  <c r="D5754" i="1" s="1"/>
  <c r="C5762" i="1"/>
  <c r="D5762" i="1" s="1"/>
  <c r="C5770" i="1"/>
  <c r="D5770" i="1" s="1"/>
  <c r="C5778" i="1"/>
  <c r="D5778" i="1" s="1"/>
  <c r="C5786" i="1"/>
  <c r="D5786" i="1" s="1"/>
  <c r="C5794" i="1"/>
  <c r="D5794" i="1" s="1"/>
  <c r="C5802" i="1"/>
  <c r="D5802" i="1" s="1"/>
  <c r="C5810" i="1"/>
  <c r="D5810" i="1" s="1"/>
  <c r="C5818" i="1"/>
  <c r="D5818" i="1" s="1"/>
  <c r="C5826" i="1"/>
  <c r="D5826" i="1" s="1"/>
  <c r="C5834" i="1"/>
  <c r="D5834" i="1" s="1"/>
  <c r="C5842" i="1"/>
  <c r="D5842" i="1" s="1"/>
  <c r="C5850" i="1"/>
  <c r="D5850" i="1" s="1"/>
  <c r="C5858" i="1"/>
  <c r="D5858" i="1" s="1"/>
  <c r="C5866" i="1"/>
  <c r="D5866" i="1" s="1"/>
  <c r="C5874" i="1"/>
  <c r="D5874" i="1" s="1"/>
  <c r="C5882" i="1"/>
  <c r="D5882" i="1" s="1"/>
  <c r="C5890" i="1"/>
  <c r="D5890" i="1" s="1"/>
  <c r="C5898" i="1"/>
  <c r="D5898" i="1" s="1"/>
  <c r="C5906" i="1"/>
  <c r="D5906" i="1" s="1"/>
  <c r="C5914" i="1"/>
  <c r="D5914" i="1" s="1"/>
  <c r="C5922" i="1"/>
  <c r="D5922" i="1" s="1"/>
  <c r="C389" i="1"/>
  <c r="D389" i="1" s="1"/>
  <c r="C663" i="1"/>
  <c r="D663" i="1" s="1"/>
  <c r="C834" i="1"/>
  <c r="D834" i="1" s="1"/>
  <c r="C999" i="1"/>
  <c r="D999" i="1" s="1"/>
  <c r="C1127" i="1"/>
  <c r="D1127" i="1" s="1"/>
  <c r="C1255" i="1"/>
  <c r="D1255" i="1" s="1"/>
  <c r="C1383" i="1"/>
  <c r="D1383" i="1" s="1"/>
  <c r="C1511" i="1"/>
  <c r="D1511" i="1" s="1"/>
  <c r="C1639" i="1"/>
  <c r="D1639" i="1" s="1"/>
  <c r="C1767" i="1"/>
  <c r="D1767" i="1" s="1"/>
  <c r="C1895" i="1"/>
  <c r="D1895" i="1" s="1"/>
  <c r="C1987" i="1"/>
  <c r="D1987" i="1" s="1"/>
  <c r="C2029" i="1"/>
  <c r="D2029" i="1" s="1"/>
  <c r="C2072" i="1"/>
  <c r="D2072" i="1" s="1"/>
  <c r="C2115" i="1"/>
  <c r="D2115" i="1" s="1"/>
  <c r="C2157" i="1"/>
  <c r="D2157" i="1" s="1"/>
  <c r="C2200" i="1"/>
  <c r="D2200" i="1" s="1"/>
  <c r="C2243" i="1"/>
  <c r="D2243" i="1" s="1"/>
  <c r="C2285" i="1"/>
  <c r="D2285" i="1" s="1"/>
  <c r="C2328" i="1"/>
  <c r="D2328" i="1" s="1"/>
  <c r="C2371" i="1"/>
  <c r="D2371" i="1" s="1"/>
  <c r="C2413" i="1"/>
  <c r="D2413" i="1" s="1"/>
  <c r="C2456" i="1"/>
  <c r="D2456" i="1" s="1"/>
  <c r="C2499" i="1"/>
  <c r="D2499" i="1" s="1"/>
  <c r="C2541" i="1"/>
  <c r="D2541" i="1" s="1"/>
  <c r="C2574" i="1"/>
  <c r="D2574" i="1" s="1"/>
  <c r="C2606" i="1"/>
  <c r="D2606" i="1" s="1"/>
  <c r="C2638" i="1"/>
  <c r="D2638" i="1" s="1"/>
  <c r="C2670" i="1"/>
  <c r="D2670" i="1" s="1"/>
  <c r="C2702" i="1"/>
  <c r="D2702" i="1" s="1"/>
  <c r="C2734" i="1"/>
  <c r="D2734" i="1" s="1"/>
  <c r="C2766" i="1"/>
  <c r="D2766" i="1" s="1"/>
  <c r="C2798" i="1"/>
  <c r="D2798" i="1" s="1"/>
  <c r="C2830" i="1"/>
  <c r="D2830" i="1" s="1"/>
  <c r="C2862" i="1"/>
  <c r="D2862" i="1" s="1"/>
  <c r="C2894" i="1"/>
  <c r="D2894" i="1" s="1"/>
  <c r="C2926" i="1"/>
  <c r="D2926" i="1" s="1"/>
  <c r="C2958" i="1"/>
  <c r="D2958" i="1" s="1"/>
  <c r="C2990" i="1"/>
  <c r="D2990" i="1" s="1"/>
  <c r="C3022" i="1"/>
  <c r="D3022" i="1" s="1"/>
  <c r="C3054" i="1"/>
  <c r="D3054" i="1" s="1"/>
  <c r="C3086" i="1"/>
  <c r="D3086" i="1" s="1"/>
  <c r="C3118" i="1"/>
  <c r="D3118" i="1" s="1"/>
  <c r="C3150" i="1"/>
  <c r="D3150" i="1" s="1"/>
  <c r="C3182" i="1"/>
  <c r="D3182" i="1" s="1"/>
  <c r="C3214" i="1"/>
  <c r="D3214" i="1" s="1"/>
  <c r="C3246" i="1"/>
  <c r="D3246" i="1" s="1"/>
  <c r="C3278" i="1"/>
  <c r="D3278" i="1" s="1"/>
  <c r="C3310" i="1"/>
  <c r="D3310" i="1" s="1"/>
  <c r="C3342" i="1"/>
  <c r="D3342" i="1" s="1"/>
  <c r="C3374" i="1"/>
  <c r="D3374" i="1" s="1"/>
  <c r="C3406" i="1"/>
  <c r="D3406" i="1" s="1"/>
  <c r="C3438" i="1"/>
  <c r="D3438" i="1" s="1"/>
  <c r="C3470" i="1"/>
  <c r="D3470" i="1" s="1"/>
  <c r="C3502" i="1"/>
  <c r="D3502" i="1" s="1"/>
  <c r="C3534" i="1"/>
  <c r="D3534" i="1" s="1"/>
  <c r="C3566" i="1"/>
  <c r="D3566" i="1" s="1"/>
  <c r="C3598" i="1"/>
  <c r="D3598" i="1" s="1"/>
  <c r="C3630" i="1"/>
  <c r="D3630" i="1" s="1"/>
  <c r="C3662" i="1"/>
  <c r="D3662" i="1" s="1"/>
  <c r="C3694" i="1"/>
  <c r="D3694" i="1" s="1"/>
  <c r="C3726" i="1"/>
  <c r="D3726" i="1" s="1"/>
  <c r="C3758" i="1"/>
  <c r="D3758" i="1" s="1"/>
  <c r="C3790" i="1"/>
  <c r="D3790" i="1" s="1"/>
  <c r="C3822" i="1"/>
  <c r="D3822" i="1" s="1"/>
  <c r="C3854" i="1"/>
  <c r="D3854" i="1" s="1"/>
  <c r="C3878" i="1"/>
  <c r="D3878" i="1" s="1"/>
  <c r="C3900" i="1"/>
  <c r="D3900" i="1" s="1"/>
  <c r="C3923" i="1"/>
  <c r="D3923" i="1" s="1"/>
  <c r="C3942" i="1"/>
  <c r="D3942" i="1" s="1"/>
  <c r="C3958" i="1"/>
  <c r="D3958" i="1" s="1"/>
  <c r="C3970" i="1"/>
  <c r="D3970" i="1" s="1"/>
  <c r="C3980" i="1"/>
  <c r="D3980" i="1" s="1"/>
  <c r="C3990" i="1"/>
  <c r="D3990" i="1" s="1"/>
  <c r="C4002" i="1"/>
  <c r="D4002" i="1" s="1"/>
  <c r="C4012" i="1"/>
  <c r="D4012" i="1" s="1"/>
  <c r="C4022" i="1"/>
  <c r="D4022" i="1" s="1"/>
  <c r="C4034" i="1"/>
  <c r="D4034" i="1" s="1"/>
  <c r="C4044" i="1"/>
  <c r="D4044" i="1" s="1"/>
  <c r="C4054" i="1"/>
  <c r="D4054" i="1" s="1"/>
  <c r="C4066" i="1"/>
  <c r="D4066" i="1" s="1"/>
  <c r="C4076" i="1"/>
  <c r="D4076" i="1" s="1"/>
  <c r="C4086" i="1"/>
  <c r="D4086" i="1" s="1"/>
  <c r="C4098" i="1"/>
  <c r="D4098" i="1" s="1"/>
  <c r="C4108" i="1"/>
  <c r="D4108" i="1" s="1"/>
  <c r="C4118" i="1"/>
  <c r="D4118" i="1" s="1"/>
  <c r="C4130" i="1"/>
  <c r="D4130" i="1" s="1"/>
  <c r="C4140" i="1"/>
  <c r="D4140" i="1" s="1"/>
  <c r="C4150" i="1"/>
  <c r="D4150" i="1" s="1"/>
  <c r="C4162" i="1"/>
  <c r="D4162" i="1" s="1"/>
  <c r="C4172" i="1"/>
  <c r="D4172" i="1" s="1"/>
  <c r="C4182" i="1"/>
  <c r="D4182" i="1" s="1"/>
  <c r="C4194" i="1"/>
  <c r="D4194" i="1" s="1"/>
  <c r="C4204" i="1"/>
  <c r="D4204" i="1" s="1"/>
  <c r="C4214" i="1"/>
  <c r="D4214" i="1" s="1"/>
  <c r="C4226" i="1"/>
  <c r="D4226" i="1" s="1"/>
  <c r="C4236" i="1"/>
  <c r="D4236" i="1" s="1"/>
  <c r="C4246" i="1"/>
  <c r="D4246" i="1" s="1"/>
  <c r="C4258" i="1"/>
  <c r="D4258" i="1" s="1"/>
  <c r="C4268" i="1"/>
  <c r="D4268" i="1" s="1"/>
  <c r="C4278" i="1"/>
  <c r="D4278" i="1" s="1"/>
  <c r="C4290" i="1"/>
  <c r="D4290" i="1" s="1"/>
  <c r="C4299" i="1"/>
  <c r="D4299" i="1" s="1"/>
  <c r="C4307" i="1"/>
  <c r="D4307" i="1" s="1"/>
  <c r="C4315" i="1"/>
  <c r="D4315" i="1" s="1"/>
  <c r="C4323" i="1"/>
  <c r="D4323" i="1" s="1"/>
  <c r="C4331" i="1"/>
  <c r="D4331" i="1" s="1"/>
  <c r="C4339" i="1"/>
  <c r="D4339" i="1" s="1"/>
  <c r="C4347" i="1"/>
  <c r="D4347" i="1" s="1"/>
  <c r="C4355" i="1"/>
  <c r="D4355" i="1" s="1"/>
  <c r="C4363" i="1"/>
  <c r="D4363" i="1" s="1"/>
  <c r="C4371" i="1"/>
  <c r="D4371" i="1" s="1"/>
  <c r="C4379" i="1"/>
  <c r="D4379" i="1" s="1"/>
  <c r="C4387" i="1"/>
  <c r="D4387" i="1" s="1"/>
  <c r="C4395" i="1"/>
  <c r="D4395" i="1" s="1"/>
  <c r="C4403" i="1"/>
  <c r="D4403" i="1" s="1"/>
  <c r="C4411" i="1"/>
  <c r="D4411" i="1" s="1"/>
  <c r="C4419" i="1"/>
  <c r="D4419" i="1" s="1"/>
  <c r="C4427" i="1"/>
  <c r="D4427" i="1" s="1"/>
  <c r="C4435" i="1"/>
  <c r="D4435" i="1" s="1"/>
  <c r="C4443" i="1"/>
  <c r="D4443" i="1" s="1"/>
  <c r="C4451" i="1"/>
  <c r="D4451" i="1" s="1"/>
  <c r="C4459" i="1"/>
  <c r="D4459" i="1" s="1"/>
  <c r="C4467" i="1"/>
  <c r="D4467" i="1" s="1"/>
  <c r="C4475" i="1"/>
  <c r="D4475" i="1" s="1"/>
  <c r="C4483" i="1"/>
  <c r="D4483" i="1" s="1"/>
  <c r="C4491" i="1"/>
  <c r="D4491" i="1" s="1"/>
  <c r="C4499" i="1"/>
  <c r="D4499" i="1" s="1"/>
  <c r="C4507" i="1"/>
  <c r="D4507" i="1" s="1"/>
  <c r="C4515" i="1"/>
  <c r="D4515" i="1" s="1"/>
  <c r="C4523" i="1"/>
  <c r="D4523" i="1" s="1"/>
  <c r="C4531" i="1"/>
  <c r="D4531" i="1" s="1"/>
  <c r="C4539" i="1"/>
  <c r="D4539" i="1" s="1"/>
  <c r="C4547" i="1"/>
  <c r="D4547" i="1" s="1"/>
  <c r="C4555" i="1"/>
  <c r="D4555" i="1" s="1"/>
  <c r="C4563" i="1"/>
  <c r="D4563" i="1" s="1"/>
  <c r="C4571" i="1"/>
  <c r="D4571" i="1" s="1"/>
  <c r="C4579" i="1"/>
  <c r="D4579" i="1" s="1"/>
  <c r="C4587" i="1"/>
  <c r="D4587" i="1" s="1"/>
  <c r="C4595" i="1"/>
  <c r="D4595" i="1" s="1"/>
  <c r="C4603" i="1"/>
  <c r="D4603" i="1" s="1"/>
  <c r="C4611" i="1"/>
  <c r="D4611" i="1" s="1"/>
  <c r="C4619" i="1"/>
  <c r="D4619" i="1" s="1"/>
  <c r="C4627" i="1"/>
  <c r="D4627" i="1" s="1"/>
  <c r="C4635" i="1"/>
  <c r="D4635" i="1" s="1"/>
  <c r="C4643" i="1"/>
  <c r="D4643" i="1" s="1"/>
  <c r="C4651" i="1"/>
  <c r="D4651" i="1" s="1"/>
  <c r="C4659" i="1"/>
  <c r="D4659" i="1" s="1"/>
  <c r="C4667" i="1"/>
  <c r="D4667" i="1" s="1"/>
  <c r="C4675" i="1"/>
  <c r="D4675" i="1" s="1"/>
  <c r="C4683" i="1"/>
  <c r="D4683" i="1" s="1"/>
  <c r="C4691" i="1"/>
  <c r="D4691" i="1" s="1"/>
  <c r="C4699" i="1"/>
  <c r="D4699" i="1" s="1"/>
  <c r="C4707" i="1"/>
  <c r="D4707" i="1" s="1"/>
  <c r="C4715" i="1"/>
  <c r="D4715" i="1" s="1"/>
  <c r="C4723" i="1"/>
  <c r="D4723" i="1" s="1"/>
  <c r="C4731" i="1"/>
  <c r="D4731" i="1" s="1"/>
  <c r="C4739" i="1"/>
  <c r="D4739" i="1" s="1"/>
  <c r="C4747" i="1"/>
  <c r="D4747" i="1" s="1"/>
  <c r="C4755" i="1"/>
  <c r="D4755" i="1" s="1"/>
  <c r="C4763" i="1"/>
  <c r="D4763" i="1" s="1"/>
  <c r="C4771" i="1"/>
  <c r="D4771" i="1" s="1"/>
  <c r="C4779" i="1"/>
  <c r="D4779" i="1" s="1"/>
  <c r="C4787" i="1"/>
  <c r="D4787" i="1" s="1"/>
  <c r="C4795" i="1"/>
  <c r="D4795" i="1" s="1"/>
  <c r="C4803" i="1"/>
  <c r="D4803" i="1" s="1"/>
  <c r="C4811" i="1"/>
  <c r="D4811" i="1" s="1"/>
  <c r="C4819" i="1"/>
  <c r="D4819" i="1" s="1"/>
  <c r="C4827" i="1"/>
  <c r="D4827" i="1" s="1"/>
  <c r="C4835" i="1"/>
  <c r="D4835" i="1" s="1"/>
  <c r="C4843" i="1"/>
  <c r="D4843" i="1" s="1"/>
  <c r="C4851" i="1"/>
  <c r="D4851" i="1" s="1"/>
  <c r="C4859" i="1"/>
  <c r="D4859" i="1" s="1"/>
  <c r="C4867" i="1"/>
  <c r="D4867" i="1" s="1"/>
  <c r="C4875" i="1"/>
  <c r="D4875" i="1" s="1"/>
  <c r="C4883" i="1"/>
  <c r="D4883" i="1" s="1"/>
  <c r="C4891" i="1"/>
  <c r="D4891" i="1" s="1"/>
  <c r="C4899" i="1"/>
  <c r="D4899" i="1" s="1"/>
  <c r="C4907" i="1"/>
  <c r="D4907" i="1" s="1"/>
  <c r="C4915" i="1"/>
  <c r="D4915" i="1" s="1"/>
  <c r="C4923" i="1"/>
  <c r="D4923" i="1" s="1"/>
  <c r="C4931" i="1"/>
  <c r="D4931" i="1" s="1"/>
  <c r="C4939" i="1"/>
  <c r="D4939" i="1" s="1"/>
  <c r="C4947" i="1"/>
  <c r="D4947" i="1" s="1"/>
  <c r="C4955" i="1"/>
  <c r="D4955" i="1" s="1"/>
  <c r="C4963" i="1"/>
  <c r="D4963" i="1" s="1"/>
  <c r="C4971" i="1"/>
  <c r="D4971" i="1" s="1"/>
  <c r="C4979" i="1"/>
  <c r="D4979" i="1" s="1"/>
  <c r="C4987" i="1"/>
  <c r="D4987" i="1" s="1"/>
  <c r="C4995" i="1"/>
  <c r="D4995" i="1" s="1"/>
  <c r="C5003" i="1"/>
  <c r="D5003" i="1" s="1"/>
  <c r="C5011" i="1"/>
  <c r="D5011" i="1" s="1"/>
  <c r="C5019" i="1"/>
  <c r="D5019" i="1" s="1"/>
  <c r="C5027" i="1"/>
  <c r="D5027" i="1" s="1"/>
  <c r="C5035" i="1"/>
  <c r="D5035" i="1" s="1"/>
  <c r="C5043" i="1"/>
  <c r="D5043" i="1" s="1"/>
  <c r="C5051" i="1"/>
  <c r="D5051" i="1" s="1"/>
  <c r="C5059" i="1"/>
  <c r="D5059" i="1" s="1"/>
  <c r="C5067" i="1"/>
  <c r="D5067" i="1" s="1"/>
  <c r="C5075" i="1"/>
  <c r="D5075" i="1" s="1"/>
  <c r="C5083" i="1"/>
  <c r="D5083" i="1" s="1"/>
  <c r="C5091" i="1"/>
  <c r="D5091" i="1" s="1"/>
  <c r="C5099" i="1"/>
  <c r="D5099" i="1" s="1"/>
  <c r="C5107" i="1"/>
  <c r="D5107" i="1" s="1"/>
  <c r="C5115" i="1"/>
  <c r="D5115" i="1" s="1"/>
  <c r="C5123" i="1"/>
  <c r="D5123" i="1" s="1"/>
  <c r="C5131" i="1"/>
  <c r="D5131" i="1" s="1"/>
  <c r="C5139" i="1"/>
  <c r="D5139" i="1" s="1"/>
  <c r="C5147" i="1"/>
  <c r="D5147" i="1" s="1"/>
  <c r="C5155" i="1"/>
  <c r="D5155" i="1" s="1"/>
  <c r="C5163" i="1"/>
  <c r="D5163" i="1" s="1"/>
  <c r="C5171" i="1"/>
  <c r="D5171" i="1" s="1"/>
  <c r="C5179" i="1"/>
  <c r="D5179" i="1" s="1"/>
  <c r="C5187" i="1"/>
  <c r="D5187" i="1" s="1"/>
  <c r="C5195" i="1"/>
  <c r="D5195" i="1" s="1"/>
  <c r="C5203" i="1"/>
  <c r="D5203" i="1" s="1"/>
  <c r="C5211" i="1"/>
  <c r="D5211" i="1" s="1"/>
  <c r="C5219" i="1"/>
  <c r="D5219" i="1" s="1"/>
  <c r="C5227" i="1"/>
  <c r="D5227" i="1" s="1"/>
  <c r="C5235" i="1"/>
  <c r="D5235" i="1" s="1"/>
  <c r="C5243" i="1"/>
  <c r="D5243" i="1" s="1"/>
  <c r="C5251" i="1"/>
  <c r="D5251" i="1" s="1"/>
  <c r="C5259" i="1"/>
  <c r="D5259" i="1" s="1"/>
  <c r="C5267" i="1"/>
  <c r="D5267" i="1" s="1"/>
  <c r="C5275" i="1"/>
  <c r="D5275" i="1" s="1"/>
  <c r="C5283" i="1"/>
  <c r="D5283" i="1" s="1"/>
  <c r="C5291" i="1"/>
  <c r="D5291" i="1" s="1"/>
  <c r="C5299" i="1"/>
  <c r="D5299" i="1" s="1"/>
  <c r="C5307" i="1"/>
  <c r="D5307" i="1" s="1"/>
  <c r="C5315" i="1"/>
  <c r="D5315" i="1" s="1"/>
  <c r="C5323" i="1"/>
  <c r="D5323" i="1" s="1"/>
  <c r="C5331" i="1"/>
  <c r="D5331" i="1" s="1"/>
  <c r="C5339" i="1"/>
  <c r="D5339" i="1" s="1"/>
  <c r="C5347" i="1"/>
  <c r="D5347" i="1" s="1"/>
  <c r="C5355" i="1"/>
  <c r="D5355" i="1" s="1"/>
  <c r="C5363" i="1"/>
  <c r="D5363" i="1" s="1"/>
  <c r="C5371" i="1"/>
  <c r="D5371" i="1" s="1"/>
  <c r="C5379" i="1"/>
  <c r="D5379" i="1" s="1"/>
  <c r="C5387" i="1"/>
  <c r="D5387" i="1" s="1"/>
  <c r="C5395" i="1"/>
  <c r="D5395" i="1" s="1"/>
  <c r="C5403" i="1"/>
  <c r="D5403" i="1" s="1"/>
  <c r="C5411" i="1"/>
  <c r="D5411" i="1" s="1"/>
  <c r="C5419" i="1"/>
  <c r="D5419" i="1" s="1"/>
  <c r="C5427" i="1"/>
  <c r="D5427" i="1" s="1"/>
  <c r="C5435" i="1"/>
  <c r="D5435" i="1" s="1"/>
  <c r="C5443" i="1"/>
  <c r="D5443" i="1" s="1"/>
  <c r="C5451" i="1"/>
  <c r="D5451" i="1" s="1"/>
  <c r="C5459" i="1"/>
  <c r="D5459" i="1" s="1"/>
  <c r="C5467" i="1"/>
  <c r="D5467" i="1" s="1"/>
  <c r="C5475" i="1"/>
  <c r="D5475" i="1" s="1"/>
  <c r="C5483" i="1"/>
  <c r="D5483" i="1" s="1"/>
  <c r="C5491" i="1"/>
  <c r="D5491" i="1" s="1"/>
  <c r="C5499" i="1"/>
  <c r="D5499" i="1" s="1"/>
  <c r="C5507" i="1"/>
  <c r="D5507" i="1" s="1"/>
  <c r="C5515" i="1"/>
  <c r="D5515" i="1" s="1"/>
  <c r="C5523" i="1"/>
  <c r="D5523" i="1" s="1"/>
  <c r="C5531" i="1"/>
  <c r="D5531" i="1" s="1"/>
  <c r="C5539" i="1"/>
  <c r="D5539" i="1" s="1"/>
  <c r="C5547" i="1"/>
  <c r="D5547" i="1" s="1"/>
  <c r="C5555" i="1"/>
  <c r="D5555" i="1" s="1"/>
  <c r="C5563" i="1"/>
  <c r="D5563" i="1" s="1"/>
  <c r="C5571" i="1"/>
  <c r="D5571" i="1" s="1"/>
  <c r="C5579" i="1"/>
  <c r="D5579" i="1" s="1"/>
  <c r="C5587" i="1"/>
  <c r="D5587" i="1" s="1"/>
  <c r="C5595" i="1"/>
  <c r="D5595" i="1" s="1"/>
  <c r="C5603" i="1"/>
  <c r="D5603" i="1" s="1"/>
  <c r="C5611" i="1"/>
  <c r="D5611" i="1" s="1"/>
  <c r="C5619" i="1"/>
  <c r="D5619" i="1" s="1"/>
  <c r="C5627" i="1"/>
  <c r="D5627" i="1" s="1"/>
  <c r="C5635" i="1"/>
  <c r="D5635" i="1" s="1"/>
  <c r="C5643" i="1"/>
  <c r="D5643" i="1" s="1"/>
  <c r="C5651" i="1"/>
  <c r="D5651" i="1" s="1"/>
  <c r="C5659" i="1"/>
  <c r="D5659" i="1" s="1"/>
  <c r="C5667" i="1"/>
  <c r="D5667" i="1" s="1"/>
  <c r="C5675" i="1"/>
  <c r="D5675" i="1" s="1"/>
  <c r="C5683" i="1"/>
  <c r="D5683" i="1" s="1"/>
  <c r="C5691" i="1"/>
  <c r="D5691" i="1" s="1"/>
  <c r="C5699" i="1"/>
  <c r="D5699" i="1" s="1"/>
  <c r="C5707" i="1"/>
  <c r="D5707" i="1" s="1"/>
  <c r="C5715" i="1"/>
  <c r="D5715" i="1" s="1"/>
  <c r="C5723" i="1"/>
  <c r="D5723" i="1" s="1"/>
  <c r="C5731" i="1"/>
  <c r="D5731" i="1" s="1"/>
  <c r="C5739" i="1"/>
  <c r="D5739" i="1" s="1"/>
  <c r="C5747" i="1"/>
  <c r="D5747" i="1" s="1"/>
  <c r="C5755" i="1"/>
  <c r="D5755" i="1" s="1"/>
  <c r="C5763" i="1"/>
  <c r="D5763" i="1" s="1"/>
  <c r="C5771" i="1"/>
  <c r="D5771" i="1" s="1"/>
  <c r="C5779" i="1"/>
  <c r="D5779" i="1" s="1"/>
  <c r="C5787" i="1"/>
  <c r="D5787" i="1" s="1"/>
  <c r="C5795" i="1"/>
  <c r="D5795" i="1" s="1"/>
  <c r="C5803" i="1"/>
  <c r="D5803" i="1" s="1"/>
  <c r="C5811" i="1"/>
  <c r="D5811" i="1" s="1"/>
  <c r="C5819" i="1"/>
  <c r="D5819" i="1" s="1"/>
  <c r="C5827" i="1"/>
  <c r="D5827" i="1" s="1"/>
  <c r="C5835" i="1"/>
  <c r="D5835" i="1" s="1"/>
  <c r="C5843" i="1"/>
  <c r="D5843" i="1" s="1"/>
  <c r="C5851" i="1"/>
  <c r="D5851" i="1" s="1"/>
  <c r="C5859" i="1"/>
  <c r="D5859" i="1" s="1"/>
  <c r="C5867" i="1"/>
  <c r="D5867" i="1" s="1"/>
  <c r="C5875" i="1"/>
  <c r="D5875" i="1" s="1"/>
  <c r="C5883" i="1"/>
  <c r="D5883" i="1" s="1"/>
  <c r="C5891" i="1"/>
  <c r="D5891" i="1" s="1"/>
  <c r="C453" i="1"/>
  <c r="D453" i="1" s="1"/>
  <c r="C695" i="1"/>
  <c r="D695" i="1" s="1"/>
  <c r="C866" i="1"/>
  <c r="D866" i="1" s="1"/>
  <c r="C1023" i="1"/>
  <c r="D1023" i="1" s="1"/>
  <c r="C1151" i="1"/>
  <c r="D1151" i="1" s="1"/>
  <c r="C1279" i="1"/>
  <c r="D1279" i="1" s="1"/>
  <c r="C1407" i="1"/>
  <c r="D1407" i="1" s="1"/>
  <c r="C1535" i="1"/>
  <c r="D1535" i="1" s="1"/>
  <c r="C1663" i="1"/>
  <c r="D1663" i="1" s="1"/>
  <c r="C1791" i="1"/>
  <c r="D1791" i="1" s="1"/>
  <c r="C1919" i="1"/>
  <c r="D1919" i="1" s="1"/>
  <c r="C1995" i="1"/>
  <c r="D1995" i="1" s="1"/>
  <c r="C2037" i="1"/>
  <c r="D2037" i="1" s="1"/>
  <c r="C2080" i="1"/>
  <c r="D2080" i="1" s="1"/>
  <c r="C2123" i="1"/>
  <c r="D2123" i="1" s="1"/>
  <c r="C2165" i="1"/>
  <c r="D2165" i="1" s="1"/>
  <c r="C2208" i="1"/>
  <c r="D2208" i="1" s="1"/>
  <c r="C2251" i="1"/>
  <c r="D2251" i="1" s="1"/>
  <c r="C2293" i="1"/>
  <c r="D2293" i="1" s="1"/>
  <c r="C2336" i="1"/>
  <c r="D2336" i="1" s="1"/>
  <c r="C2379" i="1"/>
  <c r="D2379" i="1" s="1"/>
  <c r="C2421" i="1"/>
  <c r="D2421" i="1" s="1"/>
  <c r="C2464" i="1"/>
  <c r="D2464" i="1" s="1"/>
  <c r="C2507" i="1"/>
  <c r="D2507" i="1" s="1"/>
  <c r="C2548" i="1"/>
  <c r="D2548" i="1" s="1"/>
  <c r="C2580" i="1"/>
  <c r="D2580" i="1" s="1"/>
  <c r="C2612" i="1"/>
  <c r="D2612" i="1" s="1"/>
  <c r="C2644" i="1"/>
  <c r="D2644" i="1" s="1"/>
  <c r="C2676" i="1"/>
  <c r="D2676" i="1" s="1"/>
  <c r="C2708" i="1"/>
  <c r="D2708" i="1" s="1"/>
  <c r="C2740" i="1"/>
  <c r="D2740" i="1" s="1"/>
  <c r="C2772" i="1"/>
  <c r="D2772" i="1" s="1"/>
  <c r="C2804" i="1"/>
  <c r="D2804" i="1" s="1"/>
  <c r="C2836" i="1"/>
  <c r="D2836" i="1" s="1"/>
  <c r="C2868" i="1"/>
  <c r="D2868" i="1" s="1"/>
  <c r="C2900" i="1"/>
  <c r="D2900" i="1" s="1"/>
  <c r="C2932" i="1"/>
  <c r="D2932" i="1" s="1"/>
  <c r="C2964" i="1"/>
  <c r="D2964" i="1" s="1"/>
  <c r="C2996" i="1"/>
  <c r="D2996" i="1" s="1"/>
  <c r="C3028" i="1"/>
  <c r="D3028" i="1" s="1"/>
  <c r="C3060" i="1"/>
  <c r="D3060" i="1" s="1"/>
  <c r="C3092" i="1"/>
  <c r="D3092" i="1" s="1"/>
  <c r="C3124" i="1"/>
  <c r="D3124" i="1" s="1"/>
  <c r="C3156" i="1"/>
  <c r="D3156" i="1" s="1"/>
  <c r="C3188" i="1"/>
  <c r="D3188" i="1" s="1"/>
  <c r="C3220" i="1"/>
  <c r="D3220" i="1" s="1"/>
  <c r="C3252" i="1"/>
  <c r="D3252" i="1" s="1"/>
  <c r="C3284" i="1"/>
  <c r="D3284" i="1" s="1"/>
  <c r="C3316" i="1"/>
  <c r="D3316" i="1" s="1"/>
  <c r="C3348" i="1"/>
  <c r="D3348" i="1" s="1"/>
  <c r="C3380" i="1"/>
  <c r="D3380" i="1" s="1"/>
  <c r="C3412" i="1"/>
  <c r="D3412" i="1" s="1"/>
  <c r="C3444" i="1"/>
  <c r="D3444" i="1" s="1"/>
  <c r="C3476" i="1"/>
  <c r="D3476" i="1" s="1"/>
  <c r="C3508" i="1"/>
  <c r="D3508" i="1" s="1"/>
  <c r="C3540" i="1"/>
  <c r="D3540" i="1" s="1"/>
  <c r="C3572" i="1"/>
  <c r="D3572" i="1" s="1"/>
  <c r="C3604" i="1"/>
  <c r="D3604" i="1" s="1"/>
  <c r="C3636" i="1"/>
  <c r="D3636" i="1" s="1"/>
  <c r="C3668" i="1"/>
  <c r="D3668" i="1" s="1"/>
  <c r="C3700" i="1"/>
  <c r="D3700" i="1" s="1"/>
  <c r="C3732" i="1"/>
  <c r="D3732" i="1" s="1"/>
  <c r="C3764" i="1"/>
  <c r="D3764" i="1" s="1"/>
  <c r="C3796" i="1"/>
  <c r="D3796" i="1" s="1"/>
  <c r="C3828" i="1"/>
  <c r="D3828" i="1" s="1"/>
  <c r="C3860" i="1"/>
  <c r="D3860" i="1" s="1"/>
  <c r="C3883" i="1"/>
  <c r="D3883" i="1" s="1"/>
  <c r="C3902" i="1"/>
  <c r="D3902" i="1" s="1"/>
  <c r="C3924" i="1"/>
  <c r="D3924" i="1" s="1"/>
  <c r="C3944" i="1"/>
  <c r="D3944" i="1" s="1"/>
  <c r="C3960" i="1"/>
  <c r="D3960" i="1" s="1"/>
  <c r="C3971" i="1"/>
  <c r="D3971" i="1" s="1"/>
  <c r="C3981" i="1"/>
  <c r="D3981" i="1" s="1"/>
  <c r="C3992" i="1"/>
  <c r="D3992" i="1" s="1"/>
  <c r="C4003" i="1"/>
  <c r="D4003" i="1" s="1"/>
  <c r="C4013" i="1"/>
  <c r="D4013" i="1" s="1"/>
  <c r="C4024" i="1"/>
  <c r="D4024" i="1" s="1"/>
  <c r="C4035" i="1"/>
  <c r="D4035" i="1" s="1"/>
  <c r="C4045" i="1"/>
  <c r="D4045" i="1" s="1"/>
  <c r="C4056" i="1"/>
  <c r="D4056" i="1" s="1"/>
  <c r="C4067" i="1"/>
  <c r="D4067" i="1" s="1"/>
  <c r="C4077" i="1"/>
  <c r="D4077" i="1" s="1"/>
  <c r="C4088" i="1"/>
  <c r="D4088" i="1" s="1"/>
  <c r="C4099" i="1"/>
  <c r="D4099" i="1" s="1"/>
  <c r="C4109" i="1"/>
  <c r="D4109" i="1" s="1"/>
  <c r="C4120" i="1"/>
  <c r="D4120" i="1" s="1"/>
  <c r="C4131" i="1"/>
  <c r="D4131" i="1" s="1"/>
  <c r="C4141" i="1"/>
  <c r="D4141" i="1" s="1"/>
  <c r="C4152" i="1"/>
  <c r="D4152" i="1" s="1"/>
  <c r="C4163" i="1"/>
  <c r="D4163" i="1" s="1"/>
  <c r="C4173" i="1"/>
  <c r="D4173" i="1" s="1"/>
  <c r="C4184" i="1"/>
  <c r="D4184" i="1" s="1"/>
  <c r="C4195" i="1"/>
  <c r="D4195" i="1" s="1"/>
  <c r="C4205" i="1"/>
  <c r="D4205" i="1" s="1"/>
  <c r="C4216" i="1"/>
  <c r="D4216" i="1" s="1"/>
  <c r="C4227" i="1"/>
  <c r="D4227" i="1" s="1"/>
  <c r="C4237" i="1"/>
  <c r="D4237" i="1" s="1"/>
  <c r="C4248" i="1"/>
  <c r="D4248" i="1" s="1"/>
  <c r="C4259" i="1"/>
  <c r="D4259" i="1" s="1"/>
  <c r="C4269" i="1"/>
  <c r="D4269" i="1" s="1"/>
  <c r="C4280" i="1"/>
  <c r="D4280" i="1" s="1"/>
  <c r="C4291" i="1"/>
  <c r="D4291" i="1" s="1"/>
  <c r="C4300" i="1"/>
  <c r="D4300" i="1" s="1"/>
  <c r="C4308" i="1"/>
  <c r="D4308" i="1" s="1"/>
  <c r="C4316" i="1"/>
  <c r="D4316" i="1" s="1"/>
  <c r="C4324" i="1"/>
  <c r="D4324" i="1" s="1"/>
  <c r="C4332" i="1"/>
  <c r="D4332" i="1" s="1"/>
  <c r="C4340" i="1"/>
  <c r="D4340" i="1" s="1"/>
  <c r="C4348" i="1"/>
  <c r="D4348" i="1" s="1"/>
  <c r="C4356" i="1"/>
  <c r="D4356" i="1" s="1"/>
  <c r="C4364" i="1"/>
  <c r="D4364" i="1" s="1"/>
  <c r="C4372" i="1"/>
  <c r="D4372" i="1" s="1"/>
  <c r="C4380" i="1"/>
  <c r="D4380" i="1" s="1"/>
  <c r="C4388" i="1"/>
  <c r="D4388" i="1" s="1"/>
  <c r="C4396" i="1"/>
  <c r="D4396" i="1" s="1"/>
  <c r="C4404" i="1"/>
  <c r="D4404" i="1" s="1"/>
  <c r="C4412" i="1"/>
  <c r="D4412" i="1" s="1"/>
  <c r="C4420" i="1"/>
  <c r="D4420" i="1" s="1"/>
  <c r="C4428" i="1"/>
  <c r="D4428" i="1" s="1"/>
  <c r="C4436" i="1"/>
  <c r="D4436" i="1" s="1"/>
  <c r="C4444" i="1"/>
  <c r="D4444" i="1" s="1"/>
  <c r="C4452" i="1"/>
  <c r="D4452" i="1" s="1"/>
  <c r="C4460" i="1"/>
  <c r="D4460" i="1" s="1"/>
  <c r="C4468" i="1"/>
  <c r="D4468" i="1" s="1"/>
  <c r="C4476" i="1"/>
  <c r="D4476" i="1" s="1"/>
  <c r="C4484" i="1"/>
  <c r="D4484" i="1" s="1"/>
  <c r="C4492" i="1"/>
  <c r="D4492" i="1" s="1"/>
  <c r="C4500" i="1"/>
  <c r="D4500" i="1" s="1"/>
  <c r="C4508" i="1"/>
  <c r="D4508" i="1" s="1"/>
  <c r="C4516" i="1"/>
  <c r="D4516" i="1" s="1"/>
  <c r="C4524" i="1"/>
  <c r="D4524" i="1" s="1"/>
  <c r="C4532" i="1"/>
  <c r="D4532" i="1" s="1"/>
  <c r="C4540" i="1"/>
  <c r="D4540" i="1" s="1"/>
  <c r="C4548" i="1"/>
  <c r="D4548" i="1" s="1"/>
  <c r="C4556" i="1"/>
  <c r="D4556" i="1" s="1"/>
  <c r="C4564" i="1"/>
  <c r="D4564" i="1" s="1"/>
  <c r="C4572" i="1"/>
  <c r="D4572" i="1" s="1"/>
  <c r="C4580" i="1"/>
  <c r="D4580" i="1" s="1"/>
  <c r="C4588" i="1"/>
  <c r="D4588" i="1" s="1"/>
  <c r="C4596" i="1"/>
  <c r="D4596" i="1" s="1"/>
  <c r="C4604" i="1"/>
  <c r="D4604" i="1" s="1"/>
  <c r="C4612" i="1"/>
  <c r="D4612" i="1" s="1"/>
  <c r="C4620" i="1"/>
  <c r="D4620" i="1" s="1"/>
  <c r="C4628" i="1"/>
  <c r="D4628" i="1" s="1"/>
  <c r="C4636" i="1"/>
  <c r="D4636" i="1" s="1"/>
  <c r="C4644" i="1"/>
  <c r="D4644" i="1" s="1"/>
  <c r="C4652" i="1"/>
  <c r="D4652" i="1" s="1"/>
  <c r="C4660" i="1"/>
  <c r="D4660" i="1" s="1"/>
  <c r="C4668" i="1"/>
  <c r="D4668" i="1" s="1"/>
  <c r="C4676" i="1"/>
  <c r="D4676" i="1" s="1"/>
  <c r="C4684" i="1"/>
  <c r="D4684" i="1" s="1"/>
  <c r="C4692" i="1"/>
  <c r="D4692" i="1" s="1"/>
  <c r="C4700" i="1"/>
  <c r="D4700" i="1" s="1"/>
  <c r="C4708" i="1"/>
  <c r="D4708" i="1" s="1"/>
  <c r="C4716" i="1"/>
  <c r="D4716" i="1" s="1"/>
  <c r="C4724" i="1"/>
  <c r="D4724" i="1" s="1"/>
  <c r="C4732" i="1"/>
  <c r="D4732" i="1" s="1"/>
  <c r="C4740" i="1"/>
  <c r="D4740" i="1" s="1"/>
  <c r="C4748" i="1"/>
  <c r="D4748" i="1" s="1"/>
  <c r="C4756" i="1"/>
  <c r="D4756" i="1" s="1"/>
  <c r="C4764" i="1"/>
  <c r="D4764" i="1" s="1"/>
  <c r="C4772" i="1"/>
  <c r="D4772" i="1" s="1"/>
  <c r="C4780" i="1"/>
  <c r="D4780" i="1" s="1"/>
  <c r="C4788" i="1"/>
  <c r="D4788" i="1" s="1"/>
  <c r="C4796" i="1"/>
  <c r="D4796" i="1" s="1"/>
  <c r="C4804" i="1"/>
  <c r="D4804" i="1" s="1"/>
  <c r="C4812" i="1"/>
  <c r="D4812" i="1" s="1"/>
  <c r="C4820" i="1"/>
  <c r="D4820" i="1" s="1"/>
  <c r="C4828" i="1"/>
  <c r="D4828" i="1" s="1"/>
  <c r="C4836" i="1"/>
  <c r="D4836" i="1" s="1"/>
  <c r="C4844" i="1"/>
  <c r="D4844" i="1" s="1"/>
  <c r="C4852" i="1"/>
  <c r="D4852" i="1" s="1"/>
  <c r="C4860" i="1"/>
  <c r="D4860" i="1" s="1"/>
  <c r="C4868" i="1"/>
  <c r="D4868" i="1" s="1"/>
  <c r="C4876" i="1"/>
  <c r="D4876" i="1" s="1"/>
  <c r="C4884" i="1"/>
  <c r="D4884" i="1" s="1"/>
  <c r="C4892" i="1"/>
  <c r="D4892" i="1" s="1"/>
  <c r="C4900" i="1"/>
  <c r="D4900" i="1" s="1"/>
  <c r="C4908" i="1"/>
  <c r="D4908" i="1" s="1"/>
  <c r="C4916" i="1"/>
  <c r="D4916" i="1" s="1"/>
  <c r="C4924" i="1"/>
  <c r="D4924" i="1" s="1"/>
  <c r="C4932" i="1"/>
  <c r="D4932" i="1" s="1"/>
  <c r="C4940" i="1"/>
  <c r="D4940" i="1" s="1"/>
  <c r="C4948" i="1"/>
  <c r="D4948" i="1" s="1"/>
  <c r="C4956" i="1"/>
  <c r="D4956" i="1" s="1"/>
  <c r="C4964" i="1"/>
  <c r="D4964" i="1" s="1"/>
  <c r="C4972" i="1"/>
  <c r="D4972" i="1" s="1"/>
  <c r="C4980" i="1"/>
  <c r="D4980" i="1" s="1"/>
  <c r="C4988" i="1"/>
  <c r="D4988" i="1" s="1"/>
  <c r="C4996" i="1"/>
  <c r="D4996" i="1" s="1"/>
  <c r="C5004" i="1"/>
  <c r="D5004" i="1" s="1"/>
  <c r="C5012" i="1"/>
  <c r="D5012" i="1" s="1"/>
  <c r="C5020" i="1"/>
  <c r="D5020" i="1" s="1"/>
  <c r="C5028" i="1"/>
  <c r="D5028" i="1" s="1"/>
  <c r="C5036" i="1"/>
  <c r="D5036" i="1" s="1"/>
  <c r="C5044" i="1"/>
  <c r="D5044" i="1" s="1"/>
  <c r="C5052" i="1"/>
  <c r="D5052" i="1" s="1"/>
  <c r="C5060" i="1"/>
  <c r="D5060" i="1" s="1"/>
  <c r="C5068" i="1"/>
  <c r="D5068" i="1" s="1"/>
  <c r="C5076" i="1"/>
  <c r="D5076" i="1" s="1"/>
  <c r="C5084" i="1"/>
  <c r="D5084" i="1" s="1"/>
  <c r="C5092" i="1"/>
  <c r="D5092" i="1" s="1"/>
  <c r="C5100" i="1"/>
  <c r="D5100" i="1" s="1"/>
  <c r="C5108" i="1"/>
  <c r="D5108" i="1" s="1"/>
  <c r="C5116" i="1"/>
  <c r="D5116" i="1" s="1"/>
  <c r="C5124" i="1"/>
  <c r="D5124" i="1" s="1"/>
  <c r="C5132" i="1"/>
  <c r="D5132" i="1" s="1"/>
  <c r="C5140" i="1"/>
  <c r="D5140" i="1" s="1"/>
  <c r="C5148" i="1"/>
  <c r="D5148" i="1" s="1"/>
  <c r="C5156" i="1"/>
  <c r="D5156" i="1" s="1"/>
  <c r="C5164" i="1"/>
  <c r="D5164" i="1" s="1"/>
  <c r="C5172" i="1"/>
  <c r="D5172" i="1" s="1"/>
  <c r="C5180" i="1"/>
  <c r="D5180" i="1" s="1"/>
  <c r="C5188" i="1"/>
  <c r="D5188" i="1" s="1"/>
  <c r="C5196" i="1"/>
  <c r="D5196" i="1" s="1"/>
  <c r="C5204" i="1"/>
  <c r="D5204" i="1" s="1"/>
  <c r="C5212" i="1"/>
  <c r="D5212" i="1" s="1"/>
  <c r="C5220" i="1"/>
  <c r="D5220" i="1" s="1"/>
  <c r="C5228" i="1"/>
  <c r="D5228" i="1" s="1"/>
  <c r="C5236" i="1"/>
  <c r="D5236" i="1" s="1"/>
  <c r="C5244" i="1"/>
  <c r="D5244" i="1" s="1"/>
  <c r="C5252" i="1"/>
  <c r="D5252" i="1" s="1"/>
  <c r="C5260" i="1"/>
  <c r="D5260" i="1" s="1"/>
  <c r="C5268" i="1"/>
  <c r="D5268" i="1" s="1"/>
  <c r="C5276" i="1"/>
  <c r="D5276" i="1" s="1"/>
  <c r="C5284" i="1"/>
  <c r="D5284" i="1" s="1"/>
  <c r="C5292" i="1"/>
  <c r="D5292" i="1" s="1"/>
  <c r="C5300" i="1"/>
  <c r="D5300" i="1" s="1"/>
  <c r="C5308" i="1"/>
  <c r="D5308" i="1" s="1"/>
  <c r="C5316" i="1"/>
  <c r="D5316" i="1" s="1"/>
  <c r="C5324" i="1"/>
  <c r="D5324" i="1" s="1"/>
  <c r="C5332" i="1"/>
  <c r="D5332" i="1" s="1"/>
  <c r="C5340" i="1"/>
  <c r="D5340" i="1" s="1"/>
  <c r="C5348" i="1"/>
  <c r="D5348" i="1" s="1"/>
  <c r="C5356" i="1"/>
  <c r="D5356" i="1" s="1"/>
  <c r="C5364" i="1"/>
  <c r="D5364" i="1" s="1"/>
  <c r="C5372" i="1"/>
  <c r="D5372" i="1" s="1"/>
  <c r="C5380" i="1"/>
  <c r="D5380" i="1" s="1"/>
  <c r="C5388" i="1"/>
  <c r="D5388" i="1" s="1"/>
  <c r="C5396" i="1"/>
  <c r="D5396" i="1" s="1"/>
  <c r="C5404" i="1"/>
  <c r="D5404" i="1" s="1"/>
  <c r="C5412" i="1"/>
  <c r="D5412" i="1" s="1"/>
  <c r="C5420" i="1"/>
  <c r="D5420" i="1" s="1"/>
  <c r="C5428" i="1"/>
  <c r="D5428" i="1" s="1"/>
  <c r="C5436" i="1"/>
  <c r="D5436" i="1" s="1"/>
  <c r="C5444" i="1"/>
  <c r="D5444" i="1" s="1"/>
  <c r="C5452" i="1"/>
  <c r="D5452" i="1" s="1"/>
  <c r="C5460" i="1"/>
  <c r="D5460" i="1" s="1"/>
  <c r="C5468" i="1"/>
  <c r="D5468" i="1" s="1"/>
  <c r="C5476" i="1"/>
  <c r="D5476" i="1" s="1"/>
  <c r="C5484" i="1"/>
  <c r="D5484" i="1" s="1"/>
  <c r="C5492" i="1"/>
  <c r="D5492" i="1" s="1"/>
  <c r="C5500" i="1"/>
  <c r="D5500" i="1" s="1"/>
  <c r="C5508" i="1"/>
  <c r="D5508" i="1" s="1"/>
  <c r="C5516" i="1"/>
  <c r="D5516" i="1" s="1"/>
  <c r="C5524" i="1"/>
  <c r="D5524" i="1" s="1"/>
  <c r="C5532" i="1"/>
  <c r="D5532" i="1" s="1"/>
  <c r="C5540" i="1"/>
  <c r="D5540" i="1" s="1"/>
  <c r="C5548" i="1"/>
  <c r="D5548" i="1" s="1"/>
  <c r="C5556" i="1"/>
  <c r="D5556" i="1" s="1"/>
  <c r="C5564" i="1"/>
  <c r="D5564" i="1" s="1"/>
  <c r="C5572" i="1"/>
  <c r="D5572" i="1" s="1"/>
  <c r="C5580" i="1"/>
  <c r="D5580" i="1" s="1"/>
  <c r="C5588" i="1"/>
  <c r="D5588" i="1" s="1"/>
  <c r="C5596" i="1"/>
  <c r="D5596" i="1" s="1"/>
  <c r="C5604" i="1"/>
  <c r="D5604" i="1" s="1"/>
  <c r="C5612" i="1"/>
  <c r="D5612" i="1" s="1"/>
  <c r="C5620" i="1"/>
  <c r="D5620" i="1" s="1"/>
  <c r="C5628" i="1"/>
  <c r="D5628" i="1" s="1"/>
  <c r="C5636" i="1"/>
  <c r="D5636" i="1" s="1"/>
  <c r="C5644" i="1"/>
  <c r="D5644" i="1" s="1"/>
  <c r="C5652" i="1"/>
  <c r="D5652" i="1" s="1"/>
  <c r="C5660" i="1"/>
  <c r="D5660" i="1" s="1"/>
  <c r="C5668" i="1"/>
  <c r="D5668" i="1" s="1"/>
  <c r="C5676" i="1"/>
  <c r="D5676" i="1" s="1"/>
  <c r="C5684" i="1"/>
  <c r="D5684" i="1" s="1"/>
  <c r="C5692" i="1"/>
  <c r="D5692" i="1" s="1"/>
  <c r="C5700" i="1"/>
  <c r="D5700" i="1" s="1"/>
  <c r="C5708" i="1"/>
  <c r="D5708" i="1" s="1"/>
  <c r="C5716" i="1"/>
  <c r="D5716" i="1" s="1"/>
  <c r="C5724" i="1"/>
  <c r="D5724" i="1" s="1"/>
  <c r="C5732" i="1"/>
  <c r="D5732" i="1" s="1"/>
  <c r="C5740" i="1"/>
  <c r="D5740" i="1" s="1"/>
  <c r="C5748" i="1"/>
  <c r="D5748" i="1" s="1"/>
  <c r="C5756" i="1"/>
  <c r="D5756" i="1" s="1"/>
  <c r="C5764" i="1"/>
  <c r="D5764" i="1" s="1"/>
  <c r="C5772" i="1"/>
  <c r="D5772" i="1" s="1"/>
  <c r="C5780" i="1"/>
  <c r="D5780" i="1" s="1"/>
  <c r="C5788" i="1"/>
  <c r="D5788" i="1" s="1"/>
  <c r="C5796" i="1"/>
  <c r="D5796" i="1" s="1"/>
  <c r="C5804" i="1"/>
  <c r="D5804" i="1" s="1"/>
  <c r="C5812" i="1"/>
  <c r="D5812" i="1" s="1"/>
  <c r="C5820" i="1"/>
  <c r="D5820" i="1" s="1"/>
  <c r="C5828" i="1"/>
  <c r="D5828" i="1" s="1"/>
  <c r="C5836" i="1"/>
  <c r="D5836" i="1" s="1"/>
  <c r="C5844" i="1"/>
  <c r="D5844" i="1" s="1"/>
  <c r="C5852" i="1"/>
  <c r="D5852" i="1" s="1"/>
  <c r="C5860" i="1"/>
  <c r="D5860" i="1" s="1"/>
  <c r="C5868" i="1"/>
  <c r="D5868" i="1" s="1"/>
  <c r="C5876" i="1"/>
  <c r="D5876" i="1" s="1"/>
  <c r="C5884" i="1"/>
  <c r="D5884" i="1" s="1"/>
  <c r="C5892" i="1"/>
  <c r="D5892" i="1" s="1"/>
  <c r="C476" i="1"/>
  <c r="D476" i="1" s="1"/>
  <c r="C706" i="1"/>
  <c r="D706" i="1" s="1"/>
  <c r="C876" i="1"/>
  <c r="D876" i="1" s="1"/>
  <c r="C1031" i="1"/>
  <c r="D1031" i="1" s="1"/>
  <c r="C1159" i="1"/>
  <c r="D1159" i="1" s="1"/>
  <c r="C1287" i="1"/>
  <c r="D1287" i="1" s="1"/>
  <c r="C1415" i="1"/>
  <c r="D1415" i="1" s="1"/>
  <c r="C1543" i="1"/>
  <c r="D1543" i="1" s="1"/>
  <c r="C1671" i="1"/>
  <c r="D1671" i="1" s="1"/>
  <c r="C1799" i="1"/>
  <c r="D1799" i="1" s="1"/>
  <c r="C1927" i="1"/>
  <c r="D1927" i="1" s="1"/>
  <c r="C1997" i="1"/>
  <c r="D1997" i="1" s="1"/>
  <c r="C2040" i="1"/>
  <c r="D2040" i="1" s="1"/>
  <c r="C2083" i="1"/>
  <c r="D2083" i="1" s="1"/>
  <c r="C2125" i="1"/>
  <c r="D2125" i="1" s="1"/>
  <c r="C2168" i="1"/>
  <c r="D2168" i="1" s="1"/>
  <c r="C2211" i="1"/>
  <c r="D2211" i="1" s="1"/>
  <c r="C2253" i="1"/>
  <c r="D2253" i="1" s="1"/>
  <c r="C2296" i="1"/>
  <c r="D2296" i="1" s="1"/>
  <c r="C2339" i="1"/>
  <c r="D2339" i="1" s="1"/>
  <c r="C2381" i="1"/>
  <c r="D2381" i="1" s="1"/>
  <c r="C2424" i="1"/>
  <c r="D2424" i="1" s="1"/>
  <c r="C2467" i="1"/>
  <c r="D2467" i="1" s="1"/>
  <c r="C2509" i="1"/>
  <c r="D2509" i="1" s="1"/>
  <c r="C2550" i="1"/>
  <c r="D2550" i="1" s="1"/>
  <c r="C2582" i="1"/>
  <c r="D2582" i="1" s="1"/>
  <c r="C2614" i="1"/>
  <c r="D2614" i="1" s="1"/>
  <c r="C2646" i="1"/>
  <c r="D2646" i="1" s="1"/>
  <c r="C2678" i="1"/>
  <c r="D2678" i="1" s="1"/>
  <c r="C2710" i="1"/>
  <c r="D2710" i="1" s="1"/>
  <c r="C2742" i="1"/>
  <c r="D2742" i="1" s="1"/>
  <c r="C2774" i="1"/>
  <c r="D2774" i="1" s="1"/>
  <c r="C2806" i="1"/>
  <c r="D2806" i="1" s="1"/>
  <c r="C2838" i="1"/>
  <c r="D2838" i="1" s="1"/>
  <c r="C2870" i="1"/>
  <c r="D2870" i="1" s="1"/>
  <c r="C2902" i="1"/>
  <c r="D2902" i="1" s="1"/>
  <c r="C2934" i="1"/>
  <c r="D2934" i="1" s="1"/>
  <c r="C2966" i="1"/>
  <c r="D2966" i="1" s="1"/>
  <c r="C2998" i="1"/>
  <c r="D2998" i="1" s="1"/>
  <c r="C3030" i="1"/>
  <c r="D3030" i="1" s="1"/>
  <c r="C3062" i="1"/>
  <c r="D3062" i="1" s="1"/>
  <c r="C3094" i="1"/>
  <c r="D3094" i="1" s="1"/>
  <c r="C3126" i="1"/>
  <c r="D3126" i="1" s="1"/>
  <c r="C3158" i="1"/>
  <c r="D3158" i="1" s="1"/>
  <c r="C3190" i="1"/>
  <c r="D3190" i="1" s="1"/>
  <c r="C3222" i="1"/>
  <c r="D3222" i="1" s="1"/>
  <c r="C3254" i="1"/>
  <c r="D3254" i="1" s="1"/>
  <c r="C3286" i="1"/>
  <c r="D3286" i="1" s="1"/>
  <c r="C3318" i="1"/>
  <c r="D3318" i="1" s="1"/>
  <c r="C3350" i="1"/>
  <c r="D3350" i="1" s="1"/>
  <c r="C3382" i="1"/>
  <c r="D3382" i="1" s="1"/>
  <c r="C3414" i="1"/>
  <c r="D3414" i="1" s="1"/>
  <c r="C3446" i="1"/>
  <c r="D3446" i="1" s="1"/>
  <c r="C3478" i="1"/>
  <c r="D3478" i="1" s="1"/>
  <c r="C3510" i="1"/>
  <c r="D3510" i="1" s="1"/>
  <c r="C3542" i="1"/>
  <c r="D3542" i="1" s="1"/>
  <c r="C3574" i="1"/>
  <c r="D3574" i="1" s="1"/>
  <c r="C3606" i="1"/>
  <c r="D3606" i="1" s="1"/>
  <c r="C3638" i="1"/>
  <c r="D3638" i="1" s="1"/>
  <c r="C3670" i="1"/>
  <c r="D3670" i="1" s="1"/>
  <c r="C3702" i="1"/>
  <c r="D3702" i="1" s="1"/>
  <c r="C3734" i="1"/>
  <c r="D3734" i="1" s="1"/>
  <c r="C3766" i="1"/>
  <c r="D3766" i="1" s="1"/>
  <c r="C3798" i="1"/>
  <c r="D3798" i="1" s="1"/>
  <c r="C3830" i="1"/>
  <c r="D3830" i="1" s="1"/>
  <c r="C3862" i="1"/>
  <c r="D3862" i="1" s="1"/>
  <c r="C3884" i="1"/>
  <c r="D3884" i="1" s="1"/>
  <c r="C3907" i="1"/>
  <c r="D3907" i="1" s="1"/>
  <c r="C3926" i="1"/>
  <c r="D3926" i="1" s="1"/>
  <c r="C3947" i="1"/>
  <c r="D3947" i="1" s="1"/>
  <c r="C3962" i="1"/>
  <c r="D3962" i="1" s="1"/>
  <c r="C3972" i="1"/>
  <c r="D3972" i="1" s="1"/>
  <c r="C3982" i="1"/>
  <c r="D3982" i="1" s="1"/>
  <c r="C3994" i="1"/>
  <c r="D3994" i="1" s="1"/>
  <c r="C4004" i="1"/>
  <c r="D4004" i="1" s="1"/>
  <c r="C4014" i="1"/>
  <c r="D4014" i="1" s="1"/>
  <c r="C4026" i="1"/>
  <c r="D4026" i="1" s="1"/>
  <c r="C4036" i="1"/>
  <c r="D4036" i="1" s="1"/>
  <c r="C4046" i="1"/>
  <c r="D4046" i="1" s="1"/>
  <c r="C4058" i="1"/>
  <c r="D4058" i="1" s="1"/>
  <c r="C4068" i="1"/>
  <c r="D4068" i="1" s="1"/>
  <c r="C4078" i="1"/>
  <c r="D4078" i="1" s="1"/>
  <c r="C4090" i="1"/>
  <c r="D4090" i="1" s="1"/>
  <c r="C4100" i="1"/>
  <c r="D4100" i="1" s="1"/>
  <c r="C4110" i="1"/>
  <c r="D4110" i="1" s="1"/>
  <c r="C4122" i="1"/>
  <c r="D4122" i="1" s="1"/>
  <c r="C4132" i="1"/>
  <c r="D4132" i="1" s="1"/>
  <c r="C4142" i="1"/>
  <c r="D4142" i="1" s="1"/>
  <c r="C4154" i="1"/>
  <c r="D4154" i="1" s="1"/>
  <c r="C4164" i="1"/>
  <c r="D4164" i="1" s="1"/>
  <c r="C4174" i="1"/>
  <c r="D4174" i="1" s="1"/>
  <c r="C4186" i="1"/>
  <c r="D4186" i="1" s="1"/>
  <c r="C4196" i="1"/>
  <c r="D4196" i="1" s="1"/>
  <c r="C4206" i="1"/>
  <c r="D4206" i="1" s="1"/>
  <c r="C4218" i="1"/>
  <c r="D4218" i="1" s="1"/>
  <c r="C4228" i="1"/>
  <c r="D4228" i="1" s="1"/>
  <c r="C4238" i="1"/>
  <c r="D4238" i="1" s="1"/>
  <c r="C4250" i="1"/>
  <c r="D4250" i="1" s="1"/>
  <c r="C4260" i="1"/>
  <c r="D4260" i="1" s="1"/>
  <c r="C4270" i="1"/>
  <c r="D4270" i="1" s="1"/>
  <c r="C4282" i="1"/>
  <c r="D4282" i="1" s="1"/>
  <c r="C4292" i="1"/>
  <c r="D4292" i="1" s="1"/>
  <c r="C4301" i="1"/>
  <c r="D4301" i="1" s="1"/>
  <c r="C4309" i="1"/>
  <c r="D4309" i="1" s="1"/>
  <c r="C4317" i="1"/>
  <c r="D4317" i="1" s="1"/>
  <c r="C4325" i="1"/>
  <c r="D4325" i="1" s="1"/>
  <c r="C4333" i="1"/>
  <c r="D4333" i="1" s="1"/>
  <c r="C4341" i="1"/>
  <c r="D4341" i="1" s="1"/>
  <c r="C4349" i="1"/>
  <c r="D4349" i="1" s="1"/>
  <c r="C4357" i="1"/>
  <c r="D4357" i="1" s="1"/>
  <c r="C4365" i="1"/>
  <c r="D4365" i="1" s="1"/>
  <c r="C4373" i="1"/>
  <c r="D4373" i="1" s="1"/>
  <c r="C4381" i="1"/>
  <c r="D4381" i="1" s="1"/>
  <c r="C4389" i="1"/>
  <c r="D4389" i="1" s="1"/>
  <c r="C4397" i="1"/>
  <c r="D4397" i="1" s="1"/>
  <c r="C4405" i="1"/>
  <c r="D4405" i="1" s="1"/>
  <c r="C4413" i="1"/>
  <c r="D4413" i="1" s="1"/>
  <c r="C4421" i="1"/>
  <c r="D4421" i="1" s="1"/>
  <c r="C4429" i="1"/>
  <c r="D4429" i="1" s="1"/>
  <c r="C4437" i="1"/>
  <c r="D4437" i="1" s="1"/>
  <c r="C4445" i="1"/>
  <c r="D4445" i="1" s="1"/>
  <c r="C4453" i="1"/>
  <c r="D4453" i="1" s="1"/>
  <c r="C4461" i="1"/>
  <c r="D4461" i="1" s="1"/>
  <c r="C4469" i="1"/>
  <c r="D4469" i="1" s="1"/>
  <c r="C4477" i="1"/>
  <c r="D4477" i="1" s="1"/>
  <c r="C4485" i="1"/>
  <c r="D4485" i="1" s="1"/>
  <c r="C4493" i="1"/>
  <c r="D4493" i="1" s="1"/>
  <c r="C4501" i="1"/>
  <c r="D4501" i="1" s="1"/>
  <c r="C4509" i="1"/>
  <c r="D4509" i="1" s="1"/>
  <c r="C4517" i="1"/>
  <c r="D4517" i="1" s="1"/>
  <c r="C4525" i="1"/>
  <c r="D4525" i="1" s="1"/>
  <c r="C4533" i="1"/>
  <c r="D4533" i="1" s="1"/>
  <c r="C4541" i="1"/>
  <c r="D4541" i="1" s="1"/>
  <c r="C4549" i="1"/>
  <c r="D4549" i="1" s="1"/>
  <c r="C4557" i="1"/>
  <c r="D4557" i="1" s="1"/>
  <c r="C4565" i="1"/>
  <c r="D4565" i="1" s="1"/>
  <c r="C4573" i="1"/>
  <c r="D4573" i="1" s="1"/>
  <c r="C4581" i="1"/>
  <c r="D4581" i="1" s="1"/>
  <c r="C4589" i="1"/>
  <c r="D4589" i="1" s="1"/>
  <c r="C4597" i="1"/>
  <c r="D4597" i="1" s="1"/>
  <c r="C4605" i="1"/>
  <c r="D4605" i="1" s="1"/>
  <c r="C4613" i="1"/>
  <c r="D4613" i="1" s="1"/>
  <c r="C4621" i="1"/>
  <c r="D4621" i="1" s="1"/>
  <c r="C4629" i="1"/>
  <c r="D4629" i="1" s="1"/>
  <c r="C4637" i="1"/>
  <c r="D4637" i="1" s="1"/>
  <c r="C4645" i="1"/>
  <c r="D4645" i="1" s="1"/>
  <c r="C4653" i="1"/>
  <c r="D4653" i="1" s="1"/>
  <c r="C4661" i="1"/>
  <c r="D4661" i="1" s="1"/>
  <c r="C4669" i="1"/>
  <c r="D4669" i="1" s="1"/>
  <c r="C4677" i="1"/>
  <c r="D4677" i="1" s="1"/>
  <c r="C4685" i="1"/>
  <c r="D4685" i="1" s="1"/>
  <c r="C4693" i="1"/>
  <c r="D4693" i="1" s="1"/>
  <c r="C4701" i="1"/>
  <c r="D4701" i="1" s="1"/>
  <c r="C4709" i="1"/>
  <c r="D4709" i="1" s="1"/>
  <c r="C4717" i="1"/>
  <c r="D4717" i="1" s="1"/>
  <c r="C4725" i="1"/>
  <c r="D4725" i="1" s="1"/>
  <c r="C4733" i="1"/>
  <c r="D4733" i="1" s="1"/>
  <c r="C4741" i="1"/>
  <c r="D4741" i="1" s="1"/>
  <c r="C4749" i="1"/>
  <c r="D4749" i="1" s="1"/>
  <c r="C4757" i="1"/>
  <c r="D4757" i="1" s="1"/>
  <c r="C4765" i="1"/>
  <c r="D4765" i="1" s="1"/>
  <c r="C4773" i="1"/>
  <c r="D4773" i="1" s="1"/>
  <c r="C4781" i="1"/>
  <c r="D4781" i="1" s="1"/>
  <c r="C4789" i="1"/>
  <c r="D4789" i="1" s="1"/>
  <c r="C4797" i="1"/>
  <c r="D4797" i="1" s="1"/>
  <c r="C4805" i="1"/>
  <c r="D4805" i="1" s="1"/>
  <c r="C4813" i="1"/>
  <c r="D4813" i="1" s="1"/>
  <c r="C4821" i="1"/>
  <c r="D4821" i="1" s="1"/>
  <c r="C4829" i="1"/>
  <c r="D4829" i="1" s="1"/>
  <c r="C4837" i="1"/>
  <c r="D4837" i="1" s="1"/>
  <c r="C4845" i="1"/>
  <c r="D4845" i="1" s="1"/>
  <c r="C4853" i="1"/>
  <c r="D4853" i="1" s="1"/>
  <c r="C4861" i="1"/>
  <c r="D4861" i="1" s="1"/>
  <c r="C4869" i="1"/>
  <c r="D4869" i="1" s="1"/>
  <c r="C4877" i="1"/>
  <c r="D4877" i="1" s="1"/>
  <c r="C4885" i="1"/>
  <c r="D4885" i="1" s="1"/>
  <c r="C4893" i="1"/>
  <c r="D4893" i="1" s="1"/>
  <c r="C4901" i="1"/>
  <c r="D4901" i="1" s="1"/>
  <c r="C4909" i="1"/>
  <c r="D4909" i="1" s="1"/>
  <c r="C4917" i="1"/>
  <c r="D4917" i="1" s="1"/>
  <c r="C4925" i="1"/>
  <c r="D4925" i="1" s="1"/>
  <c r="C4933" i="1"/>
  <c r="D4933" i="1" s="1"/>
  <c r="C4941" i="1"/>
  <c r="D4941" i="1" s="1"/>
  <c r="C4949" i="1"/>
  <c r="D4949" i="1" s="1"/>
  <c r="C4957" i="1"/>
  <c r="D4957" i="1" s="1"/>
  <c r="C4965" i="1"/>
  <c r="D4965" i="1" s="1"/>
  <c r="C4973" i="1"/>
  <c r="D4973" i="1" s="1"/>
  <c r="C4981" i="1"/>
  <c r="D4981" i="1" s="1"/>
  <c r="C4989" i="1"/>
  <c r="D4989" i="1" s="1"/>
  <c r="C4997" i="1"/>
  <c r="D4997" i="1" s="1"/>
  <c r="C5005" i="1"/>
  <c r="D5005" i="1" s="1"/>
  <c r="C5013" i="1"/>
  <c r="D5013" i="1" s="1"/>
  <c r="C5021" i="1"/>
  <c r="D5021" i="1" s="1"/>
  <c r="C5029" i="1"/>
  <c r="D5029" i="1" s="1"/>
  <c r="C5037" i="1"/>
  <c r="D5037" i="1" s="1"/>
  <c r="C5045" i="1"/>
  <c r="D5045" i="1" s="1"/>
  <c r="C5053" i="1"/>
  <c r="D5053" i="1" s="1"/>
  <c r="C5061" i="1"/>
  <c r="D5061" i="1" s="1"/>
  <c r="C5069" i="1"/>
  <c r="D5069" i="1" s="1"/>
  <c r="C5077" i="1"/>
  <c r="D5077" i="1" s="1"/>
  <c r="C5085" i="1"/>
  <c r="D5085" i="1" s="1"/>
  <c r="C5093" i="1"/>
  <c r="D5093" i="1" s="1"/>
  <c r="C5101" i="1"/>
  <c r="D5101" i="1" s="1"/>
  <c r="C5109" i="1"/>
  <c r="D5109" i="1" s="1"/>
  <c r="C5117" i="1"/>
  <c r="D5117" i="1" s="1"/>
  <c r="C5125" i="1"/>
  <c r="D5125" i="1" s="1"/>
  <c r="C5133" i="1"/>
  <c r="D5133" i="1" s="1"/>
  <c r="C5141" i="1"/>
  <c r="D5141" i="1" s="1"/>
  <c r="C5149" i="1"/>
  <c r="D5149" i="1" s="1"/>
  <c r="C5157" i="1"/>
  <c r="D5157" i="1" s="1"/>
  <c r="C5165" i="1"/>
  <c r="D5165" i="1" s="1"/>
  <c r="C5173" i="1"/>
  <c r="D5173" i="1" s="1"/>
  <c r="C5181" i="1"/>
  <c r="D5181" i="1" s="1"/>
  <c r="C5189" i="1"/>
  <c r="D5189" i="1" s="1"/>
  <c r="C5197" i="1"/>
  <c r="D5197" i="1" s="1"/>
  <c r="C5205" i="1"/>
  <c r="D5205" i="1" s="1"/>
  <c r="C5213" i="1"/>
  <c r="D5213" i="1" s="1"/>
  <c r="C5221" i="1"/>
  <c r="D5221" i="1" s="1"/>
  <c r="C5229" i="1"/>
  <c r="D5229" i="1" s="1"/>
  <c r="C5237" i="1"/>
  <c r="D5237" i="1" s="1"/>
  <c r="C5245" i="1"/>
  <c r="D5245" i="1" s="1"/>
  <c r="C5253" i="1"/>
  <c r="D5253" i="1" s="1"/>
  <c r="C5261" i="1"/>
  <c r="D5261" i="1" s="1"/>
  <c r="C5269" i="1"/>
  <c r="D5269" i="1" s="1"/>
  <c r="C5277" i="1"/>
  <c r="D5277" i="1" s="1"/>
  <c r="C5285" i="1"/>
  <c r="D5285" i="1" s="1"/>
  <c r="C5293" i="1"/>
  <c r="D5293" i="1" s="1"/>
  <c r="C5301" i="1"/>
  <c r="D5301" i="1" s="1"/>
  <c r="C5309" i="1"/>
  <c r="D5309" i="1" s="1"/>
  <c r="C5317" i="1"/>
  <c r="D5317" i="1" s="1"/>
  <c r="C5325" i="1"/>
  <c r="D5325" i="1" s="1"/>
  <c r="C5333" i="1"/>
  <c r="D5333" i="1" s="1"/>
  <c r="C5341" i="1"/>
  <c r="D5341" i="1" s="1"/>
  <c r="C5349" i="1"/>
  <c r="D5349" i="1" s="1"/>
  <c r="C5357" i="1"/>
  <c r="D5357" i="1" s="1"/>
  <c r="C5365" i="1"/>
  <c r="D5365" i="1" s="1"/>
  <c r="C5373" i="1"/>
  <c r="D5373" i="1" s="1"/>
  <c r="C5381" i="1"/>
  <c r="D5381" i="1" s="1"/>
  <c r="C5389" i="1"/>
  <c r="D5389" i="1" s="1"/>
  <c r="C5397" i="1"/>
  <c r="D5397" i="1" s="1"/>
  <c r="C5405" i="1"/>
  <c r="D5405" i="1" s="1"/>
  <c r="C5413" i="1"/>
  <c r="D5413" i="1" s="1"/>
  <c r="C5421" i="1"/>
  <c r="D5421" i="1" s="1"/>
  <c r="C5429" i="1"/>
  <c r="D5429" i="1" s="1"/>
  <c r="C5437" i="1"/>
  <c r="D5437" i="1" s="1"/>
  <c r="C5445" i="1"/>
  <c r="D5445" i="1" s="1"/>
  <c r="C5453" i="1"/>
  <c r="D5453" i="1" s="1"/>
  <c r="C5461" i="1"/>
  <c r="D5461" i="1" s="1"/>
  <c r="C5469" i="1"/>
  <c r="D5469" i="1" s="1"/>
  <c r="C5477" i="1"/>
  <c r="D5477" i="1" s="1"/>
  <c r="C5485" i="1"/>
  <c r="D5485" i="1" s="1"/>
  <c r="C5493" i="1"/>
  <c r="D5493" i="1" s="1"/>
  <c r="C5501" i="1"/>
  <c r="D5501" i="1" s="1"/>
  <c r="C5509" i="1"/>
  <c r="D5509" i="1" s="1"/>
  <c r="C5517" i="1"/>
  <c r="D5517" i="1" s="1"/>
  <c r="C5525" i="1"/>
  <c r="D5525" i="1" s="1"/>
  <c r="C5533" i="1"/>
  <c r="D5533" i="1" s="1"/>
  <c r="C5541" i="1"/>
  <c r="D5541" i="1" s="1"/>
  <c r="C5549" i="1"/>
  <c r="D5549" i="1" s="1"/>
  <c r="C5557" i="1"/>
  <c r="D5557" i="1" s="1"/>
  <c r="C5565" i="1"/>
  <c r="D5565" i="1" s="1"/>
  <c r="C5573" i="1"/>
  <c r="D5573" i="1" s="1"/>
  <c r="C5581" i="1"/>
  <c r="D5581" i="1" s="1"/>
  <c r="C5589" i="1"/>
  <c r="D5589" i="1" s="1"/>
  <c r="C5597" i="1"/>
  <c r="D5597" i="1" s="1"/>
  <c r="C5605" i="1"/>
  <c r="D5605" i="1" s="1"/>
  <c r="C5613" i="1"/>
  <c r="D5613" i="1" s="1"/>
  <c r="C5621" i="1"/>
  <c r="D5621" i="1" s="1"/>
  <c r="C5629" i="1"/>
  <c r="D5629" i="1" s="1"/>
  <c r="C5637" i="1"/>
  <c r="D5637" i="1" s="1"/>
  <c r="C5645" i="1"/>
  <c r="D5645" i="1" s="1"/>
  <c r="C5653" i="1"/>
  <c r="D5653" i="1" s="1"/>
  <c r="C5661" i="1"/>
  <c r="D5661" i="1" s="1"/>
  <c r="C5669" i="1"/>
  <c r="D5669" i="1" s="1"/>
  <c r="C5677" i="1"/>
  <c r="D5677" i="1" s="1"/>
  <c r="C5685" i="1"/>
  <c r="D5685" i="1" s="1"/>
  <c r="C5693" i="1"/>
  <c r="D5693" i="1" s="1"/>
  <c r="C5701" i="1"/>
  <c r="D5701" i="1" s="1"/>
  <c r="C5709" i="1"/>
  <c r="D5709" i="1" s="1"/>
  <c r="C5717" i="1"/>
  <c r="D5717" i="1" s="1"/>
  <c r="C5725" i="1"/>
  <c r="D5725" i="1" s="1"/>
  <c r="C5733" i="1"/>
  <c r="D5733" i="1" s="1"/>
  <c r="C5741" i="1"/>
  <c r="D5741" i="1" s="1"/>
  <c r="C5749" i="1"/>
  <c r="D5749" i="1" s="1"/>
  <c r="C5757" i="1"/>
  <c r="D5757" i="1" s="1"/>
  <c r="C5765" i="1"/>
  <c r="D5765" i="1" s="1"/>
  <c r="C5773" i="1"/>
  <c r="D5773" i="1" s="1"/>
  <c r="C5781" i="1"/>
  <c r="D5781" i="1" s="1"/>
  <c r="C5789" i="1"/>
  <c r="D5789" i="1" s="1"/>
  <c r="C5797" i="1"/>
  <c r="D5797" i="1" s="1"/>
  <c r="C5805" i="1"/>
  <c r="D5805" i="1" s="1"/>
  <c r="C5813" i="1"/>
  <c r="D5813" i="1" s="1"/>
  <c r="C5821" i="1"/>
  <c r="D5821" i="1" s="1"/>
  <c r="C5829" i="1"/>
  <c r="D5829" i="1" s="1"/>
  <c r="C5837" i="1"/>
  <c r="D5837" i="1" s="1"/>
  <c r="C5845" i="1"/>
  <c r="D5845" i="1" s="1"/>
  <c r="C5853" i="1"/>
  <c r="D5853" i="1" s="1"/>
  <c r="C5861" i="1"/>
  <c r="D5861" i="1" s="1"/>
  <c r="C5869" i="1"/>
  <c r="D5869" i="1" s="1"/>
  <c r="C5877" i="1"/>
  <c r="D5877" i="1" s="1"/>
  <c r="C5885" i="1"/>
  <c r="D5885" i="1" s="1"/>
  <c r="C5893" i="1"/>
  <c r="D5893" i="1" s="1"/>
  <c r="C5901" i="1"/>
  <c r="D5901" i="1" s="1"/>
  <c r="C5909" i="1"/>
  <c r="D5909" i="1" s="1"/>
  <c r="C5917" i="1"/>
  <c r="D5917" i="1" s="1"/>
  <c r="C5925" i="1"/>
  <c r="D5925" i="1" s="1"/>
  <c r="C5933" i="1"/>
  <c r="D5933" i="1" s="1"/>
  <c r="C5941" i="1"/>
  <c r="D5941" i="1" s="1"/>
  <c r="C5949" i="1"/>
  <c r="D5949" i="1" s="1"/>
  <c r="C5957" i="1"/>
  <c r="D5957" i="1" s="1"/>
  <c r="C5965" i="1"/>
  <c r="D5965" i="1" s="1"/>
  <c r="C5973" i="1"/>
  <c r="D5973" i="1" s="1"/>
  <c r="C5981" i="1"/>
  <c r="D5981" i="1" s="1"/>
  <c r="C5989" i="1"/>
  <c r="D5989" i="1" s="1"/>
  <c r="C5997" i="1"/>
  <c r="D5997" i="1" s="1"/>
  <c r="C6005" i="1"/>
  <c r="D6005" i="1" s="1"/>
  <c r="C6013" i="1"/>
  <c r="D6013" i="1" s="1"/>
  <c r="C6021" i="1"/>
  <c r="D6021" i="1" s="1"/>
  <c r="C6029" i="1"/>
  <c r="D6029" i="1" s="1"/>
  <c r="C6037" i="1"/>
  <c r="D6037" i="1" s="1"/>
  <c r="C6045" i="1"/>
  <c r="D6045" i="1" s="1"/>
  <c r="C6053" i="1"/>
  <c r="D6053" i="1" s="1"/>
  <c r="C6061" i="1"/>
  <c r="D6061" i="1" s="1"/>
  <c r="C6069" i="1"/>
  <c r="D6069" i="1" s="1"/>
  <c r="C6077" i="1"/>
  <c r="D6077" i="1" s="1"/>
  <c r="C6085" i="1"/>
  <c r="D6085" i="1" s="1"/>
  <c r="C6093" i="1"/>
  <c r="D6093" i="1" s="1"/>
  <c r="C6101" i="1"/>
  <c r="D6101" i="1" s="1"/>
  <c r="C6109" i="1"/>
  <c r="D6109" i="1" s="1"/>
  <c r="C6117" i="1"/>
  <c r="D6117" i="1" s="1"/>
  <c r="C6125" i="1"/>
  <c r="D6125" i="1" s="1"/>
  <c r="C6133" i="1"/>
  <c r="D6133" i="1" s="1"/>
  <c r="C6141" i="1"/>
  <c r="D6141" i="1" s="1"/>
  <c r="C6149" i="1"/>
  <c r="D6149" i="1" s="1"/>
  <c r="C6157" i="1"/>
  <c r="D6157" i="1" s="1"/>
  <c r="C538" i="1"/>
  <c r="D538" i="1" s="1"/>
  <c r="C738" i="1"/>
  <c r="D738" i="1" s="1"/>
  <c r="C908" i="1"/>
  <c r="D908" i="1" s="1"/>
  <c r="C1055" i="1"/>
  <c r="D1055" i="1" s="1"/>
  <c r="C1183" i="1"/>
  <c r="D1183" i="1" s="1"/>
  <c r="C1311" i="1"/>
  <c r="D1311" i="1" s="1"/>
  <c r="C1439" i="1"/>
  <c r="D1439" i="1" s="1"/>
  <c r="C1567" i="1"/>
  <c r="D1567" i="1" s="1"/>
  <c r="C1695" i="1"/>
  <c r="D1695" i="1" s="1"/>
  <c r="C1823" i="1"/>
  <c r="D1823" i="1" s="1"/>
  <c r="C1951" i="1"/>
  <c r="D1951" i="1" s="1"/>
  <c r="C2005" i="1"/>
  <c r="D2005" i="1" s="1"/>
  <c r="C2048" i="1"/>
  <c r="D2048" i="1" s="1"/>
  <c r="C2091" i="1"/>
  <c r="D2091" i="1" s="1"/>
  <c r="C2133" i="1"/>
  <c r="D2133" i="1" s="1"/>
  <c r="C2176" i="1"/>
  <c r="D2176" i="1" s="1"/>
  <c r="C2219" i="1"/>
  <c r="D2219" i="1" s="1"/>
  <c r="C2261" i="1"/>
  <c r="D2261" i="1" s="1"/>
  <c r="C2304" i="1"/>
  <c r="D2304" i="1" s="1"/>
  <c r="C2347" i="1"/>
  <c r="D2347" i="1" s="1"/>
  <c r="C2389" i="1"/>
  <c r="D2389" i="1" s="1"/>
  <c r="C2432" i="1"/>
  <c r="D2432" i="1" s="1"/>
  <c r="C2475" i="1"/>
  <c r="D2475" i="1" s="1"/>
  <c r="C2517" i="1"/>
  <c r="D2517" i="1" s="1"/>
  <c r="C2556" i="1"/>
  <c r="D2556" i="1" s="1"/>
  <c r="C2588" i="1"/>
  <c r="D2588" i="1" s="1"/>
  <c r="C2620" i="1"/>
  <c r="D2620" i="1" s="1"/>
  <c r="C2652" i="1"/>
  <c r="D2652" i="1" s="1"/>
  <c r="C2684" i="1"/>
  <c r="D2684" i="1" s="1"/>
  <c r="C2716" i="1"/>
  <c r="D2716" i="1" s="1"/>
  <c r="C2748" i="1"/>
  <c r="D2748" i="1" s="1"/>
  <c r="C2780" i="1"/>
  <c r="D2780" i="1" s="1"/>
  <c r="C2812" i="1"/>
  <c r="D2812" i="1" s="1"/>
  <c r="C2844" i="1"/>
  <c r="D2844" i="1" s="1"/>
  <c r="C2876" i="1"/>
  <c r="D2876" i="1" s="1"/>
  <c r="C2908" i="1"/>
  <c r="D2908" i="1" s="1"/>
  <c r="C2940" i="1"/>
  <c r="D2940" i="1" s="1"/>
  <c r="C2972" i="1"/>
  <c r="D2972" i="1" s="1"/>
  <c r="C3004" i="1"/>
  <c r="D3004" i="1" s="1"/>
  <c r="C3036" i="1"/>
  <c r="D3036" i="1" s="1"/>
  <c r="C3068" i="1"/>
  <c r="D3068" i="1" s="1"/>
  <c r="C3100" i="1"/>
  <c r="D3100" i="1" s="1"/>
  <c r="C3132" i="1"/>
  <c r="D3132" i="1" s="1"/>
  <c r="C3164" i="1"/>
  <c r="D3164" i="1" s="1"/>
  <c r="C3196" i="1"/>
  <c r="D3196" i="1" s="1"/>
  <c r="C3228" i="1"/>
  <c r="D3228" i="1" s="1"/>
  <c r="C3260" i="1"/>
  <c r="D3260" i="1" s="1"/>
  <c r="C3292" i="1"/>
  <c r="D3292" i="1" s="1"/>
  <c r="C3324" i="1"/>
  <c r="D3324" i="1" s="1"/>
  <c r="C3356" i="1"/>
  <c r="D3356" i="1" s="1"/>
  <c r="C3388" i="1"/>
  <c r="D3388" i="1" s="1"/>
  <c r="C3420" i="1"/>
  <c r="D3420" i="1" s="1"/>
  <c r="C3452" i="1"/>
  <c r="D3452" i="1" s="1"/>
  <c r="C3484" i="1"/>
  <c r="D3484" i="1" s="1"/>
  <c r="C3516" i="1"/>
  <c r="D3516" i="1" s="1"/>
  <c r="C3548" i="1"/>
  <c r="D3548" i="1" s="1"/>
  <c r="C3580" i="1"/>
  <c r="D3580" i="1" s="1"/>
  <c r="C3612" i="1"/>
  <c r="D3612" i="1" s="1"/>
  <c r="C3644" i="1"/>
  <c r="D3644" i="1" s="1"/>
  <c r="C3676" i="1"/>
  <c r="D3676" i="1" s="1"/>
  <c r="C3708" i="1"/>
  <c r="D3708" i="1" s="1"/>
  <c r="C3740" i="1"/>
  <c r="D3740" i="1" s="1"/>
  <c r="C3772" i="1"/>
  <c r="D3772" i="1" s="1"/>
  <c r="C3804" i="1"/>
  <c r="D3804" i="1" s="1"/>
  <c r="C3836" i="1"/>
  <c r="D3836" i="1" s="1"/>
  <c r="C3867" i="1"/>
  <c r="D3867" i="1" s="1"/>
  <c r="C3886" i="1"/>
  <c r="D3886" i="1" s="1"/>
  <c r="C3908" i="1"/>
  <c r="D3908" i="1" s="1"/>
  <c r="C3931" i="1"/>
  <c r="D3931" i="1" s="1"/>
  <c r="C3948" i="1"/>
  <c r="D3948" i="1" s="1"/>
  <c r="C3963" i="1"/>
  <c r="D3963" i="1" s="1"/>
  <c r="C3973" i="1"/>
  <c r="D3973" i="1" s="1"/>
  <c r="C3984" i="1"/>
  <c r="D3984" i="1" s="1"/>
  <c r="C3995" i="1"/>
  <c r="D3995" i="1" s="1"/>
  <c r="C4005" i="1"/>
  <c r="D4005" i="1" s="1"/>
  <c r="C4016" i="1"/>
  <c r="D4016" i="1" s="1"/>
  <c r="C4027" i="1"/>
  <c r="D4027" i="1" s="1"/>
  <c r="C4037" i="1"/>
  <c r="D4037" i="1" s="1"/>
  <c r="C4048" i="1"/>
  <c r="D4048" i="1" s="1"/>
  <c r="C4059" i="1"/>
  <c r="D4059" i="1" s="1"/>
  <c r="C4069" i="1"/>
  <c r="D4069" i="1" s="1"/>
  <c r="C4080" i="1"/>
  <c r="D4080" i="1" s="1"/>
  <c r="C4091" i="1"/>
  <c r="D4091" i="1" s="1"/>
  <c r="C4101" i="1"/>
  <c r="D4101" i="1" s="1"/>
  <c r="C4112" i="1"/>
  <c r="D4112" i="1" s="1"/>
  <c r="C4123" i="1"/>
  <c r="D4123" i="1" s="1"/>
  <c r="C4133" i="1"/>
  <c r="D4133" i="1" s="1"/>
  <c r="C4144" i="1"/>
  <c r="D4144" i="1" s="1"/>
  <c r="C4155" i="1"/>
  <c r="D4155" i="1" s="1"/>
  <c r="C4165" i="1"/>
  <c r="D4165" i="1" s="1"/>
  <c r="C4176" i="1"/>
  <c r="D4176" i="1" s="1"/>
  <c r="C4187" i="1"/>
  <c r="D4187" i="1" s="1"/>
  <c r="C4197" i="1"/>
  <c r="D4197" i="1" s="1"/>
  <c r="C4208" i="1"/>
  <c r="D4208" i="1" s="1"/>
  <c r="C4219" i="1"/>
  <c r="D4219" i="1" s="1"/>
  <c r="C4229" i="1"/>
  <c r="D4229" i="1" s="1"/>
  <c r="C4240" i="1"/>
  <c r="D4240" i="1" s="1"/>
  <c r="C4251" i="1"/>
  <c r="D4251" i="1" s="1"/>
  <c r="C4261" i="1"/>
  <c r="D4261" i="1" s="1"/>
  <c r="C4272" i="1"/>
  <c r="D4272" i="1" s="1"/>
  <c r="C4283" i="1"/>
  <c r="D4283" i="1" s="1"/>
  <c r="C4293" i="1"/>
  <c r="D4293" i="1" s="1"/>
  <c r="C4302" i="1"/>
  <c r="D4302" i="1" s="1"/>
  <c r="C4310" i="1"/>
  <c r="D4310" i="1" s="1"/>
  <c r="C4318" i="1"/>
  <c r="D4318" i="1" s="1"/>
  <c r="C4326" i="1"/>
  <c r="D4326" i="1" s="1"/>
  <c r="C4334" i="1"/>
  <c r="D4334" i="1" s="1"/>
  <c r="C4342" i="1"/>
  <c r="D4342" i="1" s="1"/>
  <c r="C4350" i="1"/>
  <c r="D4350" i="1" s="1"/>
  <c r="C4358" i="1"/>
  <c r="D4358" i="1" s="1"/>
  <c r="C4366" i="1"/>
  <c r="D4366" i="1" s="1"/>
  <c r="C4374" i="1"/>
  <c r="D4374" i="1" s="1"/>
  <c r="C4382" i="1"/>
  <c r="D4382" i="1" s="1"/>
  <c r="C4390" i="1"/>
  <c r="D4390" i="1" s="1"/>
  <c r="C4398" i="1"/>
  <c r="D4398" i="1" s="1"/>
  <c r="C4406" i="1"/>
  <c r="D4406" i="1" s="1"/>
  <c r="C4414" i="1"/>
  <c r="D4414" i="1" s="1"/>
  <c r="C4422" i="1"/>
  <c r="D4422" i="1" s="1"/>
  <c r="C4430" i="1"/>
  <c r="D4430" i="1" s="1"/>
  <c r="C4438" i="1"/>
  <c r="D4438" i="1" s="1"/>
  <c r="C4446" i="1"/>
  <c r="D4446" i="1" s="1"/>
  <c r="C4454" i="1"/>
  <c r="D4454" i="1" s="1"/>
  <c r="C4462" i="1"/>
  <c r="D4462" i="1" s="1"/>
  <c r="C4470" i="1"/>
  <c r="D4470" i="1" s="1"/>
  <c r="C4478" i="1"/>
  <c r="D4478" i="1" s="1"/>
  <c r="C4486" i="1"/>
  <c r="D4486" i="1" s="1"/>
  <c r="C4494" i="1"/>
  <c r="D4494" i="1" s="1"/>
  <c r="C4502" i="1"/>
  <c r="D4502" i="1" s="1"/>
  <c r="C4510" i="1"/>
  <c r="D4510" i="1" s="1"/>
  <c r="C4518" i="1"/>
  <c r="D4518" i="1" s="1"/>
  <c r="C4526" i="1"/>
  <c r="D4526" i="1" s="1"/>
  <c r="C4534" i="1"/>
  <c r="D4534" i="1" s="1"/>
  <c r="C4542" i="1"/>
  <c r="D4542" i="1" s="1"/>
  <c r="C4550" i="1"/>
  <c r="D4550" i="1" s="1"/>
  <c r="C4558" i="1"/>
  <c r="D4558" i="1" s="1"/>
  <c r="C4566" i="1"/>
  <c r="D4566" i="1" s="1"/>
  <c r="C4574" i="1"/>
  <c r="D4574" i="1" s="1"/>
  <c r="C4582" i="1"/>
  <c r="D4582" i="1" s="1"/>
  <c r="C4590" i="1"/>
  <c r="D4590" i="1" s="1"/>
  <c r="C4598" i="1"/>
  <c r="D4598" i="1" s="1"/>
  <c r="C4606" i="1"/>
  <c r="D4606" i="1" s="1"/>
  <c r="C4614" i="1"/>
  <c r="D4614" i="1" s="1"/>
  <c r="C4622" i="1"/>
  <c r="D4622" i="1" s="1"/>
  <c r="C4630" i="1"/>
  <c r="D4630" i="1" s="1"/>
  <c r="C4638" i="1"/>
  <c r="D4638" i="1" s="1"/>
  <c r="C4646" i="1"/>
  <c r="D4646" i="1" s="1"/>
  <c r="C4654" i="1"/>
  <c r="D4654" i="1" s="1"/>
  <c r="C4662" i="1"/>
  <c r="D4662" i="1" s="1"/>
  <c r="C4670" i="1"/>
  <c r="D4670" i="1" s="1"/>
  <c r="C4678" i="1"/>
  <c r="D4678" i="1" s="1"/>
  <c r="C4686" i="1"/>
  <c r="D4686" i="1" s="1"/>
  <c r="C4694" i="1"/>
  <c r="D4694" i="1" s="1"/>
  <c r="C4702" i="1"/>
  <c r="D4702" i="1" s="1"/>
  <c r="C4710" i="1"/>
  <c r="D4710" i="1" s="1"/>
  <c r="C4718" i="1"/>
  <c r="D4718" i="1" s="1"/>
  <c r="C4726" i="1"/>
  <c r="D4726" i="1" s="1"/>
  <c r="C4734" i="1"/>
  <c r="D4734" i="1" s="1"/>
  <c r="C4742" i="1"/>
  <c r="D4742" i="1" s="1"/>
  <c r="C4750" i="1"/>
  <c r="D4750" i="1" s="1"/>
  <c r="C4758" i="1"/>
  <c r="D4758" i="1" s="1"/>
  <c r="C4766" i="1"/>
  <c r="D4766" i="1" s="1"/>
  <c r="C4774" i="1"/>
  <c r="D4774" i="1" s="1"/>
  <c r="C4782" i="1"/>
  <c r="D4782" i="1" s="1"/>
  <c r="C4790" i="1"/>
  <c r="D4790" i="1" s="1"/>
  <c r="C4798" i="1"/>
  <c r="D4798" i="1" s="1"/>
  <c r="C4806" i="1"/>
  <c r="D4806" i="1" s="1"/>
  <c r="C4814" i="1"/>
  <c r="D4814" i="1" s="1"/>
  <c r="C4822" i="1"/>
  <c r="D4822" i="1" s="1"/>
  <c r="C4830" i="1"/>
  <c r="D4830" i="1" s="1"/>
  <c r="C4838" i="1"/>
  <c r="D4838" i="1" s="1"/>
  <c r="C4846" i="1"/>
  <c r="D4846" i="1" s="1"/>
  <c r="C4854" i="1"/>
  <c r="D4854" i="1" s="1"/>
  <c r="C4862" i="1"/>
  <c r="D4862" i="1" s="1"/>
  <c r="C4870" i="1"/>
  <c r="D4870" i="1" s="1"/>
  <c r="C4878" i="1"/>
  <c r="D4878" i="1" s="1"/>
  <c r="C4886" i="1"/>
  <c r="D4886" i="1" s="1"/>
  <c r="C4894" i="1"/>
  <c r="D4894" i="1" s="1"/>
  <c r="C4902" i="1"/>
  <c r="D4902" i="1" s="1"/>
  <c r="C4910" i="1"/>
  <c r="D4910" i="1" s="1"/>
  <c r="C4918" i="1"/>
  <c r="D4918" i="1" s="1"/>
  <c r="C4926" i="1"/>
  <c r="D4926" i="1" s="1"/>
  <c r="C4934" i="1"/>
  <c r="D4934" i="1" s="1"/>
  <c r="C4942" i="1"/>
  <c r="D4942" i="1" s="1"/>
  <c r="C4950" i="1"/>
  <c r="D4950" i="1" s="1"/>
  <c r="C4958" i="1"/>
  <c r="D4958" i="1" s="1"/>
  <c r="C4966" i="1"/>
  <c r="D4966" i="1" s="1"/>
  <c r="C4974" i="1"/>
  <c r="D4974" i="1" s="1"/>
  <c r="C4982" i="1"/>
  <c r="D4982" i="1" s="1"/>
  <c r="C4990" i="1"/>
  <c r="D4990" i="1" s="1"/>
  <c r="C4998" i="1"/>
  <c r="D4998" i="1" s="1"/>
  <c r="C5006" i="1"/>
  <c r="D5006" i="1" s="1"/>
  <c r="C5014" i="1"/>
  <c r="D5014" i="1" s="1"/>
  <c r="C5022" i="1"/>
  <c r="D5022" i="1" s="1"/>
  <c r="C5030" i="1"/>
  <c r="D5030" i="1" s="1"/>
  <c r="C5038" i="1"/>
  <c r="D5038" i="1" s="1"/>
  <c r="C5046" i="1"/>
  <c r="D5046" i="1" s="1"/>
  <c r="C5054" i="1"/>
  <c r="D5054" i="1" s="1"/>
  <c r="C5062" i="1"/>
  <c r="D5062" i="1" s="1"/>
  <c r="C5070" i="1"/>
  <c r="D5070" i="1" s="1"/>
  <c r="C5078" i="1"/>
  <c r="D5078" i="1" s="1"/>
  <c r="C5086" i="1"/>
  <c r="D5086" i="1" s="1"/>
  <c r="C5094" i="1"/>
  <c r="D5094" i="1" s="1"/>
  <c r="C5102" i="1"/>
  <c r="D5102" i="1" s="1"/>
  <c r="C5110" i="1"/>
  <c r="D5110" i="1" s="1"/>
  <c r="C5118" i="1"/>
  <c r="D5118" i="1" s="1"/>
  <c r="C5126" i="1"/>
  <c r="D5126" i="1" s="1"/>
  <c r="C5134" i="1"/>
  <c r="D5134" i="1" s="1"/>
  <c r="C5142" i="1"/>
  <c r="D5142" i="1" s="1"/>
  <c r="C5150" i="1"/>
  <c r="D5150" i="1" s="1"/>
  <c r="C5158" i="1"/>
  <c r="D5158" i="1" s="1"/>
  <c r="C5166" i="1"/>
  <c r="D5166" i="1" s="1"/>
  <c r="C5174" i="1"/>
  <c r="D5174" i="1" s="1"/>
  <c r="C5182" i="1"/>
  <c r="D5182" i="1" s="1"/>
  <c r="C5190" i="1"/>
  <c r="D5190" i="1" s="1"/>
  <c r="C5198" i="1"/>
  <c r="D5198" i="1" s="1"/>
  <c r="C5206" i="1"/>
  <c r="D5206" i="1" s="1"/>
  <c r="C5214" i="1"/>
  <c r="D5214" i="1" s="1"/>
  <c r="C5222" i="1"/>
  <c r="D5222" i="1" s="1"/>
  <c r="C5230" i="1"/>
  <c r="D5230" i="1" s="1"/>
  <c r="C5238" i="1"/>
  <c r="D5238" i="1" s="1"/>
  <c r="C5246" i="1"/>
  <c r="D5246" i="1" s="1"/>
  <c r="C5254" i="1"/>
  <c r="D5254" i="1" s="1"/>
  <c r="C5262" i="1"/>
  <c r="D5262" i="1" s="1"/>
  <c r="C5270" i="1"/>
  <c r="D5270" i="1" s="1"/>
  <c r="C5278" i="1"/>
  <c r="D5278" i="1" s="1"/>
  <c r="C5286" i="1"/>
  <c r="D5286" i="1" s="1"/>
  <c r="C5294" i="1"/>
  <c r="D5294" i="1" s="1"/>
  <c r="C5302" i="1"/>
  <c r="D5302" i="1" s="1"/>
  <c r="C5310" i="1"/>
  <c r="D5310" i="1" s="1"/>
  <c r="C5318" i="1"/>
  <c r="D5318" i="1" s="1"/>
  <c r="C5326" i="1"/>
  <c r="D5326" i="1" s="1"/>
  <c r="C5334" i="1"/>
  <c r="D5334" i="1" s="1"/>
  <c r="C5342" i="1"/>
  <c r="D5342" i="1" s="1"/>
  <c r="C5350" i="1"/>
  <c r="D5350" i="1" s="1"/>
  <c r="C5358" i="1"/>
  <c r="D5358" i="1" s="1"/>
  <c r="C5366" i="1"/>
  <c r="D5366" i="1" s="1"/>
  <c r="C5374" i="1"/>
  <c r="D5374" i="1" s="1"/>
  <c r="C5382" i="1"/>
  <c r="D5382" i="1" s="1"/>
  <c r="C5390" i="1"/>
  <c r="D5390" i="1" s="1"/>
  <c r="C5398" i="1"/>
  <c r="D5398" i="1" s="1"/>
  <c r="C5406" i="1"/>
  <c r="D5406" i="1" s="1"/>
  <c r="C5414" i="1"/>
  <c r="D5414" i="1" s="1"/>
  <c r="C5422" i="1"/>
  <c r="D5422" i="1" s="1"/>
  <c r="C5430" i="1"/>
  <c r="D5430" i="1" s="1"/>
  <c r="C5438" i="1"/>
  <c r="D5438" i="1" s="1"/>
  <c r="C5446" i="1"/>
  <c r="D5446" i="1" s="1"/>
  <c r="C5454" i="1"/>
  <c r="D5454" i="1" s="1"/>
  <c r="C5462" i="1"/>
  <c r="D5462" i="1" s="1"/>
  <c r="C5470" i="1"/>
  <c r="D5470" i="1" s="1"/>
  <c r="C5478" i="1"/>
  <c r="D5478" i="1" s="1"/>
  <c r="C5486" i="1"/>
  <c r="D5486" i="1" s="1"/>
  <c r="C5494" i="1"/>
  <c r="D5494" i="1" s="1"/>
  <c r="C5502" i="1"/>
  <c r="D5502" i="1" s="1"/>
  <c r="C5510" i="1"/>
  <c r="D5510" i="1" s="1"/>
  <c r="C5518" i="1"/>
  <c r="D5518" i="1" s="1"/>
  <c r="C5526" i="1"/>
  <c r="D5526" i="1" s="1"/>
  <c r="C5534" i="1"/>
  <c r="D5534" i="1" s="1"/>
  <c r="C5542" i="1"/>
  <c r="D5542" i="1" s="1"/>
  <c r="C5550" i="1"/>
  <c r="D5550" i="1" s="1"/>
  <c r="C5558" i="1"/>
  <c r="D5558" i="1" s="1"/>
  <c r="C5566" i="1"/>
  <c r="D5566" i="1" s="1"/>
  <c r="C5574" i="1"/>
  <c r="D5574" i="1" s="1"/>
  <c r="C5582" i="1"/>
  <c r="D5582" i="1" s="1"/>
  <c r="C5590" i="1"/>
  <c r="D5590" i="1" s="1"/>
  <c r="C5598" i="1"/>
  <c r="D5598" i="1" s="1"/>
  <c r="C5606" i="1"/>
  <c r="D5606" i="1" s="1"/>
  <c r="C5614" i="1"/>
  <c r="D5614" i="1" s="1"/>
  <c r="C5622" i="1"/>
  <c r="D5622" i="1" s="1"/>
  <c r="C5630" i="1"/>
  <c r="D5630" i="1" s="1"/>
  <c r="C5638" i="1"/>
  <c r="D5638" i="1" s="1"/>
  <c r="C5646" i="1"/>
  <c r="D5646" i="1" s="1"/>
  <c r="C5654" i="1"/>
  <c r="D5654" i="1" s="1"/>
  <c r="C5662" i="1"/>
  <c r="D5662" i="1" s="1"/>
  <c r="C5670" i="1"/>
  <c r="D5670" i="1" s="1"/>
  <c r="C5678" i="1"/>
  <c r="D5678" i="1" s="1"/>
  <c r="C5686" i="1"/>
  <c r="D5686" i="1" s="1"/>
  <c r="C5694" i="1"/>
  <c r="D5694" i="1" s="1"/>
  <c r="C5702" i="1"/>
  <c r="D5702" i="1" s="1"/>
  <c r="C5710" i="1"/>
  <c r="D5710" i="1" s="1"/>
  <c r="C5718" i="1"/>
  <c r="D5718" i="1" s="1"/>
  <c r="C5726" i="1"/>
  <c r="D5726" i="1" s="1"/>
  <c r="C5734" i="1"/>
  <c r="D5734" i="1" s="1"/>
  <c r="C5742" i="1"/>
  <c r="D5742" i="1" s="1"/>
  <c r="C5750" i="1"/>
  <c r="D5750" i="1" s="1"/>
  <c r="C5758" i="1"/>
  <c r="D5758" i="1" s="1"/>
  <c r="C5766" i="1"/>
  <c r="D5766" i="1" s="1"/>
  <c r="C5774" i="1"/>
  <c r="D5774" i="1" s="1"/>
  <c r="C5782" i="1"/>
  <c r="D5782" i="1" s="1"/>
  <c r="C5790" i="1"/>
  <c r="D5790" i="1" s="1"/>
  <c r="C5798" i="1"/>
  <c r="D5798" i="1" s="1"/>
  <c r="C5806" i="1"/>
  <c r="D5806" i="1" s="1"/>
  <c r="C5814" i="1"/>
  <c r="D5814" i="1" s="1"/>
  <c r="C5822" i="1"/>
  <c r="D5822" i="1" s="1"/>
  <c r="C5830" i="1"/>
  <c r="D5830" i="1" s="1"/>
  <c r="C5838" i="1"/>
  <c r="D5838" i="1" s="1"/>
  <c r="C5846" i="1"/>
  <c r="D5846" i="1" s="1"/>
  <c r="C5854" i="1"/>
  <c r="D5854" i="1" s="1"/>
  <c r="C5862" i="1"/>
  <c r="D5862" i="1" s="1"/>
  <c r="C5870" i="1"/>
  <c r="D5870" i="1" s="1"/>
  <c r="C5878" i="1"/>
  <c r="D5878" i="1" s="1"/>
  <c r="C5886" i="1"/>
  <c r="D5886" i="1" s="1"/>
  <c r="C5894" i="1"/>
  <c r="D5894" i="1" s="1"/>
  <c r="C5902" i="1"/>
  <c r="D5902" i="1" s="1"/>
  <c r="C5910" i="1"/>
  <c r="D5910" i="1" s="1"/>
  <c r="C5918" i="1"/>
  <c r="D5918" i="1" s="1"/>
  <c r="C284" i="1"/>
  <c r="D284" i="1" s="1"/>
  <c r="C602" i="1"/>
  <c r="D602" i="1" s="1"/>
  <c r="C780" i="1"/>
  <c r="D780" i="1" s="1"/>
  <c r="C951" i="1"/>
  <c r="D951" i="1" s="1"/>
  <c r="C1087" i="1"/>
  <c r="D1087" i="1" s="1"/>
  <c r="C1215" i="1"/>
  <c r="D1215" i="1" s="1"/>
  <c r="C1343" i="1"/>
  <c r="D1343" i="1" s="1"/>
  <c r="C1471" i="1"/>
  <c r="D1471" i="1" s="1"/>
  <c r="C1599" i="1"/>
  <c r="D1599" i="1" s="1"/>
  <c r="C1727" i="1"/>
  <c r="D1727" i="1" s="1"/>
  <c r="C1855" i="1"/>
  <c r="D1855" i="1" s="1"/>
  <c r="C1973" i="1"/>
  <c r="D1973" i="1" s="1"/>
  <c r="C2016" i="1"/>
  <c r="D2016" i="1" s="1"/>
  <c r="C2059" i="1"/>
  <c r="D2059" i="1" s="1"/>
  <c r="C2101" i="1"/>
  <c r="D2101" i="1" s="1"/>
  <c r="C2144" i="1"/>
  <c r="D2144" i="1" s="1"/>
  <c r="C2187" i="1"/>
  <c r="D2187" i="1" s="1"/>
  <c r="C2229" i="1"/>
  <c r="D2229" i="1" s="1"/>
  <c r="C2272" i="1"/>
  <c r="D2272" i="1" s="1"/>
  <c r="C2315" i="1"/>
  <c r="D2315" i="1" s="1"/>
  <c r="C2357" i="1"/>
  <c r="D2357" i="1" s="1"/>
  <c r="C2400" i="1"/>
  <c r="D2400" i="1" s="1"/>
  <c r="C2443" i="1"/>
  <c r="D2443" i="1" s="1"/>
  <c r="C2485" i="1"/>
  <c r="D2485" i="1" s="1"/>
  <c r="C2528" i="1"/>
  <c r="D2528" i="1" s="1"/>
  <c r="C2564" i="1"/>
  <c r="D2564" i="1" s="1"/>
  <c r="C2596" i="1"/>
  <c r="D2596" i="1" s="1"/>
  <c r="C2628" i="1"/>
  <c r="D2628" i="1" s="1"/>
  <c r="C2660" i="1"/>
  <c r="D2660" i="1" s="1"/>
  <c r="C2692" i="1"/>
  <c r="D2692" i="1" s="1"/>
  <c r="C2724" i="1"/>
  <c r="D2724" i="1" s="1"/>
  <c r="C2756" i="1"/>
  <c r="D2756" i="1" s="1"/>
  <c r="C2788" i="1"/>
  <c r="D2788" i="1" s="1"/>
  <c r="C2820" i="1"/>
  <c r="D2820" i="1" s="1"/>
  <c r="C2852" i="1"/>
  <c r="D2852" i="1" s="1"/>
  <c r="C2884" i="1"/>
  <c r="D2884" i="1" s="1"/>
  <c r="C2916" i="1"/>
  <c r="D2916" i="1" s="1"/>
  <c r="C2948" i="1"/>
  <c r="D2948" i="1" s="1"/>
  <c r="C2980" i="1"/>
  <c r="D2980" i="1" s="1"/>
  <c r="C3012" i="1"/>
  <c r="D3012" i="1" s="1"/>
  <c r="C3044" i="1"/>
  <c r="D3044" i="1" s="1"/>
  <c r="C3076" i="1"/>
  <c r="D3076" i="1" s="1"/>
  <c r="C3108" i="1"/>
  <c r="D3108" i="1" s="1"/>
  <c r="C3140" i="1"/>
  <c r="D3140" i="1" s="1"/>
  <c r="C3172" i="1"/>
  <c r="D3172" i="1" s="1"/>
  <c r="C3204" i="1"/>
  <c r="D3204" i="1" s="1"/>
  <c r="C3236" i="1"/>
  <c r="D3236" i="1" s="1"/>
  <c r="C3268" i="1"/>
  <c r="D3268" i="1" s="1"/>
  <c r="C3300" i="1"/>
  <c r="D3300" i="1" s="1"/>
  <c r="C3332" i="1"/>
  <c r="D3332" i="1" s="1"/>
  <c r="C3364" i="1"/>
  <c r="D3364" i="1" s="1"/>
  <c r="C3396" i="1"/>
  <c r="D3396" i="1" s="1"/>
  <c r="C3428" i="1"/>
  <c r="D3428" i="1" s="1"/>
  <c r="C3460" i="1"/>
  <c r="D3460" i="1" s="1"/>
  <c r="C3492" i="1"/>
  <c r="D3492" i="1" s="1"/>
  <c r="C3524" i="1"/>
  <c r="D3524" i="1" s="1"/>
  <c r="C3556" i="1"/>
  <c r="D3556" i="1" s="1"/>
  <c r="C3588" i="1"/>
  <c r="D3588" i="1" s="1"/>
  <c r="C3620" i="1"/>
  <c r="D3620" i="1" s="1"/>
  <c r="C3652" i="1"/>
  <c r="D3652" i="1" s="1"/>
  <c r="C3684" i="1"/>
  <c r="D3684" i="1" s="1"/>
  <c r="C3716" i="1"/>
  <c r="D3716" i="1" s="1"/>
  <c r="C3748" i="1"/>
  <c r="D3748" i="1" s="1"/>
  <c r="C3780" i="1"/>
  <c r="D3780" i="1" s="1"/>
  <c r="C3812" i="1"/>
  <c r="D3812" i="1" s="1"/>
  <c r="C3844" i="1"/>
  <c r="D3844" i="1" s="1"/>
  <c r="C3870" i="1"/>
  <c r="D3870" i="1" s="1"/>
  <c r="C3892" i="1"/>
  <c r="D3892" i="1" s="1"/>
  <c r="C3915" i="1"/>
  <c r="D3915" i="1" s="1"/>
  <c r="C3934" i="1"/>
  <c r="D3934" i="1" s="1"/>
  <c r="C3952" i="1"/>
  <c r="D3952" i="1" s="1"/>
  <c r="C3965" i="1"/>
  <c r="D3965" i="1" s="1"/>
  <c r="C3976" i="1"/>
  <c r="D3976" i="1" s="1"/>
  <c r="C3987" i="1"/>
  <c r="D3987" i="1" s="1"/>
  <c r="C3997" i="1"/>
  <c r="D3997" i="1" s="1"/>
  <c r="C4008" i="1"/>
  <c r="D4008" i="1" s="1"/>
  <c r="C4019" i="1"/>
  <c r="D4019" i="1" s="1"/>
  <c r="C4029" i="1"/>
  <c r="D4029" i="1" s="1"/>
  <c r="C4040" i="1"/>
  <c r="D4040" i="1" s="1"/>
  <c r="C4051" i="1"/>
  <c r="D4051" i="1" s="1"/>
  <c r="C4061" i="1"/>
  <c r="D4061" i="1" s="1"/>
  <c r="C4072" i="1"/>
  <c r="D4072" i="1" s="1"/>
  <c r="C4083" i="1"/>
  <c r="D4083" i="1" s="1"/>
  <c r="C4093" i="1"/>
  <c r="D4093" i="1" s="1"/>
  <c r="C4104" i="1"/>
  <c r="D4104" i="1" s="1"/>
  <c r="C4115" i="1"/>
  <c r="D4115" i="1" s="1"/>
  <c r="C4125" i="1"/>
  <c r="D4125" i="1" s="1"/>
  <c r="C4136" i="1"/>
  <c r="D4136" i="1" s="1"/>
  <c r="C4147" i="1"/>
  <c r="D4147" i="1" s="1"/>
  <c r="C4157" i="1"/>
  <c r="D4157" i="1" s="1"/>
  <c r="C4168" i="1"/>
  <c r="D4168" i="1" s="1"/>
  <c r="C4179" i="1"/>
  <c r="D4179" i="1" s="1"/>
  <c r="C4189" i="1"/>
  <c r="D4189" i="1" s="1"/>
  <c r="C4200" i="1"/>
  <c r="D4200" i="1" s="1"/>
  <c r="C4211" i="1"/>
  <c r="D4211" i="1" s="1"/>
  <c r="C4221" i="1"/>
  <c r="D4221" i="1" s="1"/>
  <c r="C4232" i="1"/>
  <c r="D4232" i="1" s="1"/>
  <c r="C4243" i="1"/>
  <c r="D4243" i="1" s="1"/>
  <c r="C4253" i="1"/>
  <c r="D4253" i="1" s="1"/>
  <c r="C4264" i="1"/>
  <c r="D4264" i="1" s="1"/>
  <c r="C4275" i="1"/>
  <c r="D4275" i="1" s="1"/>
  <c r="C4285" i="1"/>
  <c r="D4285" i="1" s="1"/>
  <c r="C4296" i="1"/>
  <c r="D4296" i="1" s="1"/>
  <c r="C4304" i="1"/>
  <c r="D4304" i="1" s="1"/>
  <c r="C4312" i="1"/>
  <c r="D4312" i="1" s="1"/>
  <c r="C4320" i="1"/>
  <c r="D4320" i="1" s="1"/>
  <c r="C4328" i="1"/>
  <c r="D4328" i="1" s="1"/>
  <c r="C4336" i="1"/>
  <c r="D4336" i="1" s="1"/>
  <c r="C4344" i="1"/>
  <c r="D4344" i="1" s="1"/>
  <c r="C4352" i="1"/>
  <c r="D4352" i="1" s="1"/>
  <c r="C4360" i="1"/>
  <c r="D4360" i="1" s="1"/>
  <c r="C4368" i="1"/>
  <c r="D4368" i="1" s="1"/>
  <c r="C4376" i="1"/>
  <c r="D4376" i="1" s="1"/>
  <c r="C4384" i="1"/>
  <c r="D4384" i="1" s="1"/>
  <c r="C4392" i="1"/>
  <c r="D4392" i="1" s="1"/>
  <c r="C4400" i="1"/>
  <c r="D4400" i="1" s="1"/>
  <c r="C4408" i="1"/>
  <c r="D4408" i="1" s="1"/>
  <c r="C4416" i="1"/>
  <c r="D4416" i="1" s="1"/>
  <c r="C4424" i="1"/>
  <c r="D4424" i="1" s="1"/>
  <c r="C4432" i="1"/>
  <c r="D4432" i="1" s="1"/>
  <c r="C4440" i="1"/>
  <c r="D4440" i="1" s="1"/>
  <c r="C4448" i="1"/>
  <c r="D4448" i="1" s="1"/>
  <c r="C4456" i="1"/>
  <c r="D4456" i="1" s="1"/>
  <c r="C4464" i="1"/>
  <c r="D4464" i="1" s="1"/>
  <c r="C4472" i="1"/>
  <c r="D4472" i="1" s="1"/>
  <c r="C4480" i="1"/>
  <c r="D4480" i="1" s="1"/>
  <c r="C4488" i="1"/>
  <c r="D4488" i="1" s="1"/>
  <c r="C4496" i="1"/>
  <c r="D4496" i="1" s="1"/>
  <c r="C4504" i="1"/>
  <c r="D4504" i="1" s="1"/>
  <c r="C4512" i="1"/>
  <c r="D4512" i="1" s="1"/>
  <c r="C4520" i="1"/>
  <c r="D4520" i="1" s="1"/>
  <c r="C4528" i="1"/>
  <c r="D4528" i="1" s="1"/>
  <c r="C4536" i="1"/>
  <c r="D4536" i="1" s="1"/>
  <c r="C4544" i="1"/>
  <c r="D4544" i="1" s="1"/>
  <c r="C4552" i="1"/>
  <c r="D4552" i="1" s="1"/>
  <c r="C4560" i="1"/>
  <c r="D4560" i="1" s="1"/>
  <c r="C4568" i="1"/>
  <c r="D4568" i="1" s="1"/>
  <c r="C4576" i="1"/>
  <c r="D4576" i="1" s="1"/>
  <c r="C4584" i="1"/>
  <c r="D4584" i="1" s="1"/>
  <c r="C4592" i="1"/>
  <c r="D4592" i="1" s="1"/>
  <c r="C4600" i="1"/>
  <c r="D4600" i="1" s="1"/>
  <c r="C4608" i="1"/>
  <c r="D4608" i="1" s="1"/>
  <c r="C4616" i="1"/>
  <c r="D4616" i="1" s="1"/>
  <c r="C4624" i="1"/>
  <c r="D4624" i="1" s="1"/>
  <c r="C4632" i="1"/>
  <c r="D4632" i="1" s="1"/>
  <c r="C4640" i="1"/>
  <c r="D4640" i="1" s="1"/>
  <c r="C4648" i="1"/>
  <c r="D4648" i="1" s="1"/>
  <c r="C4656" i="1"/>
  <c r="D4656" i="1" s="1"/>
  <c r="C4664" i="1"/>
  <c r="D4664" i="1" s="1"/>
  <c r="C4672" i="1"/>
  <c r="D4672" i="1" s="1"/>
  <c r="C4680" i="1"/>
  <c r="D4680" i="1" s="1"/>
  <c r="C4688" i="1"/>
  <c r="D4688" i="1" s="1"/>
  <c r="C4696" i="1"/>
  <c r="D4696" i="1" s="1"/>
  <c r="C4704" i="1"/>
  <c r="D4704" i="1" s="1"/>
  <c r="C4712" i="1"/>
  <c r="D4712" i="1" s="1"/>
  <c r="C4720" i="1"/>
  <c r="D4720" i="1" s="1"/>
  <c r="C4728" i="1"/>
  <c r="D4728" i="1" s="1"/>
  <c r="C4736" i="1"/>
  <c r="D4736" i="1" s="1"/>
  <c r="C4744" i="1"/>
  <c r="D4744" i="1" s="1"/>
  <c r="C4752" i="1"/>
  <c r="D4752" i="1" s="1"/>
  <c r="C4760" i="1"/>
  <c r="D4760" i="1" s="1"/>
  <c r="C4768" i="1"/>
  <c r="D4768" i="1" s="1"/>
  <c r="C4776" i="1"/>
  <c r="D4776" i="1" s="1"/>
  <c r="C4784" i="1"/>
  <c r="D4784" i="1" s="1"/>
  <c r="C4792" i="1"/>
  <c r="D4792" i="1" s="1"/>
  <c r="C4800" i="1"/>
  <c r="D4800" i="1" s="1"/>
  <c r="C4808" i="1"/>
  <c r="D4808" i="1" s="1"/>
  <c r="C4816" i="1"/>
  <c r="D4816" i="1" s="1"/>
  <c r="C4824" i="1"/>
  <c r="D4824" i="1" s="1"/>
  <c r="C4832" i="1"/>
  <c r="D4832" i="1" s="1"/>
  <c r="C4840" i="1"/>
  <c r="D4840" i="1" s="1"/>
  <c r="C4848" i="1"/>
  <c r="D4848" i="1" s="1"/>
  <c r="C4856" i="1"/>
  <c r="D4856" i="1" s="1"/>
  <c r="C4864" i="1"/>
  <c r="D4864" i="1" s="1"/>
  <c r="C4872" i="1"/>
  <c r="D4872" i="1" s="1"/>
  <c r="C4880" i="1"/>
  <c r="D4880" i="1" s="1"/>
  <c r="C4888" i="1"/>
  <c r="D4888" i="1" s="1"/>
  <c r="C4896" i="1"/>
  <c r="D4896" i="1" s="1"/>
  <c r="C4904" i="1"/>
  <c r="D4904" i="1" s="1"/>
  <c r="C4912" i="1"/>
  <c r="D4912" i="1" s="1"/>
  <c r="C4920" i="1"/>
  <c r="D4920" i="1" s="1"/>
  <c r="C4928" i="1"/>
  <c r="D4928" i="1" s="1"/>
  <c r="C4936" i="1"/>
  <c r="D4936" i="1" s="1"/>
  <c r="C4944" i="1"/>
  <c r="D4944" i="1" s="1"/>
  <c r="C4952" i="1"/>
  <c r="D4952" i="1" s="1"/>
  <c r="C4960" i="1"/>
  <c r="D4960" i="1" s="1"/>
  <c r="C4968" i="1"/>
  <c r="D4968" i="1" s="1"/>
  <c r="C4976" i="1"/>
  <c r="D4976" i="1" s="1"/>
  <c r="C4984" i="1"/>
  <c r="D4984" i="1" s="1"/>
  <c r="C4992" i="1"/>
  <c r="D4992" i="1" s="1"/>
  <c r="C5000" i="1"/>
  <c r="D5000" i="1" s="1"/>
  <c r="C5008" i="1"/>
  <c r="D5008" i="1" s="1"/>
  <c r="C5016" i="1"/>
  <c r="D5016" i="1" s="1"/>
  <c r="C5024" i="1"/>
  <c r="D5024" i="1" s="1"/>
  <c r="C5032" i="1"/>
  <c r="D5032" i="1" s="1"/>
  <c r="C5040" i="1"/>
  <c r="D5040" i="1" s="1"/>
  <c r="C5048" i="1"/>
  <c r="D5048" i="1" s="1"/>
  <c r="C5056" i="1"/>
  <c r="D5056" i="1" s="1"/>
  <c r="C5064" i="1"/>
  <c r="D5064" i="1" s="1"/>
  <c r="C5072" i="1"/>
  <c r="D5072" i="1" s="1"/>
  <c r="C5080" i="1"/>
  <c r="D5080" i="1" s="1"/>
  <c r="C5088" i="1"/>
  <c r="D5088" i="1" s="1"/>
  <c r="C5096" i="1"/>
  <c r="D5096" i="1" s="1"/>
  <c r="C5104" i="1"/>
  <c r="D5104" i="1" s="1"/>
  <c r="C5112" i="1"/>
  <c r="D5112" i="1" s="1"/>
  <c r="C5120" i="1"/>
  <c r="D5120" i="1" s="1"/>
  <c r="C5128" i="1"/>
  <c r="D5128" i="1" s="1"/>
  <c r="C5136" i="1"/>
  <c r="D5136" i="1" s="1"/>
  <c r="C5144" i="1"/>
  <c r="D5144" i="1" s="1"/>
  <c r="C5152" i="1"/>
  <c r="D5152" i="1" s="1"/>
  <c r="C5160" i="1"/>
  <c r="D5160" i="1" s="1"/>
  <c r="C5168" i="1"/>
  <c r="D5168" i="1" s="1"/>
  <c r="C5176" i="1"/>
  <c r="D5176" i="1" s="1"/>
  <c r="C5184" i="1"/>
  <c r="D5184" i="1" s="1"/>
  <c r="C5192" i="1"/>
  <c r="D5192" i="1" s="1"/>
  <c r="C5200" i="1"/>
  <c r="D5200" i="1" s="1"/>
  <c r="C5208" i="1"/>
  <c r="D5208" i="1" s="1"/>
  <c r="C5216" i="1"/>
  <c r="D5216" i="1" s="1"/>
  <c r="C5224" i="1"/>
  <c r="D5224" i="1" s="1"/>
  <c r="C5232" i="1"/>
  <c r="D5232" i="1" s="1"/>
  <c r="C5240" i="1"/>
  <c r="D5240" i="1" s="1"/>
  <c r="C5248" i="1"/>
  <c r="D5248" i="1" s="1"/>
  <c r="C5256" i="1"/>
  <c r="D5256" i="1" s="1"/>
  <c r="C5264" i="1"/>
  <c r="D5264" i="1" s="1"/>
  <c r="C5272" i="1"/>
  <c r="D5272" i="1" s="1"/>
  <c r="C5280" i="1"/>
  <c r="D5280" i="1" s="1"/>
  <c r="C5288" i="1"/>
  <c r="D5288" i="1" s="1"/>
  <c r="C5296" i="1"/>
  <c r="D5296" i="1" s="1"/>
  <c r="C5304" i="1"/>
  <c r="D5304" i="1" s="1"/>
  <c r="C5312" i="1"/>
  <c r="D5312" i="1" s="1"/>
  <c r="C5320" i="1"/>
  <c r="D5320" i="1" s="1"/>
  <c r="C5328" i="1"/>
  <c r="D5328" i="1" s="1"/>
  <c r="C5336" i="1"/>
  <c r="D5336" i="1" s="1"/>
  <c r="C5344" i="1"/>
  <c r="D5344" i="1" s="1"/>
  <c r="C5352" i="1"/>
  <c r="D5352" i="1" s="1"/>
  <c r="C5360" i="1"/>
  <c r="D5360" i="1" s="1"/>
  <c r="C5368" i="1"/>
  <c r="D5368" i="1" s="1"/>
  <c r="C5376" i="1"/>
  <c r="D5376" i="1" s="1"/>
  <c r="C5384" i="1"/>
  <c r="D5384" i="1" s="1"/>
  <c r="C5392" i="1"/>
  <c r="D5392" i="1" s="1"/>
  <c r="C5400" i="1"/>
  <c r="D5400" i="1" s="1"/>
  <c r="C5408" i="1"/>
  <c r="D5408" i="1" s="1"/>
  <c r="C5416" i="1"/>
  <c r="D5416" i="1" s="1"/>
  <c r="C5424" i="1"/>
  <c r="D5424" i="1" s="1"/>
  <c r="C5432" i="1"/>
  <c r="D5432" i="1" s="1"/>
  <c r="C5440" i="1"/>
  <c r="D5440" i="1" s="1"/>
  <c r="C5448" i="1"/>
  <c r="D5448" i="1" s="1"/>
  <c r="C5456" i="1"/>
  <c r="D5456" i="1" s="1"/>
  <c r="C5464" i="1"/>
  <c r="D5464" i="1" s="1"/>
  <c r="C5472" i="1"/>
  <c r="D5472" i="1" s="1"/>
  <c r="C5480" i="1"/>
  <c r="D5480" i="1" s="1"/>
  <c r="C5488" i="1"/>
  <c r="D5488" i="1" s="1"/>
  <c r="C5496" i="1"/>
  <c r="D5496" i="1" s="1"/>
  <c r="C5504" i="1"/>
  <c r="D5504" i="1" s="1"/>
  <c r="C5512" i="1"/>
  <c r="D5512" i="1" s="1"/>
  <c r="C5520" i="1"/>
  <c r="D5520" i="1" s="1"/>
  <c r="C5528" i="1"/>
  <c r="D5528" i="1" s="1"/>
  <c r="C5536" i="1"/>
  <c r="D5536" i="1" s="1"/>
  <c r="C5544" i="1"/>
  <c r="D5544" i="1" s="1"/>
  <c r="C5552" i="1"/>
  <c r="D5552" i="1" s="1"/>
  <c r="C5560" i="1"/>
  <c r="D5560" i="1" s="1"/>
  <c r="C5568" i="1"/>
  <c r="D5568" i="1" s="1"/>
  <c r="C5576" i="1"/>
  <c r="D5576" i="1" s="1"/>
  <c r="C5584" i="1"/>
  <c r="D5584" i="1" s="1"/>
  <c r="C5592" i="1"/>
  <c r="D5592" i="1" s="1"/>
  <c r="C5600" i="1"/>
  <c r="D5600" i="1" s="1"/>
  <c r="C5608" i="1"/>
  <c r="D5608" i="1" s="1"/>
  <c r="C5616" i="1"/>
  <c r="D5616" i="1" s="1"/>
  <c r="C5624" i="1"/>
  <c r="D5624" i="1" s="1"/>
  <c r="C5632" i="1"/>
  <c r="D5632" i="1" s="1"/>
  <c r="C5640" i="1"/>
  <c r="D5640" i="1" s="1"/>
  <c r="C5648" i="1"/>
  <c r="D5648" i="1" s="1"/>
  <c r="C5656" i="1"/>
  <c r="D5656" i="1" s="1"/>
  <c r="C5664" i="1"/>
  <c r="D5664" i="1" s="1"/>
  <c r="C5672" i="1"/>
  <c r="D5672" i="1" s="1"/>
  <c r="C5680" i="1"/>
  <c r="D5680" i="1" s="1"/>
  <c r="C5688" i="1"/>
  <c r="D5688" i="1" s="1"/>
  <c r="C5696" i="1"/>
  <c r="D5696" i="1" s="1"/>
  <c r="C5704" i="1"/>
  <c r="D5704" i="1" s="1"/>
  <c r="C5712" i="1"/>
  <c r="D5712" i="1" s="1"/>
  <c r="C5720" i="1"/>
  <c r="D5720" i="1" s="1"/>
  <c r="C5728" i="1"/>
  <c r="D5728" i="1" s="1"/>
  <c r="C5736" i="1"/>
  <c r="D5736" i="1" s="1"/>
  <c r="C5744" i="1"/>
  <c r="D5744" i="1" s="1"/>
  <c r="C5752" i="1"/>
  <c r="D5752" i="1" s="1"/>
  <c r="C5760" i="1"/>
  <c r="D5760" i="1" s="1"/>
  <c r="C5768" i="1"/>
  <c r="D5768" i="1" s="1"/>
  <c r="C5776" i="1"/>
  <c r="D5776" i="1" s="1"/>
  <c r="C5784" i="1"/>
  <c r="D5784" i="1" s="1"/>
  <c r="C5792" i="1"/>
  <c r="D5792" i="1" s="1"/>
  <c r="C5800" i="1"/>
  <c r="D5800" i="1" s="1"/>
  <c r="C5808" i="1"/>
  <c r="D5808" i="1" s="1"/>
  <c r="C5816" i="1"/>
  <c r="D5816" i="1" s="1"/>
  <c r="C5824" i="1"/>
  <c r="D5824" i="1" s="1"/>
  <c r="C5832" i="1"/>
  <c r="D5832" i="1" s="1"/>
  <c r="C5840" i="1"/>
  <c r="D5840" i="1" s="1"/>
  <c r="C5848" i="1"/>
  <c r="D5848" i="1" s="1"/>
  <c r="C5856" i="1"/>
  <c r="D5856" i="1" s="1"/>
  <c r="C5864" i="1"/>
  <c r="D5864" i="1" s="1"/>
  <c r="C5872" i="1"/>
  <c r="D5872" i="1" s="1"/>
  <c r="C5880" i="1"/>
  <c r="D5880" i="1" s="1"/>
  <c r="C5888" i="1"/>
  <c r="D5888" i="1" s="1"/>
  <c r="C5896" i="1"/>
  <c r="D5896" i="1" s="1"/>
  <c r="C5904" i="1"/>
  <c r="D5904" i="1" s="1"/>
  <c r="C5912" i="1"/>
  <c r="D5912" i="1" s="1"/>
  <c r="C5920" i="1"/>
  <c r="D5920" i="1" s="1"/>
  <c r="C5928" i="1"/>
  <c r="D5928" i="1" s="1"/>
  <c r="C5936" i="1"/>
  <c r="D5936" i="1" s="1"/>
  <c r="C5944" i="1"/>
  <c r="D5944" i="1" s="1"/>
  <c r="C5952" i="1"/>
  <c r="D5952" i="1" s="1"/>
  <c r="C5960" i="1"/>
  <c r="D5960" i="1" s="1"/>
  <c r="C5968" i="1"/>
  <c r="D5968" i="1" s="1"/>
  <c r="C5976" i="1"/>
  <c r="D5976" i="1" s="1"/>
  <c r="C5984" i="1"/>
  <c r="D5984" i="1" s="1"/>
  <c r="C5992" i="1"/>
  <c r="D5992" i="1" s="1"/>
  <c r="C6000" i="1"/>
  <c r="D6000" i="1" s="1"/>
  <c r="C6008" i="1"/>
  <c r="D6008" i="1" s="1"/>
  <c r="C6016" i="1"/>
  <c r="D6016" i="1" s="1"/>
  <c r="C6024" i="1"/>
  <c r="D6024" i="1" s="1"/>
  <c r="C6032" i="1"/>
  <c r="D6032" i="1" s="1"/>
  <c r="C6040" i="1"/>
  <c r="D6040" i="1" s="1"/>
  <c r="C6048" i="1"/>
  <c r="D6048" i="1" s="1"/>
  <c r="C6056" i="1"/>
  <c r="D6056" i="1" s="1"/>
  <c r="C6064" i="1"/>
  <c r="D6064" i="1" s="1"/>
  <c r="C6072" i="1"/>
  <c r="D6072" i="1" s="1"/>
  <c r="C6080" i="1"/>
  <c r="D6080" i="1" s="1"/>
  <c r="C6088" i="1"/>
  <c r="D6088" i="1" s="1"/>
  <c r="C6096" i="1"/>
  <c r="D6096" i="1" s="1"/>
  <c r="C6104" i="1"/>
  <c r="D6104" i="1" s="1"/>
  <c r="C6112" i="1"/>
  <c r="D6112" i="1" s="1"/>
  <c r="C6120" i="1"/>
  <c r="D6120" i="1" s="1"/>
  <c r="C6128" i="1"/>
  <c r="D6128" i="1" s="1"/>
  <c r="C6136" i="1"/>
  <c r="D6136" i="1" s="1"/>
  <c r="C6144" i="1"/>
  <c r="D6144" i="1" s="1"/>
  <c r="C6152" i="1"/>
  <c r="D6152" i="1" s="1"/>
  <c r="C6160" i="1"/>
  <c r="D6160" i="1" s="1"/>
  <c r="C919" i="1"/>
  <c r="D919" i="1" s="1"/>
  <c r="C1447" i="1"/>
  <c r="D1447" i="1" s="1"/>
  <c r="C1959" i="1"/>
  <c r="D1959" i="1" s="1"/>
  <c r="C2136" i="1"/>
  <c r="D2136" i="1" s="1"/>
  <c r="C2307" i="1"/>
  <c r="D2307" i="1" s="1"/>
  <c r="C2477" i="1"/>
  <c r="D2477" i="1" s="1"/>
  <c r="C2622" i="1"/>
  <c r="D2622" i="1" s="1"/>
  <c r="C2750" i="1"/>
  <c r="D2750" i="1" s="1"/>
  <c r="C2878" i="1"/>
  <c r="D2878" i="1" s="1"/>
  <c r="C3006" i="1"/>
  <c r="D3006" i="1" s="1"/>
  <c r="C3134" i="1"/>
  <c r="D3134" i="1" s="1"/>
  <c r="C3262" i="1"/>
  <c r="D3262" i="1" s="1"/>
  <c r="C3390" i="1"/>
  <c r="D3390" i="1" s="1"/>
  <c r="C3518" i="1"/>
  <c r="D3518" i="1" s="1"/>
  <c r="C3646" i="1"/>
  <c r="D3646" i="1" s="1"/>
  <c r="C3774" i="1"/>
  <c r="D3774" i="1" s="1"/>
  <c r="C3891" i="1"/>
  <c r="D3891" i="1" s="1"/>
  <c r="C3964" i="1"/>
  <c r="D3964" i="1" s="1"/>
  <c r="C4006" i="1"/>
  <c r="D4006" i="1" s="1"/>
  <c r="C4050" i="1"/>
  <c r="D4050" i="1" s="1"/>
  <c r="C4092" i="1"/>
  <c r="D4092" i="1" s="1"/>
  <c r="C4134" i="1"/>
  <c r="D4134" i="1" s="1"/>
  <c r="C4178" i="1"/>
  <c r="D4178" i="1" s="1"/>
  <c r="C4220" i="1"/>
  <c r="D4220" i="1" s="1"/>
  <c r="C4262" i="1"/>
  <c r="D4262" i="1" s="1"/>
  <c r="C4303" i="1"/>
  <c r="D4303" i="1" s="1"/>
  <c r="C4335" i="1"/>
  <c r="D4335" i="1" s="1"/>
  <c r="C4367" i="1"/>
  <c r="D4367" i="1" s="1"/>
  <c r="C4399" i="1"/>
  <c r="D4399" i="1" s="1"/>
  <c r="C4431" i="1"/>
  <c r="D4431" i="1" s="1"/>
  <c r="C4463" i="1"/>
  <c r="D4463" i="1" s="1"/>
  <c r="C4495" i="1"/>
  <c r="D4495" i="1" s="1"/>
  <c r="C4527" i="1"/>
  <c r="D4527" i="1" s="1"/>
  <c r="C4559" i="1"/>
  <c r="D4559" i="1" s="1"/>
  <c r="C4591" i="1"/>
  <c r="D4591" i="1" s="1"/>
  <c r="C4623" i="1"/>
  <c r="D4623" i="1" s="1"/>
  <c r="C4655" i="1"/>
  <c r="D4655" i="1" s="1"/>
  <c r="C4687" i="1"/>
  <c r="D4687" i="1" s="1"/>
  <c r="C4719" i="1"/>
  <c r="D4719" i="1" s="1"/>
  <c r="C4751" i="1"/>
  <c r="D4751" i="1" s="1"/>
  <c r="C4783" i="1"/>
  <c r="D4783" i="1" s="1"/>
  <c r="C4815" i="1"/>
  <c r="D4815" i="1" s="1"/>
  <c r="C4847" i="1"/>
  <c r="D4847" i="1" s="1"/>
  <c r="C4879" i="1"/>
  <c r="D4879" i="1" s="1"/>
  <c r="C4911" i="1"/>
  <c r="D4911" i="1" s="1"/>
  <c r="C4943" i="1"/>
  <c r="D4943" i="1" s="1"/>
  <c r="C4975" i="1"/>
  <c r="D4975" i="1" s="1"/>
  <c r="C5007" i="1"/>
  <c r="D5007" i="1" s="1"/>
  <c r="C5039" i="1"/>
  <c r="D5039" i="1" s="1"/>
  <c r="C5071" i="1"/>
  <c r="D5071" i="1" s="1"/>
  <c r="C5103" i="1"/>
  <c r="D5103" i="1" s="1"/>
  <c r="C5135" i="1"/>
  <c r="D5135" i="1" s="1"/>
  <c r="C5167" i="1"/>
  <c r="D5167" i="1" s="1"/>
  <c r="C5199" i="1"/>
  <c r="D5199" i="1" s="1"/>
  <c r="C5231" i="1"/>
  <c r="D5231" i="1" s="1"/>
  <c r="C5263" i="1"/>
  <c r="D5263" i="1" s="1"/>
  <c r="C5295" i="1"/>
  <c r="D5295" i="1" s="1"/>
  <c r="C5327" i="1"/>
  <c r="D5327" i="1" s="1"/>
  <c r="C5359" i="1"/>
  <c r="D5359" i="1" s="1"/>
  <c r="C5391" i="1"/>
  <c r="D5391" i="1" s="1"/>
  <c r="C5423" i="1"/>
  <c r="D5423" i="1" s="1"/>
  <c r="C5455" i="1"/>
  <c r="D5455" i="1" s="1"/>
  <c r="C5487" i="1"/>
  <c r="D5487" i="1" s="1"/>
  <c r="C5519" i="1"/>
  <c r="D5519" i="1" s="1"/>
  <c r="C5551" i="1"/>
  <c r="D5551" i="1" s="1"/>
  <c r="C5583" i="1"/>
  <c r="D5583" i="1" s="1"/>
  <c r="C5615" i="1"/>
  <c r="D5615" i="1" s="1"/>
  <c r="C5647" i="1"/>
  <c r="D5647" i="1" s="1"/>
  <c r="C5679" i="1"/>
  <c r="D5679" i="1" s="1"/>
  <c r="C5711" i="1"/>
  <c r="D5711" i="1" s="1"/>
  <c r="C5743" i="1"/>
  <c r="D5743" i="1" s="1"/>
  <c r="C5775" i="1"/>
  <c r="D5775" i="1" s="1"/>
  <c r="C5807" i="1"/>
  <c r="D5807" i="1" s="1"/>
  <c r="C5839" i="1"/>
  <c r="D5839" i="1" s="1"/>
  <c r="C5871" i="1"/>
  <c r="D5871" i="1" s="1"/>
  <c r="C5899" i="1"/>
  <c r="D5899" i="1" s="1"/>
  <c r="C5915" i="1"/>
  <c r="D5915" i="1" s="1"/>
  <c r="C5929" i="1"/>
  <c r="D5929" i="1" s="1"/>
  <c r="C5939" i="1"/>
  <c r="D5939" i="1" s="1"/>
  <c r="C5950" i="1"/>
  <c r="D5950" i="1" s="1"/>
  <c r="C5961" i="1"/>
  <c r="D5961" i="1" s="1"/>
  <c r="C5971" i="1"/>
  <c r="D5971" i="1" s="1"/>
  <c r="C5982" i="1"/>
  <c r="D5982" i="1" s="1"/>
  <c r="C5993" i="1"/>
  <c r="D5993" i="1" s="1"/>
  <c r="C6003" i="1"/>
  <c r="D6003" i="1" s="1"/>
  <c r="C6014" i="1"/>
  <c r="D6014" i="1" s="1"/>
  <c r="C6025" i="1"/>
  <c r="D6025" i="1" s="1"/>
  <c r="C6035" i="1"/>
  <c r="D6035" i="1" s="1"/>
  <c r="C6046" i="1"/>
  <c r="D6046" i="1" s="1"/>
  <c r="C6057" i="1"/>
  <c r="D6057" i="1" s="1"/>
  <c r="C6067" i="1"/>
  <c r="D6067" i="1" s="1"/>
  <c r="C6078" i="1"/>
  <c r="D6078" i="1" s="1"/>
  <c r="C6089" i="1"/>
  <c r="D6089" i="1" s="1"/>
  <c r="C6099" i="1"/>
  <c r="D6099" i="1" s="1"/>
  <c r="C6110" i="1"/>
  <c r="D6110" i="1" s="1"/>
  <c r="C6121" i="1"/>
  <c r="D6121" i="1" s="1"/>
  <c r="C6131" i="1"/>
  <c r="D6131" i="1" s="1"/>
  <c r="C6142" i="1"/>
  <c r="D6142" i="1" s="1"/>
  <c r="C6153" i="1"/>
  <c r="D6153" i="1" s="1"/>
  <c r="C6163" i="1"/>
  <c r="D6163" i="1" s="1"/>
  <c r="C6171" i="1"/>
  <c r="D6171" i="1" s="1"/>
  <c r="C6179" i="1"/>
  <c r="D6179" i="1" s="1"/>
  <c r="C6187" i="1"/>
  <c r="D6187" i="1" s="1"/>
  <c r="C6195" i="1"/>
  <c r="D6195" i="1" s="1"/>
  <c r="C6203" i="1"/>
  <c r="D6203" i="1" s="1"/>
  <c r="C6211" i="1"/>
  <c r="D6211" i="1" s="1"/>
  <c r="C6219" i="1"/>
  <c r="D6219" i="1" s="1"/>
  <c r="C6227" i="1"/>
  <c r="D6227" i="1" s="1"/>
  <c r="C6235" i="1"/>
  <c r="D6235" i="1" s="1"/>
  <c r="C6243" i="1"/>
  <c r="D6243" i="1" s="1"/>
  <c r="C6251" i="1"/>
  <c r="D6251" i="1" s="1"/>
  <c r="C6259" i="1"/>
  <c r="D6259" i="1" s="1"/>
  <c r="C6267" i="1"/>
  <c r="D6267" i="1" s="1"/>
  <c r="C6275" i="1"/>
  <c r="D6275" i="1" s="1"/>
  <c r="C6283" i="1"/>
  <c r="D6283" i="1" s="1"/>
  <c r="C6291" i="1"/>
  <c r="D6291" i="1" s="1"/>
  <c r="C6299" i="1"/>
  <c r="D6299" i="1" s="1"/>
  <c r="C6307" i="1"/>
  <c r="D6307" i="1" s="1"/>
  <c r="C6315" i="1"/>
  <c r="D6315" i="1" s="1"/>
  <c r="C6323" i="1"/>
  <c r="D6323" i="1" s="1"/>
  <c r="C6331" i="1"/>
  <c r="D6331" i="1" s="1"/>
  <c r="C6339" i="1"/>
  <c r="D6339" i="1" s="1"/>
  <c r="C6347" i="1"/>
  <c r="D6347" i="1" s="1"/>
  <c r="C6355" i="1"/>
  <c r="D6355" i="1" s="1"/>
  <c r="C6363" i="1"/>
  <c r="D6363" i="1" s="1"/>
  <c r="C6371" i="1"/>
  <c r="D6371" i="1" s="1"/>
  <c r="C6379" i="1"/>
  <c r="D6379" i="1" s="1"/>
  <c r="C6387" i="1"/>
  <c r="D6387" i="1" s="1"/>
  <c r="C6395" i="1"/>
  <c r="D6395" i="1" s="1"/>
  <c r="C6403" i="1"/>
  <c r="D6403" i="1" s="1"/>
  <c r="C6411" i="1"/>
  <c r="D6411" i="1" s="1"/>
  <c r="C6419" i="1"/>
  <c r="D6419" i="1" s="1"/>
  <c r="C6427" i="1"/>
  <c r="D6427" i="1" s="1"/>
  <c r="C6435" i="1"/>
  <c r="D6435" i="1" s="1"/>
  <c r="C6443" i="1"/>
  <c r="D6443" i="1" s="1"/>
  <c r="C6451" i="1"/>
  <c r="D6451" i="1" s="1"/>
  <c r="C6459" i="1"/>
  <c r="D6459" i="1" s="1"/>
  <c r="C6467" i="1"/>
  <c r="D6467" i="1" s="1"/>
  <c r="C6475" i="1"/>
  <c r="D6475" i="1" s="1"/>
  <c r="C6483" i="1"/>
  <c r="D6483" i="1" s="1"/>
  <c r="C6491" i="1"/>
  <c r="D6491" i="1" s="1"/>
  <c r="C6499" i="1"/>
  <c r="D6499" i="1" s="1"/>
  <c r="C6507" i="1"/>
  <c r="D6507" i="1" s="1"/>
  <c r="C6515" i="1"/>
  <c r="D6515" i="1" s="1"/>
  <c r="C6523" i="1"/>
  <c r="D6523" i="1" s="1"/>
  <c r="C6531" i="1"/>
  <c r="D6531" i="1" s="1"/>
  <c r="C6539" i="1"/>
  <c r="D6539" i="1" s="1"/>
  <c r="C6547" i="1"/>
  <c r="D6547" i="1" s="1"/>
  <c r="C6555" i="1"/>
  <c r="D6555" i="1" s="1"/>
  <c r="C6563" i="1"/>
  <c r="D6563" i="1" s="1"/>
  <c r="C6571" i="1"/>
  <c r="D6571" i="1" s="1"/>
  <c r="C6579" i="1"/>
  <c r="D6579" i="1" s="1"/>
  <c r="C6587" i="1"/>
  <c r="D6587" i="1" s="1"/>
  <c r="C6595" i="1"/>
  <c r="D6595" i="1" s="1"/>
  <c r="C6603" i="1"/>
  <c r="D6603" i="1" s="1"/>
  <c r="C6611" i="1"/>
  <c r="D6611" i="1" s="1"/>
  <c r="C6619" i="1"/>
  <c r="D6619" i="1" s="1"/>
  <c r="C6627" i="1"/>
  <c r="D6627" i="1" s="1"/>
  <c r="C6635" i="1"/>
  <c r="D6635" i="1" s="1"/>
  <c r="C6643" i="1"/>
  <c r="D6643" i="1" s="1"/>
  <c r="C6651" i="1"/>
  <c r="D6651" i="1" s="1"/>
  <c r="C6659" i="1"/>
  <c r="D6659" i="1" s="1"/>
  <c r="C6667" i="1"/>
  <c r="D6667" i="1" s="1"/>
  <c r="C6675" i="1"/>
  <c r="D6675" i="1" s="1"/>
  <c r="C6683" i="1"/>
  <c r="D6683" i="1" s="1"/>
  <c r="C6691" i="1"/>
  <c r="D6691" i="1" s="1"/>
  <c r="C6699" i="1"/>
  <c r="D6699" i="1" s="1"/>
  <c r="C6707" i="1"/>
  <c r="D6707" i="1" s="1"/>
  <c r="C6715" i="1"/>
  <c r="D6715" i="1" s="1"/>
  <c r="C6723" i="1"/>
  <c r="D6723" i="1" s="1"/>
  <c r="C6731" i="1"/>
  <c r="D6731" i="1" s="1"/>
  <c r="C6739" i="1"/>
  <c r="D6739" i="1" s="1"/>
  <c r="C6747" i="1"/>
  <c r="D6747" i="1" s="1"/>
  <c r="C6755" i="1"/>
  <c r="D6755" i="1" s="1"/>
  <c r="C6763" i="1"/>
  <c r="D6763" i="1" s="1"/>
  <c r="C6771" i="1"/>
  <c r="D6771" i="1" s="1"/>
  <c r="C6779" i="1"/>
  <c r="D6779" i="1" s="1"/>
  <c r="C6787" i="1"/>
  <c r="D6787" i="1" s="1"/>
  <c r="C6795" i="1"/>
  <c r="D6795" i="1" s="1"/>
  <c r="C6803" i="1"/>
  <c r="D6803" i="1" s="1"/>
  <c r="C6811" i="1"/>
  <c r="D6811" i="1" s="1"/>
  <c r="C6819" i="1"/>
  <c r="D6819" i="1" s="1"/>
  <c r="C6827" i="1"/>
  <c r="D6827" i="1" s="1"/>
  <c r="C6835" i="1"/>
  <c r="D6835" i="1" s="1"/>
  <c r="C6843" i="1"/>
  <c r="D6843" i="1" s="1"/>
  <c r="C6851" i="1"/>
  <c r="D6851" i="1" s="1"/>
  <c r="C6859" i="1"/>
  <c r="D6859" i="1" s="1"/>
  <c r="C6867" i="1"/>
  <c r="D6867" i="1" s="1"/>
  <c r="C6875" i="1"/>
  <c r="D6875" i="1" s="1"/>
  <c r="C6883" i="1"/>
  <c r="D6883" i="1" s="1"/>
  <c r="C6891" i="1"/>
  <c r="D6891" i="1" s="1"/>
  <c r="C6899" i="1"/>
  <c r="D6899" i="1" s="1"/>
  <c r="C6907" i="1"/>
  <c r="D6907" i="1" s="1"/>
  <c r="C6915" i="1"/>
  <c r="D6915" i="1" s="1"/>
  <c r="C6923" i="1"/>
  <c r="D6923" i="1" s="1"/>
  <c r="C6931" i="1"/>
  <c r="D6931" i="1" s="1"/>
  <c r="C6939" i="1"/>
  <c r="D6939" i="1" s="1"/>
  <c r="C6947" i="1"/>
  <c r="D6947" i="1" s="1"/>
  <c r="C6955" i="1"/>
  <c r="D6955" i="1" s="1"/>
  <c r="C6963" i="1"/>
  <c r="D6963" i="1" s="1"/>
  <c r="C6971" i="1"/>
  <c r="D6971" i="1" s="1"/>
  <c r="C6979" i="1"/>
  <c r="D6979" i="1" s="1"/>
  <c r="C6987" i="1"/>
  <c r="D6987" i="1" s="1"/>
  <c r="C6995" i="1"/>
  <c r="D6995" i="1" s="1"/>
  <c r="C7003" i="1"/>
  <c r="D7003" i="1" s="1"/>
  <c r="C7011" i="1"/>
  <c r="D7011" i="1" s="1"/>
  <c r="C7019" i="1"/>
  <c r="D7019" i="1" s="1"/>
  <c r="C7027" i="1"/>
  <c r="D7027" i="1" s="1"/>
  <c r="C7035" i="1"/>
  <c r="D7035" i="1" s="1"/>
  <c r="C7043" i="1"/>
  <c r="D7043" i="1" s="1"/>
  <c r="C7051" i="1"/>
  <c r="D7051" i="1" s="1"/>
  <c r="C7059" i="1"/>
  <c r="D7059" i="1" s="1"/>
  <c r="C7067" i="1"/>
  <c r="D7067" i="1" s="1"/>
  <c r="C7075" i="1"/>
  <c r="D7075" i="1" s="1"/>
  <c r="C7083" i="1"/>
  <c r="D7083" i="1" s="1"/>
  <c r="C7091" i="1"/>
  <c r="D7091" i="1" s="1"/>
  <c r="C7099" i="1"/>
  <c r="D7099" i="1" s="1"/>
  <c r="C7107" i="1"/>
  <c r="D7107" i="1" s="1"/>
  <c r="C7115" i="1"/>
  <c r="D7115" i="1" s="1"/>
  <c r="C7123" i="1"/>
  <c r="D7123" i="1" s="1"/>
  <c r="C7131" i="1"/>
  <c r="D7131" i="1" s="1"/>
  <c r="C7139" i="1"/>
  <c r="D7139" i="1" s="1"/>
  <c r="C7147" i="1"/>
  <c r="D7147" i="1" s="1"/>
  <c r="C7155" i="1"/>
  <c r="D7155" i="1" s="1"/>
  <c r="C7163" i="1"/>
  <c r="D7163" i="1" s="1"/>
  <c r="C7171" i="1"/>
  <c r="D7171" i="1" s="1"/>
  <c r="C7179" i="1"/>
  <c r="D7179" i="1" s="1"/>
  <c r="C7187" i="1"/>
  <c r="D7187" i="1" s="1"/>
  <c r="C7195" i="1"/>
  <c r="D7195" i="1" s="1"/>
  <c r="C7203" i="1"/>
  <c r="D7203" i="1" s="1"/>
  <c r="C7211" i="1"/>
  <c r="D7211" i="1" s="1"/>
  <c r="C7219" i="1"/>
  <c r="D7219" i="1" s="1"/>
  <c r="C7227" i="1"/>
  <c r="D7227" i="1" s="1"/>
  <c r="C7235" i="1"/>
  <c r="D7235" i="1" s="1"/>
  <c r="C7243" i="1"/>
  <c r="D7243" i="1" s="1"/>
  <c r="C7251" i="1"/>
  <c r="D7251" i="1" s="1"/>
  <c r="C7259" i="1"/>
  <c r="D7259" i="1" s="1"/>
  <c r="C7267" i="1"/>
  <c r="D7267" i="1" s="1"/>
  <c r="C7275" i="1"/>
  <c r="D7275" i="1" s="1"/>
  <c r="C7283" i="1"/>
  <c r="D7283" i="1" s="1"/>
  <c r="C7291" i="1"/>
  <c r="D7291" i="1" s="1"/>
  <c r="C7299" i="1"/>
  <c r="D7299" i="1" s="1"/>
  <c r="C7307" i="1"/>
  <c r="D7307" i="1" s="1"/>
  <c r="C7315" i="1"/>
  <c r="D7315" i="1" s="1"/>
  <c r="C7323" i="1"/>
  <c r="D7323" i="1" s="1"/>
  <c r="C7331" i="1"/>
  <c r="D7331" i="1" s="1"/>
  <c r="C7339" i="1"/>
  <c r="D7339" i="1" s="1"/>
  <c r="C7347" i="1"/>
  <c r="D7347" i="1" s="1"/>
  <c r="C7355" i="1"/>
  <c r="D7355" i="1" s="1"/>
  <c r="C7363" i="1"/>
  <c r="D7363" i="1" s="1"/>
  <c r="C7371" i="1"/>
  <c r="D7371" i="1" s="1"/>
  <c r="C7379" i="1"/>
  <c r="D7379" i="1" s="1"/>
  <c r="C7387" i="1"/>
  <c r="D7387" i="1" s="1"/>
  <c r="C7395" i="1"/>
  <c r="D7395" i="1" s="1"/>
  <c r="C7403" i="1"/>
  <c r="D7403" i="1" s="1"/>
  <c r="C7411" i="1"/>
  <c r="D7411" i="1" s="1"/>
  <c r="C7419" i="1"/>
  <c r="D7419" i="1" s="1"/>
  <c r="C7427" i="1"/>
  <c r="D7427" i="1" s="1"/>
  <c r="C7435" i="1"/>
  <c r="D7435" i="1" s="1"/>
  <c r="C7443" i="1"/>
  <c r="D7443" i="1" s="1"/>
  <c r="C7451" i="1"/>
  <c r="D7451" i="1" s="1"/>
  <c r="C7459" i="1"/>
  <c r="D7459" i="1" s="1"/>
  <c r="C7467" i="1"/>
  <c r="D7467" i="1" s="1"/>
  <c r="C7475" i="1"/>
  <c r="D7475" i="1" s="1"/>
  <c r="C7483" i="1"/>
  <c r="D7483" i="1" s="1"/>
  <c r="C7491" i="1"/>
  <c r="D7491" i="1" s="1"/>
  <c r="C7499" i="1"/>
  <c r="D7499" i="1" s="1"/>
  <c r="C7507" i="1"/>
  <c r="D7507" i="1" s="1"/>
  <c r="C7515" i="1"/>
  <c r="D7515" i="1" s="1"/>
  <c r="C7523" i="1"/>
  <c r="D7523" i="1" s="1"/>
  <c r="C962" i="1"/>
  <c r="D962" i="1" s="1"/>
  <c r="C1479" i="1"/>
  <c r="D1479" i="1" s="1"/>
  <c r="C1976" i="1"/>
  <c r="D1976" i="1" s="1"/>
  <c r="C2147" i="1"/>
  <c r="D2147" i="1" s="1"/>
  <c r="C2317" i="1"/>
  <c r="D2317" i="1" s="1"/>
  <c r="C2488" i="1"/>
  <c r="D2488" i="1" s="1"/>
  <c r="C2630" i="1"/>
  <c r="D2630" i="1" s="1"/>
  <c r="C2758" i="1"/>
  <c r="D2758" i="1" s="1"/>
  <c r="C2886" i="1"/>
  <c r="D2886" i="1" s="1"/>
  <c r="C3014" i="1"/>
  <c r="D3014" i="1" s="1"/>
  <c r="C3142" i="1"/>
  <c r="D3142" i="1" s="1"/>
  <c r="C3270" i="1"/>
  <c r="D3270" i="1" s="1"/>
  <c r="C3398" i="1"/>
  <c r="D3398" i="1" s="1"/>
  <c r="C3526" i="1"/>
  <c r="D3526" i="1" s="1"/>
  <c r="C3654" i="1"/>
  <c r="D3654" i="1" s="1"/>
  <c r="C3782" i="1"/>
  <c r="D3782" i="1" s="1"/>
  <c r="C3894" i="1"/>
  <c r="D3894" i="1" s="1"/>
  <c r="C3966" i="1"/>
  <c r="D3966" i="1" s="1"/>
  <c r="C4010" i="1"/>
  <c r="D4010" i="1" s="1"/>
  <c r="C4052" i="1"/>
  <c r="D4052" i="1" s="1"/>
  <c r="C4094" i="1"/>
  <c r="D4094" i="1" s="1"/>
  <c r="C4138" i="1"/>
  <c r="D4138" i="1" s="1"/>
  <c r="C4180" i="1"/>
  <c r="D4180" i="1" s="1"/>
  <c r="C4222" i="1"/>
  <c r="D4222" i="1" s="1"/>
  <c r="C4266" i="1"/>
  <c r="D4266" i="1" s="1"/>
  <c r="C4305" i="1"/>
  <c r="D4305" i="1" s="1"/>
  <c r="C4337" i="1"/>
  <c r="D4337" i="1" s="1"/>
  <c r="C4369" i="1"/>
  <c r="D4369" i="1" s="1"/>
  <c r="C4401" i="1"/>
  <c r="D4401" i="1" s="1"/>
  <c r="C4433" i="1"/>
  <c r="D4433" i="1" s="1"/>
  <c r="C4465" i="1"/>
  <c r="D4465" i="1" s="1"/>
  <c r="C4497" i="1"/>
  <c r="D4497" i="1" s="1"/>
  <c r="C4529" i="1"/>
  <c r="D4529" i="1" s="1"/>
  <c r="C4561" i="1"/>
  <c r="D4561" i="1" s="1"/>
  <c r="C4593" i="1"/>
  <c r="D4593" i="1" s="1"/>
  <c r="C4625" i="1"/>
  <c r="D4625" i="1" s="1"/>
  <c r="C4657" i="1"/>
  <c r="D4657" i="1" s="1"/>
  <c r="C4689" i="1"/>
  <c r="D4689" i="1" s="1"/>
  <c r="C4721" i="1"/>
  <c r="D4721" i="1" s="1"/>
  <c r="C4753" i="1"/>
  <c r="D4753" i="1" s="1"/>
  <c r="C4785" i="1"/>
  <c r="D4785" i="1" s="1"/>
  <c r="C4817" i="1"/>
  <c r="D4817" i="1" s="1"/>
  <c r="C4849" i="1"/>
  <c r="D4849" i="1" s="1"/>
  <c r="C4881" i="1"/>
  <c r="D4881" i="1" s="1"/>
  <c r="C4913" i="1"/>
  <c r="D4913" i="1" s="1"/>
  <c r="C4945" i="1"/>
  <c r="D4945" i="1" s="1"/>
  <c r="C4977" i="1"/>
  <c r="D4977" i="1" s="1"/>
  <c r="C5009" i="1"/>
  <c r="D5009" i="1" s="1"/>
  <c r="C5041" i="1"/>
  <c r="D5041" i="1" s="1"/>
  <c r="C5073" i="1"/>
  <c r="D5073" i="1" s="1"/>
  <c r="C5105" i="1"/>
  <c r="D5105" i="1" s="1"/>
  <c r="C5137" i="1"/>
  <c r="D5137" i="1" s="1"/>
  <c r="C5169" i="1"/>
  <c r="D5169" i="1" s="1"/>
  <c r="C5201" i="1"/>
  <c r="D5201" i="1" s="1"/>
  <c r="C5233" i="1"/>
  <c r="D5233" i="1" s="1"/>
  <c r="C5265" i="1"/>
  <c r="D5265" i="1" s="1"/>
  <c r="C5297" i="1"/>
  <c r="D5297" i="1" s="1"/>
  <c r="C5329" i="1"/>
  <c r="D5329" i="1" s="1"/>
  <c r="C5361" i="1"/>
  <c r="D5361" i="1" s="1"/>
  <c r="C5393" i="1"/>
  <c r="D5393" i="1" s="1"/>
  <c r="C5425" i="1"/>
  <c r="D5425" i="1" s="1"/>
  <c r="C5457" i="1"/>
  <c r="D5457" i="1" s="1"/>
  <c r="C5489" i="1"/>
  <c r="D5489" i="1" s="1"/>
  <c r="C5521" i="1"/>
  <c r="D5521" i="1" s="1"/>
  <c r="C5553" i="1"/>
  <c r="D5553" i="1" s="1"/>
  <c r="C5585" i="1"/>
  <c r="D5585" i="1" s="1"/>
  <c r="C5617" i="1"/>
  <c r="D5617" i="1" s="1"/>
  <c r="C5649" i="1"/>
  <c r="D5649" i="1" s="1"/>
  <c r="C5681" i="1"/>
  <c r="D5681" i="1" s="1"/>
  <c r="C5713" i="1"/>
  <c r="D5713" i="1" s="1"/>
  <c r="C5745" i="1"/>
  <c r="D5745" i="1" s="1"/>
  <c r="C5777" i="1"/>
  <c r="D5777" i="1" s="1"/>
  <c r="C5809" i="1"/>
  <c r="D5809" i="1" s="1"/>
  <c r="C5841" i="1"/>
  <c r="D5841" i="1" s="1"/>
  <c r="C5873" i="1"/>
  <c r="D5873" i="1" s="1"/>
  <c r="C5900" i="1"/>
  <c r="D5900" i="1" s="1"/>
  <c r="C5916" i="1"/>
  <c r="D5916" i="1" s="1"/>
  <c r="C5930" i="1"/>
  <c r="D5930" i="1" s="1"/>
  <c r="C5940" i="1"/>
  <c r="D5940" i="1" s="1"/>
  <c r="C5951" i="1"/>
  <c r="D5951" i="1" s="1"/>
  <c r="C5962" i="1"/>
  <c r="D5962" i="1" s="1"/>
  <c r="C5972" i="1"/>
  <c r="D5972" i="1" s="1"/>
  <c r="C5983" i="1"/>
  <c r="D5983" i="1" s="1"/>
  <c r="C5994" i="1"/>
  <c r="D5994" i="1" s="1"/>
  <c r="C6004" i="1"/>
  <c r="D6004" i="1" s="1"/>
  <c r="C6015" i="1"/>
  <c r="D6015" i="1" s="1"/>
  <c r="C6026" i="1"/>
  <c r="D6026" i="1" s="1"/>
  <c r="C6036" i="1"/>
  <c r="D6036" i="1" s="1"/>
  <c r="C6047" i="1"/>
  <c r="D6047" i="1" s="1"/>
  <c r="C6058" i="1"/>
  <c r="D6058" i="1" s="1"/>
  <c r="C6068" i="1"/>
  <c r="D6068" i="1" s="1"/>
  <c r="C6079" i="1"/>
  <c r="D6079" i="1" s="1"/>
  <c r="C6090" i="1"/>
  <c r="D6090" i="1" s="1"/>
  <c r="C6100" i="1"/>
  <c r="D6100" i="1" s="1"/>
  <c r="C6111" i="1"/>
  <c r="D6111" i="1" s="1"/>
  <c r="C6122" i="1"/>
  <c r="D6122" i="1" s="1"/>
  <c r="C6132" i="1"/>
  <c r="D6132" i="1" s="1"/>
  <c r="C6143" i="1"/>
  <c r="D6143" i="1" s="1"/>
  <c r="C6154" i="1"/>
  <c r="D6154" i="1" s="1"/>
  <c r="C6164" i="1"/>
  <c r="D6164" i="1" s="1"/>
  <c r="C6172" i="1"/>
  <c r="D6172" i="1" s="1"/>
  <c r="C6180" i="1"/>
  <c r="D6180" i="1" s="1"/>
  <c r="C6188" i="1"/>
  <c r="D6188" i="1" s="1"/>
  <c r="C6196" i="1"/>
  <c r="D6196" i="1" s="1"/>
  <c r="C6204" i="1"/>
  <c r="D6204" i="1" s="1"/>
  <c r="C6212" i="1"/>
  <c r="D6212" i="1" s="1"/>
  <c r="C6220" i="1"/>
  <c r="D6220" i="1" s="1"/>
  <c r="C6228" i="1"/>
  <c r="D6228" i="1" s="1"/>
  <c r="C6236" i="1"/>
  <c r="D6236" i="1" s="1"/>
  <c r="C6244" i="1"/>
  <c r="D6244" i="1" s="1"/>
  <c r="C6252" i="1"/>
  <c r="D6252" i="1" s="1"/>
  <c r="C6260" i="1"/>
  <c r="D6260" i="1" s="1"/>
  <c r="C6268" i="1"/>
  <c r="D6268" i="1" s="1"/>
  <c r="C6276" i="1"/>
  <c r="D6276" i="1" s="1"/>
  <c r="C6284" i="1"/>
  <c r="D6284" i="1" s="1"/>
  <c r="C6292" i="1"/>
  <c r="D6292" i="1" s="1"/>
  <c r="C6300" i="1"/>
  <c r="D6300" i="1" s="1"/>
  <c r="C6308" i="1"/>
  <c r="D6308" i="1" s="1"/>
  <c r="C6316" i="1"/>
  <c r="D6316" i="1" s="1"/>
  <c r="C6324" i="1"/>
  <c r="D6324" i="1" s="1"/>
  <c r="C6332" i="1"/>
  <c r="D6332" i="1" s="1"/>
  <c r="C6340" i="1"/>
  <c r="D6340" i="1" s="1"/>
  <c r="C6348" i="1"/>
  <c r="D6348" i="1" s="1"/>
  <c r="C6356" i="1"/>
  <c r="D6356" i="1" s="1"/>
  <c r="C6364" i="1"/>
  <c r="D6364" i="1" s="1"/>
  <c r="C6372" i="1"/>
  <c r="D6372" i="1" s="1"/>
  <c r="C6380" i="1"/>
  <c r="D6380" i="1" s="1"/>
  <c r="C6388" i="1"/>
  <c r="D6388" i="1" s="1"/>
  <c r="C6396" i="1"/>
  <c r="D6396" i="1" s="1"/>
  <c r="C6404" i="1"/>
  <c r="D6404" i="1" s="1"/>
  <c r="C6412" i="1"/>
  <c r="D6412" i="1" s="1"/>
  <c r="C6420" i="1"/>
  <c r="D6420" i="1" s="1"/>
  <c r="C6428" i="1"/>
  <c r="D6428" i="1" s="1"/>
  <c r="C6436" i="1"/>
  <c r="D6436" i="1" s="1"/>
  <c r="C6444" i="1"/>
  <c r="D6444" i="1" s="1"/>
  <c r="C6452" i="1"/>
  <c r="D6452" i="1" s="1"/>
  <c r="C6460" i="1"/>
  <c r="D6460" i="1" s="1"/>
  <c r="C6468" i="1"/>
  <c r="D6468" i="1" s="1"/>
  <c r="C6476" i="1"/>
  <c r="D6476" i="1" s="1"/>
  <c r="C6484" i="1"/>
  <c r="D6484" i="1" s="1"/>
  <c r="C6492" i="1"/>
  <c r="D6492" i="1" s="1"/>
  <c r="C6500" i="1"/>
  <c r="D6500" i="1" s="1"/>
  <c r="C6508" i="1"/>
  <c r="D6508" i="1" s="1"/>
  <c r="C6516" i="1"/>
  <c r="D6516" i="1" s="1"/>
  <c r="C6524" i="1"/>
  <c r="D6524" i="1" s="1"/>
  <c r="C6532" i="1"/>
  <c r="D6532" i="1" s="1"/>
  <c r="C6540" i="1"/>
  <c r="D6540" i="1" s="1"/>
  <c r="C6548" i="1"/>
  <c r="D6548" i="1" s="1"/>
  <c r="C6556" i="1"/>
  <c r="D6556" i="1" s="1"/>
  <c r="C6564" i="1"/>
  <c r="D6564" i="1" s="1"/>
  <c r="C6572" i="1"/>
  <c r="D6572" i="1" s="1"/>
  <c r="C6580" i="1"/>
  <c r="D6580" i="1" s="1"/>
  <c r="C6588" i="1"/>
  <c r="D6588" i="1" s="1"/>
  <c r="C220" i="1"/>
  <c r="D220" i="1" s="1"/>
  <c r="C1063" i="1"/>
  <c r="D1063" i="1" s="1"/>
  <c r="C1575" i="1"/>
  <c r="D1575" i="1" s="1"/>
  <c r="C2008" i="1"/>
  <c r="D2008" i="1" s="1"/>
  <c r="C2179" i="1"/>
  <c r="D2179" i="1" s="1"/>
  <c r="C2349" i="1"/>
  <c r="D2349" i="1" s="1"/>
  <c r="C2520" i="1"/>
  <c r="D2520" i="1" s="1"/>
  <c r="C2654" i="1"/>
  <c r="D2654" i="1" s="1"/>
  <c r="C2782" i="1"/>
  <c r="D2782" i="1" s="1"/>
  <c r="C2910" i="1"/>
  <c r="D2910" i="1" s="1"/>
  <c r="C3038" i="1"/>
  <c r="D3038" i="1" s="1"/>
  <c r="C3166" i="1"/>
  <c r="D3166" i="1" s="1"/>
  <c r="C3294" i="1"/>
  <c r="D3294" i="1" s="1"/>
  <c r="C3422" i="1"/>
  <c r="D3422" i="1" s="1"/>
  <c r="C3550" i="1"/>
  <c r="D3550" i="1" s="1"/>
  <c r="C3678" i="1"/>
  <c r="D3678" i="1" s="1"/>
  <c r="C3806" i="1"/>
  <c r="D3806" i="1" s="1"/>
  <c r="C3910" i="1"/>
  <c r="D3910" i="1" s="1"/>
  <c r="C3974" i="1"/>
  <c r="D3974" i="1" s="1"/>
  <c r="C4018" i="1"/>
  <c r="D4018" i="1" s="1"/>
  <c r="C4060" i="1"/>
  <c r="D4060" i="1" s="1"/>
  <c r="C4102" i="1"/>
  <c r="D4102" i="1" s="1"/>
  <c r="C4146" i="1"/>
  <c r="D4146" i="1" s="1"/>
  <c r="C4188" i="1"/>
  <c r="D4188" i="1" s="1"/>
  <c r="C4230" i="1"/>
  <c r="D4230" i="1" s="1"/>
  <c r="C4274" i="1"/>
  <c r="D4274" i="1" s="1"/>
  <c r="C4311" i="1"/>
  <c r="D4311" i="1" s="1"/>
  <c r="C4343" i="1"/>
  <c r="D4343" i="1" s="1"/>
  <c r="C4375" i="1"/>
  <c r="D4375" i="1" s="1"/>
  <c r="C4407" i="1"/>
  <c r="D4407" i="1" s="1"/>
  <c r="C4439" i="1"/>
  <c r="D4439" i="1" s="1"/>
  <c r="C4471" i="1"/>
  <c r="D4471" i="1" s="1"/>
  <c r="C4503" i="1"/>
  <c r="D4503" i="1" s="1"/>
  <c r="C4535" i="1"/>
  <c r="D4535" i="1" s="1"/>
  <c r="C4567" i="1"/>
  <c r="D4567" i="1" s="1"/>
  <c r="C4599" i="1"/>
  <c r="D4599" i="1" s="1"/>
  <c r="C4631" i="1"/>
  <c r="D4631" i="1" s="1"/>
  <c r="C4663" i="1"/>
  <c r="D4663" i="1" s="1"/>
  <c r="C4695" i="1"/>
  <c r="D4695" i="1" s="1"/>
  <c r="C4727" i="1"/>
  <c r="D4727" i="1" s="1"/>
  <c r="C4759" i="1"/>
  <c r="D4759" i="1" s="1"/>
  <c r="C4791" i="1"/>
  <c r="D4791" i="1" s="1"/>
  <c r="C4823" i="1"/>
  <c r="D4823" i="1" s="1"/>
  <c r="C4855" i="1"/>
  <c r="D4855" i="1" s="1"/>
  <c r="C4887" i="1"/>
  <c r="D4887" i="1" s="1"/>
  <c r="C4919" i="1"/>
  <c r="D4919" i="1" s="1"/>
  <c r="C4951" i="1"/>
  <c r="D4951" i="1" s="1"/>
  <c r="C4983" i="1"/>
  <c r="D4983" i="1" s="1"/>
  <c r="C5015" i="1"/>
  <c r="D5015" i="1" s="1"/>
  <c r="C5047" i="1"/>
  <c r="D5047" i="1" s="1"/>
  <c r="C5079" i="1"/>
  <c r="D5079" i="1" s="1"/>
  <c r="C5111" i="1"/>
  <c r="D5111" i="1" s="1"/>
  <c r="C5143" i="1"/>
  <c r="D5143" i="1" s="1"/>
  <c r="C5175" i="1"/>
  <c r="D5175" i="1" s="1"/>
  <c r="C5207" i="1"/>
  <c r="D5207" i="1" s="1"/>
  <c r="C5239" i="1"/>
  <c r="D5239" i="1" s="1"/>
  <c r="C5271" i="1"/>
  <c r="D5271" i="1" s="1"/>
  <c r="C5303" i="1"/>
  <c r="D5303" i="1" s="1"/>
  <c r="C5335" i="1"/>
  <c r="D5335" i="1" s="1"/>
  <c r="C5367" i="1"/>
  <c r="D5367" i="1" s="1"/>
  <c r="C5399" i="1"/>
  <c r="D5399" i="1" s="1"/>
  <c r="C5431" i="1"/>
  <c r="D5431" i="1" s="1"/>
  <c r="C5463" i="1"/>
  <c r="D5463" i="1" s="1"/>
  <c r="C5495" i="1"/>
  <c r="D5495" i="1" s="1"/>
  <c r="C5527" i="1"/>
  <c r="D5527" i="1" s="1"/>
  <c r="C5559" i="1"/>
  <c r="D5559" i="1" s="1"/>
  <c r="C5591" i="1"/>
  <c r="D5591" i="1" s="1"/>
  <c r="C5623" i="1"/>
  <c r="D5623" i="1" s="1"/>
  <c r="C5655" i="1"/>
  <c r="D5655" i="1" s="1"/>
  <c r="C5687" i="1"/>
  <c r="D5687" i="1" s="1"/>
  <c r="C5719" i="1"/>
  <c r="D5719" i="1" s="1"/>
  <c r="C5751" i="1"/>
  <c r="D5751" i="1" s="1"/>
  <c r="C5783" i="1"/>
  <c r="D5783" i="1" s="1"/>
  <c r="C5815" i="1"/>
  <c r="D5815" i="1" s="1"/>
  <c r="C5847" i="1"/>
  <c r="D5847" i="1" s="1"/>
  <c r="C5879" i="1"/>
  <c r="D5879" i="1" s="1"/>
  <c r="C5903" i="1"/>
  <c r="D5903" i="1" s="1"/>
  <c r="C5919" i="1"/>
  <c r="D5919" i="1" s="1"/>
  <c r="C5931" i="1"/>
  <c r="D5931" i="1" s="1"/>
  <c r="C5942" i="1"/>
  <c r="D5942" i="1" s="1"/>
  <c r="C5953" i="1"/>
  <c r="D5953" i="1" s="1"/>
  <c r="C5963" i="1"/>
  <c r="D5963" i="1" s="1"/>
  <c r="C5974" i="1"/>
  <c r="D5974" i="1" s="1"/>
  <c r="C5985" i="1"/>
  <c r="D5985" i="1" s="1"/>
  <c r="C5995" i="1"/>
  <c r="D5995" i="1" s="1"/>
  <c r="C6006" i="1"/>
  <c r="D6006" i="1" s="1"/>
  <c r="C6017" i="1"/>
  <c r="D6017" i="1" s="1"/>
  <c r="C6027" i="1"/>
  <c r="D6027" i="1" s="1"/>
  <c r="C6038" i="1"/>
  <c r="D6038" i="1" s="1"/>
  <c r="C6049" i="1"/>
  <c r="D6049" i="1" s="1"/>
  <c r="C6059" i="1"/>
  <c r="D6059" i="1" s="1"/>
  <c r="C6070" i="1"/>
  <c r="D6070" i="1" s="1"/>
  <c r="C6081" i="1"/>
  <c r="D6081" i="1" s="1"/>
  <c r="C6091" i="1"/>
  <c r="D6091" i="1" s="1"/>
  <c r="C6102" i="1"/>
  <c r="D6102" i="1" s="1"/>
  <c r="C6113" i="1"/>
  <c r="D6113" i="1" s="1"/>
  <c r="C6123" i="1"/>
  <c r="D6123" i="1" s="1"/>
  <c r="C6134" i="1"/>
  <c r="D6134" i="1" s="1"/>
  <c r="C6145" i="1"/>
  <c r="D6145" i="1" s="1"/>
  <c r="C6155" i="1"/>
  <c r="D6155" i="1" s="1"/>
  <c r="C6165" i="1"/>
  <c r="D6165" i="1" s="1"/>
  <c r="C6173" i="1"/>
  <c r="D6173" i="1" s="1"/>
  <c r="C6181" i="1"/>
  <c r="D6181" i="1" s="1"/>
  <c r="C6189" i="1"/>
  <c r="D6189" i="1" s="1"/>
  <c r="C6197" i="1"/>
  <c r="D6197" i="1" s="1"/>
  <c r="C6205" i="1"/>
  <c r="D6205" i="1" s="1"/>
  <c r="C6213" i="1"/>
  <c r="D6213" i="1" s="1"/>
  <c r="C6221" i="1"/>
  <c r="D6221" i="1" s="1"/>
  <c r="C6229" i="1"/>
  <c r="D6229" i="1" s="1"/>
  <c r="C6237" i="1"/>
  <c r="D6237" i="1" s="1"/>
  <c r="C6245" i="1"/>
  <c r="D6245" i="1" s="1"/>
  <c r="C6253" i="1"/>
  <c r="D6253" i="1" s="1"/>
  <c r="C6261" i="1"/>
  <c r="D6261" i="1" s="1"/>
  <c r="C6269" i="1"/>
  <c r="D6269" i="1" s="1"/>
  <c r="C6277" i="1"/>
  <c r="D6277" i="1" s="1"/>
  <c r="C6285" i="1"/>
  <c r="D6285" i="1" s="1"/>
  <c r="C6293" i="1"/>
  <c r="D6293" i="1" s="1"/>
  <c r="C6301" i="1"/>
  <c r="D6301" i="1" s="1"/>
  <c r="C6309" i="1"/>
  <c r="D6309" i="1" s="1"/>
  <c r="C6317" i="1"/>
  <c r="D6317" i="1" s="1"/>
  <c r="C6325" i="1"/>
  <c r="D6325" i="1" s="1"/>
  <c r="C6333" i="1"/>
  <c r="D6333" i="1" s="1"/>
  <c r="C6341" i="1"/>
  <c r="D6341" i="1" s="1"/>
  <c r="C6349" i="1"/>
  <c r="D6349" i="1" s="1"/>
  <c r="C6357" i="1"/>
  <c r="D6357" i="1" s="1"/>
  <c r="C6365" i="1"/>
  <c r="D6365" i="1" s="1"/>
  <c r="C6373" i="1"/>
  <c r="D6373" i="1" s="1"/>
  <c r="C6381" i="1"/>
  <c r="D6381" i="1" s="1"/>
  <c r="C6389" i="1"/>
  <c r="D6389" i="1" s="1"/>
  <c r="C6397" i="1"/>
  <c r="D6397" i="1" s="1"/>
  <c r="C6405" i="1"/>
  <c r="D6405" i="1" s="1"/>
  <c r="C6413" i="1"/>
  <c r="D6413" i="1" s="1"/>
  <c r="C6421" i="1"/>
  <c r="D6421" i="1" s="1"/>
  <c r="C6429" i="1"/>
  <c r="D6429" i="1" s="1"/>
  <c r="C6437" i="1"/>
  <c r="D6437" i="1" s="1"/>
  <c r="C6445" i="1"/>
  <c r="D6445" i="1" s="1"/>
  <c r="C6453" i="1"/>
  <c r="D6453" i="1" s="1"/>
  <c r="C6461" i="1"/>
  <c r="D6461" i="1" s="1"/>
  <c r="C6469" i="1"/>
  <c r="D6469" i="1" s="1"/>
  <c r="C6477" i="1"/>
  <c r="D6477" i="1" s="1"/>
  <c r="C6485" i="1"/>
  <c r="D6485" i="1" s="1"/>
  <c r="C6493" i="1"/>
  <c r="D6493" i="1" s="1"/>
  <c r="C6501" i="1"/>
  <c r="D6501" i="1" s="1"/>
  <c r="C6509" i="1"/>
  <c r="D6509" i="1" s="1"/>
  <c r="C6517" i="1"/>
  <c r="D6517" i="1" s="1"/>
  <c r="C6525" i="1"/>
  <c r="D6525" i="1" s="1"/>
  <c r="C6533" i="1"/>
  <c r="D6533" i="1" s="1"/>
  <c r="C6541" i="1"/>
  <c r="D6541" i="1" s="1"/>
  <c r="C6549" i="1"/>
  <c r="D6549" i="1" s="1"/>
  <c r="C6557" i="1"/>
  <c r="D6557" i="1" s="1"/>
  <c r="C6565" i="1"/>
  <c r="D6565" i="1" s="1"/>
  <c r="C6573" i="1"/>
  <c r="D6573" i="1" s="1"/>
  <c r="C6581" i="1"/>
  <c r="D6581" i="1" s="1"/>
  <c r="C6589" i="1"/>
  <c r="D6589" i="1" s="1"/>
  <c r="C6597" i="1"/>
  <c r="D6597" i="1" s="1"/>
  <c r="C6605" i="1"/>
  <c r="D6605" i="1" s="1"/>
  <c r="C6613" i="1"/>
  <c r="D6613" i="1" s="1"/>
  <c r="C6621" i="1"/>
  <c r="D6621" i="1" s="1"/>
  <c r="C6629" i="1"/>
  <c r="D6629" i="1" s="1"/>
  <c r="C6637" i="1"/>
  <c r="D6637" i="1" s="1"/>
  <c r="C6645" i="1"/>
  <c r="D6645" i="1" s="1"/>
  <c r="C6653" i="1"/>
  <c r="D6653" i="1" s="1"/>
  <c r="C6661" i="1"/>
  <c r="D6661" i="1" s="1"/>
  <c r="C6669" i="1"/>
  <c r="D6669" i="1" s="1"/>
  <c r="C6677" i="1"/>
  <c r="D6677" i="1" s="1"/>
  <c r="C6685" i="1"/>
  <c r="D6685" i="1" s="1"/>
  <c r="C6693" i="1"/>
  <c r="D6693" i="1" s="1"/>
  <c r="C6701" i="1"/>
  <c r="D6701" i="1" s="1"/>
  <c r="C6709" i="1"/>
  <c r="D6709" i="1" s="1"/>
  <c r="C6717" i="1"/>
  <c r="D6717" i="1" s="1"/>
  <c r="C6725" i="1"/>
  <c r="D6725" i="1" s="1"/>
  <c r="C6733" i="1"/>
  <c r="D6733" i="1" s="1"/>
  <c r="C6741" i="1"/>
  <c r="D6741" i="1" s="1"/>
  <c r="C6749" i="1"/>
  <c r="D6749" i="1" s="1"/>
  <c r="C6757" i="1"/>
  <c r="D6757" i="1" s="1"/>
  <c r="C6765" i="1"/>
  <c r="D6765" i="1" s="1"/>
  <c r="C6773" i="1"/>
  <c r="D6773" i="1" s="1"/>
  <c r="C6781" i="1"/>
  <c r="D6781" i="1" s="1"/>
  <c r="C6789" i="1"/>
  <c r="D6789" i="1" s="1"/>
  <c r="C6797" i="1"/>
  <c r="D6797" i="1" s="1"/>
  <c r="C6805" i="1"/>
  <c r="D6805" i="1" s="1"/>
  <c r="C6813" i="1"/>
  <c r="D6813" i="1" s="1"/>
  <c r="C6821" i="1"/>
  <c r="D6821" i="1" s="1"/>
  <c r="C6829" i="1"/>
  <c r="D6829" i="1" s="1"/>
  <c r="C6837" i="1"/>
  <c r="D6837" i="1" s="1"/>
  <c r="C6845" i="1"/>
  <c r="D6845" i="1" s="1"/>
  <c r="C6853" i="1"/>
  <c r="D6853" i="1" s="1"/>
  <c r="C6861" i="1"/>
  <c r="D6861" i="1" s="1"/>
  <c r="C6869" i="1"/>
  <c r="D6869" i="1" s="1"/>
  <c r="C6877" i="1"/>
  <c r="D6877" i="1" s="1"/>
  <c r="C6885" i="1"/>
  <c r="D6885" i="1" s="1"/>
  <c r="C6893" i="1"/>
  <c r="D6893" i="1" s="1"/>
  <c r="C6901" i="1"/>
  <c r="D6901" i="1" s="1"/>
  <c r="C6909" i="1"/>
  <c r="D6909" i="1" s="1"/>
  <c r="C6917" i="1"/>
  <c r="D6917" i="1" s="1"/>
  <c r="C6925" i="1"/>
  <c r="D6925" i="1" s="1"/>
  <c r="C6933" i="1"/>
  <c r="D6933" i="1" s="1"/>
  <c r="C6941" i="1"/>
  <c r="D6941" i="1" s="1"/>
  <c r="C6949" i="1"/>
  <c r="D6949" i="1" s="1"/>
  <c r="C6957" i="1"/>
  <c r="D6957" i="1" s="1"/>
  <c r="C6965" i="1"/>
  <c r="D6965" i="1" s="1"/>
  <c r="C6973" i="1"/>
  <c r="D6973" i="1" s="1"/>
  <c r="C6981" i="1"/>
  <c r="D6981" i="1" s="1"/>
  <c r="C6989" i="1"/>
  <c r="D6989" i="1" s="1"/>
  <c r="C6997" i="1"/>
  <c r="D6997" i="1" s="1"/>
  <c r="C7005" i="1"/>
  <c r="D7005" i="1" s="1"/>
  <c r="C7013" i="1"/>
  <c r="D7013" i="1" s="1"/>
  <c r="C7021" i="1"/>
  <c r="D7021" i="1" s="1"/>
  <c r="C7029" i="1"/>
  <c r="D7029" i="1" s="1"/>
  <c r="C7037" i="1"/>
  <c r="D7037" i="1" s="1"/>
  <c r="C7045" i="1"/>
  <c r="D7045" i="1" s="1"/>
  <c r="C7053" i="1"/>
  <c r="D7053" i="1" s="1"/>
  <c r="C7061" i="1"/>
  <c r="D7061" i="1" s="1"/>
  <c r="C7069" i="1"/>
  <c r="D7069" i="1" s="1"/>
  <c r="C7077" i="1"/>
  <c r="D7077" i="1" s="1"/>
  <c r="C7085" i="1"/>
  <c r="D7085" i="1" s="1"/>
  <c r="C7093" i="1"/>
  <c r="D7093" i="1" s="1"/>
  <c r="C7101" i="1"/>
  <c r="D7101" i="1" s="1"/>
  <c r="C7109" i="1"/>
  <c r="D7109" i="1" s="1"/>
  <c r="C7117" i="1"/>
  <c r="D7117" i="1" s="1"/>
  <c r="C7125" i="1"/>
  <c r="D7125" i="1" s="1"/>
  <c r="C7133" i="1"/>
  <c r="D7133" i="1" s="1"/>
  <c r="C7141" i="1"/>
  <c r="D7141" i="1" s="1"/>
  <c r="C7149" i="1"/>
  <c r="D7149" i="1" s="1"/>
  <c r="C7157" i="1"/>
  <c r="D7157" i="1" s="1"/>
  <c r="C7165" i="1"/>
  <c r="D7165" i="1" s="1"/>
  <c r="C7173" i="1"/>
  <c r="D7173" i="1" s="1"/>
  <c r="C7181" i="1"/>
  <c r="D7181" i="1" s="1"/>
  <c r="C7189" i="1"/>
  <c r="D7189" i="1" s="1"/>
  <c r="C7197" i="1"/>
  <c r="D7197" i="1" s="1"/>
  <c r="C7205" i="1"/>
  <c r="D7205" i="1" s="1"/>
  <c r="C7213" i="1"/>
  <c r="D7213" i="1" s="1"/>
  <c r="C7221" i="1"/>
  <c r="D7221" i="1" s="1"/>
  <c r="C7229" i="1"/>
  <c r="D7229" i="1" s="1"/>
  <c r="C7237" i="1"/>
  <c r="D7237" i="1" s="1"/>
  <c r="C7245" i="1"/>
  <c r="D7245" i="1" s="1"/>
  <c r="C7253" i="1"/>
  <c r="D7253" i="1" s="1"/>
  <c r="C7261" i="1"/>
  <c r="D7261" i="1" s="1"/>
  <c r="C7269" i="1"/>
  <c r="D7269" i="1" s="1"/>
  <c r="C7277" i="1"/>
  <c r="D7277" i="1" s="1"/>
  <c r="C7285" i="1"/>
  <c r="D7285" i="1" s="1"/>
  <c r="C7293" i="1"/>
  <c r="D7293" i="1" s="1"/>
  <c r="C7301" i="1"/>
  <c r="D7301" i="1" s="1"/>
  <c r="C7309" i="1"/>
  <c r="D7309" i="1" s="1"/>
  <c r="C7317" i="1"/>
  <c r="D7317" i="1" s="1"/>
  <c r="C7325" i="1"/>
  <c r="D7325" i="1" s="1"/>
  <c r="C7333" i="1"/>
  <c r="D7333" i="1" s="1"/>
  <c r="C7341" i="1"/>
  <c r="D7341" i="1" s="1"/>
  <c r="C7349" i="1"/>
  <c r="D7349" i="1" s="1"/>
  <c r="C7357" i="1"/>
  <c r="D7357" i="1" s="1"/>
  <c r="C7365" i="1"/>
  <c r="D7365" i="1" s="1"/>
  <c r="C7373" i="1"/>
  <c r="D7373" i="1" s="1"/>
  <c r="C7381" i="1"/>
  <c r="D7381" i="1" s="1"/>
  <c r="C7389" i="1"/>
  <c r="D7389" i="1" s="1"/>
  <c r="C7397" i="1"/>
  <c r="D7397" i="1" s="1"/>
  <c r="C7405" i="1"/>
  <c r="D7405" i="1" s="1"/>
  <c r="C7413" i="1"/>
  <c r="D7413" i="1" s="1"/>
  <c r="C7421" i="1"/>
  <c r="D7421" i="1" s="1"/>
  <c r="C7429" i="1"/>
  <c r="D7429" i="1" s="1"/>
  <c r="C7437" i="1"/>
  <c r="D7437" i="1" s="1"/>
  <c r="C7445" i="1"/>
  <c r="D7445" i="1" s="1"/>
  <c r="C7453" i="1"/>
  <c r="D7453" i="1" s="1"/>
  <c r="C7461" i="1"/>
  <c r="D7461" i="1" s="1"/>
  <c r="C7469" i="1"/>
  <c r="D7469" i="1" s="1"/>
  <c r="C7477" i="1"/>
  <c r="D7477" i="1" s="1"/>
  <c r="C7485" i="1"/>
  <c r="D7485" i="1" s="1"/>
  <c r="C7493" i="1"/>
  <c r="D7493" i="1" s="1"/>
  <c r="C7501" i="1"/>
  <c r="D7501" i="1" s="1"/>
  <c r="C7509" i="1"/>
  <c r="D7509" i="1" s="1"/>
  <c r="C7517" i="1"/>
  <c r="D7517" i="1" s="1"/>
  <c r="C7525" i="1"/>
  <c r="D7525" i="1" s="1"/>
  <c r="C7533" i="1"/>
  <c r="D7533" i="1" s="1"/>
  <c r="C7541" i="1"/>
  <c r="D7541" i="1" s="1"/>
  <c r="C7549" i="1"/>
  <c r="D7549" i="1" s="1"/>
  <c r="C7557" i="1"/>
  <c r="D7557" i="1" s="1"/>
  <c r="C7565" i="1"/>
  <c r="D7565" i="1" s="1"/>
  <c r="C7573" i="1"/>
  <c r="D7573" i="1" s="1"/>
  <c r="C7581" i="1"/>
  <c r="D7581" i="1" s="1"/>
  <c r="C7589" i="1"/>
  <c r="D7589" i="1" s="1"/>
  <c r="C7597" i="1"/>
  <c r="D7597" i="1" s="1"/>
  <c r="C7605" i="1"/>
  <c r="D7605" i="1" s="1"/>
  <c r="C7613" i="1"/>
  <c r="D7613" i="1" s="1"/>
  <c r="C7621" i="1"/>
  <c r="D7621" i="1" s="1"/>
  <c r="C7629" i="1"/>
  <c r="D7629" i="1" s="1"/>
  <c r="C7637" i="1"/>
  <c r="D7637" i="1" s="1"/>
  <c r="C7645" i="1"/>
  <c r="D7645" i="1" s="1"/>
  <c r="C7653" i="1"/>
  <c r="D7653" i="1" s="1"/>
  <c r="C7661" i="1"/>
  <c r="D7661" i="1" s="1"/>
  <c r="C7669" i="1"/>
  <c r="D7669" i="1" s="1"/>
  <c r="C7677" i="1"/>
  <c r="D7677" i="1" s="1"/>
  <c r="C7685" i="1"/>
  <c r="D7685" i="1" s="1"/>
  <c r="C7693" i="1"/>
  <c r="D7693" i="1" s="1"/>
  <c r="C7701" i="1"/>
  <c r="D7701" i="1" s="1"/>
  <c r="C7709" i="1"/>
  <c r="D7709" i="1" s="1"/>
  <c r="C7717" i="1"/>
  <c r="D7717" i="1" s="1"/>
  <c r="C7725" i="1"/>
  <c r="D7725" i="1" s="1"/>
  <c r="C7733" i="1"/>
  <c r="D7733" i="1" s="1"/>
  <c r="C7741" i="1"/>
  <c r="D7741" i="1" s="1"/>
  <c r="C7749" i="1"/>
  <c r="D7749" i="1" s="1"/>
  <c r="C7757" i="1"/>
  <c r="D7757" i="1" s="1"/>
  <c r="C7765" i="1"/>
  <c r="D7765" i="1" s="1"/>
  <c r="C7773" i="1"/>
  <c r="D7773" i="1" s="1"/>
  <c r="C7781" i="1"/>
  <c r="D7781" i="1" s="1"/>
  <c r="C7789" i="1"/>
  <c r="D7789" i="1" s="1"/>
  <c r="C7797" i="1"/>
  <c r="D7797" i="1" s="1"/>
  <c r="C7805" i="1"/>
  <c r="D7805" i="1" s="1"/>
  <c r="C7813" i="1"/>
  <c r="D7813" i="1" s="1"/>
  <c r="C7821" i="1"/>
  <c r="D7821" i="1" s="1"/>
  <c r="C7829" i="1"/>
  <c r="D7829" i="1" s="1"/>
  <c r="C7837" i="1"/>
  <c r="D7837" i="1" s="1"/>
  <c r="C7845" i="1"/>
  <c r="D7845" i="1" s="1"/>
  <c r="C7853" i="1"/>
  <c r="D7853" i="1" s="1"/>
  <c r="C7861" i="1"/>
  <c r="D7861" i="1" s="1"/>
  <c r="C7869" i="1"/>
  <c r="D7869" i="1" s="1"/>
  <c r="C7877" i="1"/>
  <c r="D7877" i="1" s="1"/>
  <c r="C7885" i="1"/>
  <c r="D7885" i="1" s="1"/>
  <c r="C7893" i="1"/>
  <c r="D7893" i="1" s="1"/>
  <c r="C7901" i="1"/>
  <c r="D7901" i="1" s="1"/>
  <c r="C7909" i="1"/>
  <c r="D7909" i="1" s="1"/>
  <c r="C7917" i="1"/>
  <c r="D7917" i="1" s="1"/>
  <c r="C7925" i="1"/>
  <c r="D7925" i="1" s="1"/>
  <c r="C7933" i="1"/>
  <c r="D7933" i="1" s="1"/>
  <c r="C7941" i="1"/>
  <c r="D7941" i="1" s="1"/>
  <c r="C7949" i="1"/>
  <c r="D7949" i="1" s="1"/>
  <c r="C7957" i="1"/>
  <c r="D7957" i="1" s="1"/>
  <c r="C7965" i="1"/>
  <c r="D7965" i="1" s="1"/>
  <c r="C7973" i="1"/>
  <c r="D7973" i="1" s="1"/>
  <c r="C7981" i="1"/>
  <c r="D7981" i="1" s="1"/>
  <c r="C7989" i="1"/>
  <c r="D7989" i="1" s="1"/>
  <c r="C7997" i="1"/>
  <c r="D7997" i="1" s="1"/>
  <c r="C8005" i="1"/>
  <c r="D8005" i="1" s="1"/>
  <c r="C8013" i="1"/>
  <c r="D8013" i="1" s="1"/>
  <c r="C8021" i="1"/>
  <c r="D8021" i="1" s="1"/>
  <c r="C8029" i="1"/>
  <c r="D8029" i="1" s="1"/>
  <c r="C8037" i="1"/>
  <c r="D8037" i="1" s="1"/>
  <c r="C8045" i="1"/>
  <c r="D8045" i="1" s="1"/>
  <c r="C8053" i="1"/>
  <c r="D8053" i="1" s="1"/>
  <c r="C8061" i="1"/>
  <c r="D8061" i="1" s="1"/>
  <c r="C8069" i="1"/>
  <c r="D8069" i="1" s="1"/>
  <c r="C8077" i="1"/>
  <c r="D8077" i="1" s="1"/>
  <c r="C8085" i="1"/>
  <c r="D8085" i="1" s="1"/>
  <c r="C8093" i="1"/>
  <c r="D8093" i="1" s="1"/>
  <c r="C8101" i="1"/>
  <c r="D8101" i="1" s="1"/>
  <c r="C8109" i="1"/>
  <c r="D8109" i="1" s="1"/>
  <c r="C8117" i="1"/>
  <c r="D8117" i="1" s="1"/>
  <c r="C8125" i="1"/>
  <c r="D8125" i="1" s="1"/>
  <c r="C8133" i="1"/>
  <c r="D8133" i="1" s="1"/>
  <c r="C8141" i="1"/>
  <c r="D8141" i="1" s="1"/>
  <c r="C8149" i="1"/>
  <c r="D8149" i="1" s="1"/>
  <c r="C8157" i="1"/>
  <c r="D8157" i="1" s="1"/>
  <c r="C8165" i="1"/>
  <c r="D8165" i="1" s="1"/>
  <c r="C8173" i="1"/>
  <c r="D8173" i="1" s="1"/>
  <c r="C8181" i="1"/>
  <c r="D8181" i="1" s="1"/>
  <c r="C8189" i="1"/>
  <c r="D8189" i="1" s="1"/>
  <c r="C8197" i="1"/>
  <c r="D8197" i="1" s="1"/>
  <c r="C8205" i="1"/>
  <c r="D8205" i="1" s="1"/>
  <c r="C8213" i="1"/>
  <c r="D8213" i="1" s="1"/>
  <c r="C8221" i="1"/>
  <c r="D8221" i="1" s="1"/>
  <c r="C8229" i="1"/>
  <c r="D8229" i="1" s="1"/>
  <c r="C8237" i="1"/>
  <c r="D8237" i="1" s="1"/>
  <c r="C8245" i="1"/>
  <c r="D8245" i="1" s="1"/>
  <c r="C8253" i="1"/>
  <c r="D8253" i="1" s="1"/>
  <c r="C8261" i="1"/>
  <c r="D8261" i="1" s="1"/>
  <c r="C8269" i="1"/>
  <c r="D8269" i="1" s="1"/>
  <c r="C8277" i="1"/>
  <c r="D8277" i="1" s="1"/>
  <c r="C8285" i="1"/>
  <c r="D8285" i="1" s="1"/>
  <c r="C8293" i="1"/>
  <c r="D8293" i="1" s="1"/>
  <c r="C8301" i="1"/>
  <c r="D8301" i="1" s="1"/>
  <c r="C8309" i="1"/>
  <c r="D8309" i="1" s="1"/>
  <c r="C8317" i="1"/>
  <c r="D8317" i="1" s="1"/>
  <c r="C8325" i="1"/>
  <c r="D8325" i="1" s="1"/>
  <c r="C8333" i="1"/>
  <c r="D8333" i="1" s="1"/>
  <c r="C8341" i="1"/>
  <c r="D8341" i="1" s="1"/>
  <c r="C8349" i="1"/>
  <c r="D8349" i="1" s="1"/>
  <c r="C8357" i="1"/>
  <c r="D8357" i="1" s="1"/>
  <c r="C8365" i="1"/>
  <c r="D8365" i="1" s="1"/>
  <c r="C8373" i="1"/>
  <c r="D8373" i="1" s="1"/>
  <c r="C8381" i="1"/>
  <c r="D8381" i="1" s="1"/>
  <c r="C8389" i="1"/>
  <c r="D8389" i="1" s="1"/>
  <c r="C8397" i="1"/>
  <c r="D8397" i="1" s="1"/>
  <c r="C8405" i="1"/>
  <c r="D8405" i="1" s="1"/>
  <c r="C8413" i="1"/>
  <c r="D8413" i="1" s="1"/>
  <c r="C8421" i="1"/>
  <c r="D8421" i="1" s="1"/>
  <c r="C8429" i="1"/>
  <c r="D8429" i="1" s="1"/>
  <c r="C8437" i="1"/>
  <c r="D8437" i="1" s="1"/>
  <c r="C8445" i="1"/>
  <c r="D8445" i="1" s="1"/>
  <c r="C8453" i="1"/>
  <c r="D8453" i="1" s="1"/>
  <c r="C8461" i="1"/>
  <c r="D8461" i="1" s="1"/>
  <c r="C8469" i="1"/>
  <c r="D8469" i="1" s="1"/>
  <c r="C8477" i="1"/>
  <c r="D8477" i="1" s="1"/>
  <c r="C8485" i="1"/>
  <c r="D8485" i="1" s="1"/>
  <c r="C8493" i="1"/>
  <c r="D8493" i="1" s="1"/>
  <c r="C8501" i="1"/>
  <c r="D8501" i="1" s="1"/>
  <c r="C8509" i="1"/>
  <c r="D8509" i="1" s="1"/>
  <c r="C8517" i="1"/>
  <c r="D8517" i="1" s="1"/>
  <c r="C8525" i="1"/>
  <c r="D8525" i="1" s="1"/>
  <c r="C8533" i="1"/>
  <c r="D8533" i="1" s="1"/>
  <c r="C8541" i="1"/>
  <c r="D8541" i="1" s="1"/>
  <c r="C303" i="1"/>
  <c r="D303" i="1" s="1"/>
  <c r="C1095" i="1"/>
  <c r="D1095" i="1" s="1"/>
  <c r="C1607" i="1"/>
  <c r="D1607" i="1" s="1"/>
  <c r="C2019" i="1"/>
  <c r="D2019" i="1" s="1"/>
  <c r="C2189" i="1"/>
  <c r="D2189" i="1" s="1"/>
  <c r="C2360" i="1"/>
  <c r="D2360" i="1" s="1"/>
  <c r="C2531" i="1"/>
  <c r="D2531" i="1" s="1"/>
  <c r="C2662" i="1"/>
  <c r="D2662" i="1" s="1"/>
  <c r="C2790" i="1"/>
  <c r="D2790" i="1" s="1"/>
  <c r="C2918" i="1"/>
  <c r="D2918" i="1" s="1"/>
  <c r="C3046" i="1"/>
  <c r="D3046" i="1" s="1"/>
  <c r="C3174" i="1"/>
  <c r="D3174" i="1" s="1"/>
  <c r="C3302" i="1"/>
  <c r="D3302" i="1" s="1"/>
  <c r="C3430" i="1"/>
  <c r="D3430" i="1" s="1"/>
  <c r="C3558" i="1"/>
  <c r="D3558" i="1" s="1"/>
  <c r="C3686" i="1"/>
  <c r="D3686" i="1" s="1"/>
  <c r="C3814" i="1"/>
  <c r="D3814" i="1" s="1"/>
  <c r="C3916" i="1"/>
  <c r="D3916" i="1" s="1"/>
  <c r="C3978" i="1"/>
  <c r="D3978" i="1" s="1"/>
  <c r="C4020" i="1"/>
  <c r="D4020" i="1" s="1"/>
  <c r="C4062" i="1"/>
  <c r="D4062" i="1" s="1"/>
  <c r="C4106" i="1"/>
  <c r="D4106" i="1" s="1"/>
  <c r="C4148" i="1"/>
  <c r="D4148" i="1" s="1"/>
  <c r="C4190" i="1"/>
  <c r="D4190" i="1" s="1"/>
  <c r="C4234" i="1"/>
  <c r="D4234" i="1" s="1"/>
  <c r="C4276" i="1"/>
  <c r="D4276" i="1" s="1"/>
  <c r="C4313" i="1"/>
  <c r="D4313" i="1" s="1"/>
  <c r="C4345" i="1"/>
  <c r="D4345" i="1" s="1"/>
  <c r="C4377" i="1"/>
  <c r="D4377" i="1" s="1"/>
  <c r="C4409" i="1"/>
  <c r="D4409" i="1" s="1"/>
  <c r="C4441" i="1"/>
  <c r="D4441" i="1" s="1"/>
  <c r="C4473" i="1"/>
  <c r="D4473" i="1" s="1"/>
  <c r="C4505" i="1"/>
  <c r="D4505" i="1" s="1"/>
  <c r="C4537" i="1"/>
  <c r="D4537" i="1" s="1"/>
  <c r="C4569" i="1"/>
  <c r="D4569" i="1" s="1"/>
  <c r="C4601" i="1"/>
  <c r="D4601" i="1" s="1"/>
  <c r="C4633" i="1"/>
  <c r="D4633" i="1" s="1"/>
  <c r="C4665" i="1"/>
  <c r="D4665" i="1" s="1"/>
  <c r="C4697" i="1"/>
  <c r="D4697" i="1" s="1"/>
  <c r="C4729" i="1"/>
  <c r="D4729" i="1" s="1"/>
  <c r="C4761" i="1"/>
  <c r="D4761" i="1" s="1"/>
  <c r="C4793" i="1"/>
  <c r="D4793" i="1" s="1"/>
  <c r="C4825" i="1"/>
  <c r="D4825" i="1" s="1"/>
  <c r="C4857" i="1"/>
  <c r="D4857" i="1" s="1"/>
  <c r="C4889" i="1"/>
  <c r="D4889" i="1" s="1"/>
  <c r="C4921" i="1"/>
  <c r="D4921" i="1" s="1"/>
  <c r="C4953" i="1"/>
  <c r="D4953" i="1" s="1"/>
  <c r="C4985" i="1"/>
  <c r="D4985" i="1" s="1"/>
  <c r="C5017" i="1"/>
  <c r="D5017" i="1" s="1"/>
  <c r="C5049" i="1"/>
  <c r="D5049" i="1" s="1"/>
  <c r="C5081" i="1"/>
  <c r="D5081" i="1" s="1"/>
  <c r="C5113" i="1"/>
  <c r="D5113" i="1" s="1"/>
  <c r="C5145" i="1"/>
  <c r="D5145" i="1" s="1"/>
  <c r="C5177" i="1"/>
  <c r="D5177" i="1" s="1"/>
  <c r="C5209" i="1"/>
  <c r="D5209" i="1" s="1"/>
  <c r="C5241" i="1"/>
  <c r="D5241" i="1" s="1"/>
  <c r="C5273" i="1"/>
  <c r="D5273" i="1" s="1"/>
  <c r="C5305" i="1"/>
  <c r="D5305" i="1" s="1"/>
  <c r="C5337" i="1"/>
  <c r="D5337" i="1" s="1"/>
  <c r="C5369" i="1"/>
  <c r="D5369" i="1" s="1"/>
  <c r="C5401" i="1"/>
  <c r="D5401" i="1" s="1"/>
  <c r="C5433" i="1"/>
  <c r="D5433" i="1" s="1"/>
  <c r="C5465" i="1"/>
  <c r="D5465" i="1" s="1"/>
  <c r="C5497" i="1"/>
  <c r="D5497" i="1" s="1"/>
  <c r="C5529" i="1"/>
  <c r="D5529" i="1" s="1"/>
  <c r="C5561" i="1"/>
  <c r="D5561" i="1" s="1"/>
  <c r="C5593" i="1"/>
  <c r="D5593" i="1" s="1"/>
  <c r="C5625" i="1"/>
  <c r="D5625" i="1" s="1"/>
  <c r="C5657" i="1"/>
  <c r="D5657" i="1" s="1"/>
  <c r="C5689" i="1"/>
  <c r="D5689" i="1" s="1"/>
  <c r="C5721" i="1"/>
  <c r="D5721" i="1" s="1"/>
  <c r="C5753" i="1"/>
  <c r="D5753" i="1" s="1"/>
  <c r="C5785" i="1"/>
  <c r="D5785" i="1" s="1"/>
  <c r="C5817" i="1"/>
  <c r="D5817" i="1" s="1"/>
  <c r="C5849" i="1"/>
  <c r="D5849" i="1" s="1"/>
  <c r="C5881" i="1"/>
  <c r="D5881" i="1" s="1"/>
  <c r="C5905" i="1"/>
  <c r="D5905" i="1" s="1"/>
  <c r="C5921" i="1"/>
  <c r="D5921" i="1" s="1"/>
  <c r="C5932" i="1"/>
  <c r="D5932" i="1" s="1"/>
  <c r="C5943" i="1"/>
  <c r="D5943" i="1" s="1"/>
  <c r="C5954" i="1"/>
  <c r="D5954" i="1" s="1"/>
  <c r="C5964" i="1"/>
  <c r="D5964" i="1" s="1"/>
  <c r="C5975" i="1"/>
  <c r="D5975" i="1" s="1"/>
  <c r="C5986" i="1"/>
  <c r="D5986" i="1" s="1"/>
  <c r="C5996" i="1"/>
  <c r="D5996" i="1" s="1"/>
  <c r="C6007" i="1"/>
  <c r="D6007" i="1" s="1"/>
  <c r="C6018" i="1"/>
  <c r="D6018" i="1" s="1"/>
  <c r="C6028" i="1"/>
  <c r="D6028" i="1" s="1"/>
  <c r="C6039" i="1"/>
  <c r="D6039" i="1" s="1"/>
  <c r="C6050" i="1"/>
  <c r="D6050" i="1" s="1"/>
  <c r="C6060" i="1"/>
  <c r="D6060" i="1" s="1"/>
  <c r="C6071" i="1"/>
  <c r="D6071" i="1" s="1"/>
  <c r="C6082" i="1"/>
  <c r="D6082" i="1" s="1"/>
  <c r="C6092" i="1"/>
  <c r="D6092" i="1" s="1"/>
  <c r="C6103" i="1"/>
  <c r="D6103" i="1" s="1"/>
  <c r="C6114" i="1"/>
  <c r="D6114" i="1" s="1"/>
  <c r="C6124" i="1"/>
  <c r="D6124" i="1" s="1"/>
  <c r="C6135" i="1"/>
  <c r="D6135" i="1" s="1"/>
  <c r="C6146" i="1"/>
  <c r="D6146" i="1" s="1"/>
  <c r="C6156" i="1"/>
  <c r="D6156" i="1" s="1"/>
  <c r="C6166" i="1"/>
  <c r="D6166" i="1" s="1"/>
  <c r="C6174" i="1"/>
  <c r="D6174" i="1" s="1"/>
  <c r="C6182" i="1"/>
  <c r="D6182" i="1" s="1"/>
  <c r="C6190" i="1"/>
  <c r="D6190" i="1" s="1"/>
  <c r="C6198" i="1"/>
  <c r="D6198" i="1" s="1"/>
  <c r="C6206" i="1"/>
  <c r="D6206" i="1" s="1"/>
  <c r="C6214" i="1"/>
  <c r="D6214" i="1" s="1"/>
  <c r="C6222" i="1"/>
  <c r="D6222" i="1" s="1"/>
  <c r="C6230" i="1"/>
  <c r="D6230" i="1" s="1"/>
  <c r="C6238" i="1"/>
  <c r="D6238" i="1" s="1"/>
  <c r="C6246" i="1"/>
  <c r="D6246" i="1" s="1"/>
  <c r="C6254" i="1"/>
  <c r="D6254" i="1" s="1"/>
  <c r="C6262" i="1"/>
  <c r="D6262" i="1" s="1"/>
  <c r="C6270" i="1"/>
  <c r="D6270" i="1" s="1"/>
  <c r="C6278" i="1"/>
  <c r="D6278" i="1" s="1"/>
  <c r="C6286" i="1"/>
  <c r="D6286" i="1" s="1"/>
  <c r="C6294" i="1"/>
  <c r="D6294" i="1" s="1"/>
  <c r="C6302" i="1"/>
  <c r="D6302" i="1" s="1"/>
  <c r="C6310" i="1"/>
  <c r="D6310" i="1" s="1"/>
  <c r="C6318" i="1"/>
  <c r="D6318" i="1" s="1"/>
  <c r="C6326" i="1"/>
  <c r="D6326" i="1" s="1"/>
  <c r="C6334" i="1"/>
  <c r="D6334" i="1" s="1"/>
  <c r="C6342" i="1"/>
  <c r="D6342" i="1" s="1"/>
  <c r="C6350" i="1"/>
  <c r="D6350" i="1" s="1"/>
  <c r="C6358" i="1"/>
  <c r="D6358" i="1" s="1"/>
  <c r="C6366" i="1"/>
  <c r="D6366" i="1" s="1"/>
  <c r="C6374" i="1"/>
  <c r="D6374" i="1" s="1"/>
  <c r="C6382" i="1"/>
  <c r="D6382" i="1" s="1"/>
  <c r="C6390" i="1"/>
  <c r="D6390" i="1" s="1"/>
  <c r="C6398" i="1"/>
  <c r="D6398" i="1" s="1"/>
  <c r="C6406" i="1"/>
  <c r="D6406" i="1" s="1"/>
  <c r="C6414" i="1"/>
  <c r="D6414" i="1" s="1"/>
  <c r="C6422" i="1"/>
  <c r="D6422" i="1" s="1"/>
  <c r="C6430" i="1"/>
  <c r="D6430" i="1" s="1"/>
  <c r="C6438" i="1"/>
  <c r="D6438" i="1" s="1"/>
  <c r="C6446" i="1"/>
  <c r="D6446" i="1" s="1"/>
  <c r="C6454" i="1"/>
  <c r="D6454" i="1" s="1"/>
  <c r="C6462" i="1"/>
  <c r="D6462" i="1" s="1"/>
  <c r="C6470" i="1"/>
  <c r="D6470" i="1" s="1"/>
  <c r="C6478" i="1"/>
  <c r="D6478" i="1" s="1"/>
  <c r="C6486" i="1"/>
  <c r="D6486" i="1" s="1"/>
  <c r="C6494" i="1"/>
  <c r="D6494" i="1" s="1"/>
  <c r="C6502" i="1"/>
  <c r="D6502" i="1" s="1"/>
  <c r="C6510" i="1"/>
  <c r="D6510" i="1" s="1"/>
  <c r="C6518" i="1"/>
  <c r="D6518" i="1" s="1"/>
  <c r="C6526" i="1"/>
  <c r="D6526" i="1" s="1"/>
  <c r="C6534" i="1"/>
  <c r="D6534" i="1" s="1"/>
  <c r="C6542" i="1"/>
  <c r="D6542" i="1" s="1"/>
  <c r="C6550" i="1"/>
  <c r="D6550" i="1" s="1"/>
  <c r="C6558" i="1"/>
  <c r="D6558" i="1" s="1"/>
  <c r="C6566" i="1"/>
  <c r="D6566" i="1" s="1"/>
  <c r="C6574" i="1"/>
  <c r="D6574" i="1" s="1"/>
  <c r="C6582" i="1"/>
  <c r="D6582" i="1" s="1"/>
  <c r="C6590" i="1"/>
  <c r="D6590" i="1" s="1"/>
  <c r="C6598" i="1"/>
  <c r="D6598" i="1" s="1"/>
  <c r="C6606" i="1"/>
  <c r="D6606" i="1" s="1"/>
  <c r="C6614" i="1"/>
  <c r="D6614" i="1" s="1"/>
  <c r="C6622" i="1"/>
  <c r="D6622" i="1" s="1"/>
  <c r="C6630" i="1"/>
  <c r="D6630" i="1" s="1"/>
  <c r="C6638" i="1"/>
  <c r="D6638" i="1" s="1"/>
  <c r="C6646" i="1"/>
  <c r="D6646" i="1" s="1"/>
  <c r="C6654" i="1"/>
  <c r="D6654" i="1" s="1"/>
  <c r="C6662" i="1"/>
  <c r="D6662" i="1" s="1"/>
  <c r="C6670" i="1"/>
  <c r="D6670" i="1" s="1"/>
  <c r="C6678" i="1"/>
  <c r="D6678" i="1" s="1"/>
  <c r="C6686" i="1"/>
  <c r="D6686" i="1" s="1"/>
  <c r="C6694" i="1"/>
  <c r="D6694" i="1" s="1"/>
  <c r="C6702" i="1"/>
  <c r="D6702" i="1" s="1"/>
  <c r="C6710" i="1"/>
  <c r="D6710" i="1" s="1"/>
  <c r="C6718" i="1"/>
  <c r="D6718" i="1" s="1"/>
  <c r="C6726" i="1"/>
  <c r="D6726" i="1" s="1"/>
  <c r="C6734" i="1"/>
  <c r="D6734" i="1" s="1"/>
  <c r="C6742" i="1"/>
  <c r="D6742" i="1" s="1"/>
  <c r="C6750" i="1"/>
  <c r="D6750" i="1" s="1"/>
  <c r="C6758" i="1"/>
  <c r="D6758" i="1" s="1"/>
  <c r="C6766" i="1"/>
  <c r="D6766" i="1" s="1"/>
  <c r="C6774" i="1"/>
  <c r="D6774" i="1" s="1"/>
  <c r="C6782" i="1"/>
  <c r="D6782" i="1" s="1"/>
  <c r="C6790" i="1"/>
  <c r="D6790" i="1" s="1"/>
  <c r="C6798" i="1"/>
  <c r="D6798" i="1" s="1"/>
  <c r="C6806" i="1"/>
  <c r="D6806" i="1" s="1"/>
  <c r="C6814" i="1"/>
  <c r="D6814" i="1" s="1"/>
  <c r="C6822" i="1"/>
  <c r="D6822" i="1" s="1"/>
  <c r="C6830" i="1"/>
  <c r="D6830" i="1" s="1"/>
  <c r="C6838" i="1"/>
  <c r="D6838" i="1" s="1"/>
  <c r="C6846" i="1"/>
  <c r="D6846" i="1" s="1"/>
  <c r="C6854" i="1"/>
  <c r="D6854" i="1" s="1"/>
  <c r="C6862" i="1"/>
  <c r="D6862" i="1" s="1"/>
  <c r="C6870" i="1"/>
  <c r="D6870" i="1" s="1"/>
  <c r="C6878" i="1"/>
  <c r="D6878" i="1" s="1"/>
  <c r="C6886" i="1"/>
  <c r="D6886" i="1" s="1"/>
  <c r="C554" i="1"/>
  <c r="D554" i="1" s="1"/>
  <c r="C1191" i="1"/>
  <c r="D1191" i="1" s="1"/>
  <c r="C1703" i="1"/>
  <c r="D1703" i="1" s="1"/>
  <c r="C2051" i="1"/>
  <c r="D2051" i="1" s="1"/>
  <c r="C2221" i="1"/>
  <c r="D2221" i="1" s="1"/>
  <c r="C2392" i="1"/>
  <c r="D2392" i="1" s="1"/>
  <c r="C2558" i="1"/>
  <c r="D2558" i="1" s="1"/>
  <c r="C2686" i="1"/>
  <c r="D2686" i="1" s="1"/>
  <c r="C2814" i="1"/>
  <c r="D2814" i="1" s="1"/>
  <c r="C2942" i="1"/>
  <c r="D2942" i="1" s="1"/>
  <c r="C3070" i="1"/>
  <c r="D3070" i="1" s="1"/>
  <c r="C3198" i="1"/>
  <c r="D3198" i="1" s="1"/>
  <c r="C3326" i="1"/>
  <c r="D3326" i="1" s="1"/>
  <c r="C3454" i="1"/>
  <c r="D3454" i="1" s="1"/>
  <c r="C3582" i="1"/>
  <c r="D3582" i="1" s="1"/>
  <c r="C3710" i="1"/>
  <c r="D3710" i="1" s="1"/>
  <c r="C3838" i="1"/>
  <c r="D3838" i="1" s="1"/>
  <c r="C3932" i="1"/>
  <c r="D3932" i="1" s="1"/>
  <c r="C3986" i="1"/>
  <c r="D3986" i="1" s="1"/>
  <c r="C4028" i="1"/>
  <c r="D4028" i="1" s="1"/>
  <c r="C4070" i="1"/>
  <c r="D4070" i="1" s="1"/>
  <c r="C4114" i="1"/>
  <c r="D4114" i="1" s="1"/>
  <c r="C4156" i="1"/>
  <c r="D4156" i="1" s="1"/>
  <c r="C4198" i="1"/>
  <c r="D4198" i="1" s="1"/>
  <c r="C4242" i="1"/>
  <c r="D4242" i="1" s="1"/>
  <c r="C4284" i="1"/>
  <c r="D4284" i="1" s="1"/>
  <c r="C4319" i="1"/>
  <c r="D4319" i="1" s="1"/>
  <c r="C4351" i="1"/>
  <c r="D4351" i="1" s="1"/>
  <c r="C4383" i="1"/>
  <c r="D4383" i="1" s="1"/>
  <c r="C4415" i="1"/>
  <c r="D4415" i="1" s="1"/>
  <c r="C4447" i="1"/>
  <c r="D4447" i="1" s="1"/>
  <c r="C4479" i="1"/>
  <c r="D4479" i="1" s="1"/>
  <c r="C4511" i="1"/>
  <c r="D4511" i="1" s="1"/>
  <c r="C4543" i="1"/>
  <c r="D4543" i="1" s="1"/>
  <c r="C4575" i="1"/>
  <c r="D4575" i="1" s="1"/>
  <c r="C4607" i="1"/>
  <c r="D4607" i="1" s="1"/>
  <c r="C4639" i="1"/>
  <c r="D4639" i="1" s="1"/>
  <c r="C4671" i="1"/>
  <c r="D4671" i="1" s="1"/>
  <c r="C4703" i="1"/>
  <c r="D4703" i="1" s="1"/>
  <c r="C4735" i="1"/>
  <c r="D4735" i="1" s="1"/>
  <c r="C4767" i="1"/>
  <c r="D4767" i="1" s="1"/>
  <c r="C4799" i="1"/>
  <c r="D4799" i="1" s="1"/>
  <c r="C4831" i="1"/>
  <c r="D4831" i="1" s="1"/>
  <c r="C4863" i="1"/>
  <c r="D4863" i="1" s="1"/>
  <c r="C4895" i="1"/>
  <c r="D4895" i="1" s="1"/>
  <c r="C4927" i="1"/>
  <c r="D4927" i="1" s="1"/>
  <c r="C4959" i="1"/>
  <c r="D4959" i="1" s="1"/>
  <c r="C4991" i="1"/>
  <c r="D4991" i="1" s="1"/>
  <c r="C5023" i="1"/>
  <c r="D5023" i="1" s="1"/>
  <c r="C5055" i="1"/>
  <c r="D5055" i="1" s="1"/>
  <c r="C5087" i="1"/>
  <c r="D5087" i="1" s="1"/>
  <c r="C5119" i="1"/>
  <c r="D5119" i="1" s="1"/>
  <c r="C5151" i="1"/>
  <c r="D5151" i="1" s="1"/>
  <c r="C5183" i="1"/>
  <c r="D5183" i="1" s="1"/>
  <c r="C5215" i="1"/>
  <c r="D5215" i="1" s="1"/>
  <c r="C5247" i="1"/>
  <c r="D5247" i="1" s="1"/>
  <c r="C5279" i="1"/>
  <c r="D5279" i="1" s="1"/>
  <c r="C5311" i="1"/>
  <c r="D5311" i="1" s="1"/>
  <c r="C5343" i="1"/>
  <c r="D5343" i="1" s="1"/>
  <c r="C5375" i="1"/>
  <c r="D5375" i="1" s="1"/>
  <c r="C5407" i="1"/>
  <c r="D5407" i="1" s="1"/>
  <c r="C5439" i="1"/>
  <c r="D5439" i="1" s="1"/>
  <c r="C5471" i="1"/>
  <c r="D5471" i="1" s="1"/>
  <c r="C5503" i="1"/>
  <c r="D5503" i="1" s="1"/>
  <c r="C5535" i="1"/>
  <c r="D5535" i="1" s="1"/>
  <c r="C5567" i="1"/>
  <c r="D5567" i="1" s="1"/>
  <c r="C5599" i="1"/>
  <c r="D5599" i="1" s="1"/>
  <c r="C5631" i="1"/>
  <c r="D5631" i="1" s="1"/>
  <c r="C5663" i="1"/>
  <c r="D5663" i="1" s="1"/>
  <c r="C5695" i="1"/>
  <c r="D5695" i="1" s="1"/>
  <c r="C5727" i="1"/>
  <c r="D5727" i="1" s="1"/>
  <c r="C5759" i="1"/>
  <c r="D5759" i="1" s="1"/>
  <c r="C5791" i="1"/>
  <c r="D5791" i="1" s="1"/>
  <c r="C5823" i="1"/>
  <c r="D5823" i="1" s="1"/>
  <c r="C5855" i="1"/>
  <c r="D5855" i="1" s="1"/>
  <c r="C5887" i="1"/>
  <c r="D5887" i="1" s="1"/>
  <c r="C5907" i="1"/>
  <c r="D5907" i="1" s="1"/>
  <c r="C5923" i="1"/>
  <c r="D5923" i="1" s="1"/>
  <c r="C5934" i="1"/>
  <c r="D5934" i="1" s="1"/>
  <c r="C5945" i="1"/>
  <c r="D5945" i="1" s="1"/>
  <c r="C5955" i="1"/>
  <c r="D5955" i="1" s="1"/>
  <c r="C5966" i="1"/>
  <c r="D5966" i="1" s="1"/>
  <c r="C5977" i="1"/>
  <c r="D5977" i="1" s="1"/>
  <c r="C5987" i="1"/>
  <c r="D5987" i="1" s="1"/>
  <c r="C5998" i="1"/>
  <c r="D5998" i="1" s="1"/>
  <c r="C6009" i="1"/>
  <c r="D6009" i="1" s="1"/>
  <c r="C6019" i="1"/>
  <c r="D6019" i="1" s="1"/>
  <c r="C6030" i="1"/>
  <c r="D6030" i="1" s="1"/>
  <c r="C6041" i="1"/>
  <c r="D6041" i="1" s="1"/>
  <c r="C6051" i="1"/>
  <c r="D6051" i="1" s="1"/>
  <c r="C6062" i="1"/>
  <c r="D6062" i="1" s="1"/>
  <c r="C6073" i="1"/>
  <c r="D6073" i="1" s="1"/>
  <c r="C6083" i="1"/>
  <c r="D6083" i="1" s="1"/>
  <c r="C6094" i="1"/>
  <c r="D6094" i="1" s="1"/>
  <c r="C6105" i="1"/>
  <c r="D6105" i="1" s="1"/>
  <c r="C6115" i="1"/>
  <c r="D6115" i="1" s="1"/>
  <c r="C6126" i="1"/>
  <c r="D6126" i="1" s="1"/>
  <c r="C6137" i="1"/>
  <c r="D6137" i="1" s="1"/>
  <c r="C6147" i="1"/>
  <c r="D6147" i="1" s="1"/>
  <c r="C6158" i="1"/>
  <c r="D6158" i="1" s="1"/>
  <c r="C6167" i="1"/>
  <c r="D6167" i="1" s="1"/>
  <c r="C6175" i="1"/>
  <c r="D6175" i="1" s="1"/>
  <c r="C6183" i="1"/>
  <c r="D6183" i="1" s="1"/>
  <c r="C6191" i="1"/>
  <c r="D6191" i="1" s="1"/>
  <c r="C6199" i="1"/>
  <c r="D6199" i="1" s="1"/>
  <c r="C6207" i="1"/>
  <c r="D6207" i="1" s="1"/>
  <c r="C6215" i="1"/>
  <c r="D6215" i="1" s="1"/>
  <c r="C6223" i="1"/>
  <c r="D6223" i="1" s="1"/>
  <c r="C6231" i="1"/>
  <c r="D6231" i="1" s="1"/>
  <c r="C6239" i="1"/>
  <c r="D6239" i="1" s="1"/>
  <c r="C6247" i="1"/>
  <c r="D6247" i="1" s="1"/>
  <c r="C6255" i="1"/>
  <c r="D6255" i="1" s="1"/>
  <c r="C6263" i="1"/>
  <c r="D6263" i="1" s="1"/>
  <c r="C6271" i="1"/>
  <c r="D6271" i="1" s="1"/>
  <c r="C6279" i="1"/>
  <c r="D6279" i="1" s="1"/>
  <c r="C6287" i="1"/>
  <c r="D6287" i="1" s="1"/>
  <c r="C6295" i="1"/>
  <c r="D6295" i="1" s="1"/>
  <c r="C6303" i="1"/>
  <c r="D6303" i="1" s="1"/>
  <c r="C6311" i="1"/>
  <c r="D6311" i="1" s="1"/>
  <c r="C6319" i="1"/>
  <c r="D6319" i="1" s="1"/>
  <c r="C6327" i="1"/>
  <c r="D6327" i="1" s="1"/>
  <c r="C6335" i="1"/>
  <c r="D6335" i="1" s="1"/>
  <c r="C6343" i="1"/>
  <c r="D6343" i="1" s="1"/>
  <c r="C6351" i="1"/>
  <c r="D6351" i="1" s="1"/>
  <c r="C6359" i="1"/>
  <c r="D6359" i="1" s="1"/>
  <c r="C6367" i="1"/>
  <c r="D6367" i="1" s="1"/>
  <c r="C6375" i="1"/>
  <c r="D6375" i="1" s="1"/>
  <c r="C6383" i="1"/>
  <c r="D6383" i="1" s="1"/>
  <c r="C6391" i="1"/>
  <c r="D6391" i="1" s="1"/>
  <c r="C6399" i="1"/>
  <c r="D6399" i="1" s="1"/>
  <c r="C6407" i="1"/>
  <c r="D6407" i="1" s="1"/>
  <c r="C6415" i="1"/>
  <c r="D6415" i="1" s="1"/>
  <c r="C6423" i="1"/>
  <c r="D6423" i="1" s="1"/>
  <c r="C6431" i="1"/>
  <c r="D6431" i="1" s="1"/>
  <c r="C6439" i="1"/>
  <c r="D6439" i="1" s="1"/>
  <c r="C6447" i="1"/>
  <c r="D6447" i="1" s="1"/>
  <c r="C6455" i="1"/>
  <c r="D6455" i="1" s="1"/>
  <c r="C6463" i="1"/>
  <c r="D6463" i="1" s="1"/>
  <c r="C6471" i="1"/>
  <c r="D6471" i="1" s="1"/>
  <c r="C6479" i="1"/>
  <c r="D6479" i="1" s="1"/>
  <c r="C6487" i="1"/>
  <c r="D6487" i="1" s="1"/>
  <c r="C6495" i="1"/>
  <c r="D6495" i="1" s="1"/>
  <c r="C6503" i="1"/>
  <c r="D6503" i="1" s="1"/>
  <c r="C6511" i="1"/>
  <c r="D6511" i="1" s="1"/>
  <c r="C6519" i="1"/>
  <c r="D6519" i="1" s="1"/>
  <c r="C6527" i="1"/>
  <c r="D6527" i="1" s="1"/>
  <c r="C6535" i="1"/>
  <c r="D6535" i="1" s="1"/>
  <c r="C6543" i="1"/>
  <c r="D6543" i="1" s="1"/>
  <c r="C6551" i="1"/>
  <c r="D6551" i="1" s="1"/>
  <c r="C6559" i="1"/>
  <c r="D6559" i="1" s="1"/>
  <c r="C6567" i="1"/>
  <c r="D6567" i="1" s="1"/>
  <c r="C6575" i="1"/>
  <c r="D6575" i="1" s="1"/>
  <c r="C6583" i="1"/>
  <c r="D6583" i="1" s="1"/>
  <c r="C6591" i="1"/>
  <c r="D6591" i="1" s="1"/>
  <c r="C6599" i="1"/>
  <c r="D6599" i="1" s="1"/>
  <c r="C6607" i="1"/>
  <c r="D6607" i="1" s="1"/>
  <c r="C6615" i="1"/>
  <c r="D6615" i="1" s="1"/>
  <c r="C6623" i="1"/>
  <c r="D6623" i="1" s="1"/>
  <c r="C6631" i="1"/>
  <c r="D6631" i="1" s="1"/>
  <c r="C6639" i="1"/>
  <c r="D6639" i="1" s="1"/>
  <c r="C6647" i="1"/>
  <c r="D6647" i="1" s="1"/>
  <c r="C6655" i="1"/>
  <c r="D6655" i="1" s="1"/>
  <c r="C6663" i="1"/>
  <c r="D6663" i="1" s="1"/>
  <c r="C6671" i="1"/>
  <c r="D6671" i="1" s="1"/>
  <c r="C6679" i="1"/>
  <c r="D6679" i="1" s="1"/>
  <c r="C6687" i="1"/>
  <c r="D6687" i="1" s="1"/>
  <c r="C6695" i="1"/>
  <c r="D6695" i="1" s="1"/>
  <c r="C6703" i="1"/>
  <c r="D6703" i="1" s="1"/>
  <c r="C6711" i="1"/>
  <c r="D6711" i="1" s="1"/>
  <c r="C6719" i="1"/>
  <c r="D6719" i="1" s="1"/>
  <c r="C6727" i="1"/>
  <c r="D6727" i="1" s="1"/>
  <c r="C6735" i="1"/>
  <c r="D6735" i="1" s="1"/>
  <c r="C6743" i="1"/>
  <c r="D6743" i="1" s="1"/>
  <c r="C6751" i="1"/>
  <c r="D6751" i="1" s="1"/>
  <c r="C6759" i="1"/>
  <c r="D6759" i="1" s="1"/>
  <c r="C6767" i="1"/>
  <c r="D6767" i="1" s="1"/>
  <c r="C6775" i="1"/>
  <c r="D6775" i="1" s="1"/>
  <c r="C6783" i="1"/>
  <c r="D6783" i="1" s="1"/>
  <c r="C6791" i="1"/>
  <c r="D6791" i="1" s="1"/>
  <c r="C6799" i="1"/>
  <c r="D6799" i="1" s="1"/>
  <c r="C6807" i="1"/>
  <c r="D6807" i="1" s="1"/>
  <c r="C6815" i="1"/>
  <c r="D6815" i="1" s="1"/>
  <c r="C6823" i="1"/>
  <c r="D6823" i="1" s="1"/>
  <c r="C6831" i="1"/>
  <c r="D6831" i="1" s="1"/>
  <c r="C6839" i="1"/>
  <c r="D6839" i="1" s="1"/>
  <c r="C6847" i="1"/>
  <c r="D6847" i="1" s="1"/>
  <c r="C6855" i="1"/>
  <c r="D6855" i="1" s="1"/>
  <c r="C6863" i="1"/>
  <c r="D6863" i="1" s="1"/>
  <c r="C6871" i="1"/>
  <c r="D6871" i="1" s="1"/>
  <c r="C6879" i="1"/>
  <c r="D6879" i="1" s="1"/>
  <c r="C6887" i="1"/>
  <c r="D6887" i="1" s="1"/>
  <c r="C6895" i="1"/>
  <c r="D6895" i="1" s="1"/>
  <c r="C6903" i="1"/>
  <c r="D6903" i="1" s="1"/>
  <c r="C6911" i="1"/>
  <c r="D6911" i="1" s="1"/>
  <c r="C6919" i="1"/>
  <c r="D6919" i="1" s="1"/>
  <c r="C6927" i="1"/>
  <c r="D6927" i="1" s="1"/>
  <c r="C6935" i="1"/>
  <c r="D6935" i="1" s="1"/>
  <c r="C6943" i="1"/>
  <c r="D6943" i="1" s="1"/>
  <c r="C6951" i="1"/>
  <c r="D6951" i="1" s="1"/>
  <c r="C6959" i="1"/>
  <c r="D6959" i="1" s="1"/>
  <c r="C6967" i="1"/>
  <c r="D6967" i="1" s="1"/>
  <c r="C6975" i="1"/>
  <c r="D6975" i="1" s="1"/>
  <c r="C6983" i="1"/>
  <c r="D6983" i="1" s="1"/>
  <c r="C6991" i="1"/>
  <c r="D6991" i="1" s="1"/>
  <c r="C6999" i="1"/>
  <c r="D6999" i="1" s="1"/>
  <c r="C7007" i="1"/>
  <c r="D7007" i="1" s="1"/>
  <c r="C7015" i="1"/>
  <c r="D7015" i="1" s="1"/>
  <c r="C7023" i="1"/>
  <c r="D7023" i="1" s="1"/>
  <c r="C7031" i="1"/>
  <c r="D7031" i="1" s="1"/>
  <c r="C7039" i="1"/>
  <c r="D7039" i="1" s="1"/>
  <c r="C7047" i="1"/>
  <c r="D7047" i="1" s="1"/>
  <c r="C7055" i="1"/>
  <c r="D7055" i="1" s="1"/>
  <c r="C7063" i="1"/>
  <c r="D7063" i="1" s="1"/>
  <c r="C7071" i="1"/>
  <c r="D7071" i="1" s="1"/>
  <c r="C7079" i="1"/>
  <c r="D7079" i="1" s="1"/>
  <c r="C7087" i="1"/>
  <c r="D7087" i="1" s="1"/>
  <c r="C7095" i="1"/>
  <c r="D7095" i="1" s="1"/>
  <c r="C7103" i="1"/>
  <c r="D7103" i="1" s="1"/>
  <c r="C7111" i="1"/>
  <c r="D7111" i="1" s="1"/>
  <c r="C7119" i="1"/>
  <c r="D7119" i="1" s="1"/>
  <c r="C7127" i="1"/>
  <c r="D7127" i="1" s="1"/>
  <c r="C7135" i="1"/>
  <c r="D7135" i="1" s="1"/>
  <c r="C7143" i="1"/>
  <c r="D7143" i="1" s="1"/>
  <c r="C7151" i="1"/>
  <c r="D7151" i="1" s="1"/>
  <c r="C7159" i="1"/>
  <c r="D7159" i="1" s="1"/>
  <c r="C7167" i="1"/>
  <c r="D7167" i="1" s="1"/>
  <c r="C7175" i="1"/>
  <c r="D7175" i="1" s="1"/>
  <c r="C7183" i="1"/>
  <c r="D7183" i="1" s="1"/>
  <c r="C7191" i="1"/>
  <c r="D7191" i="1" s="1"/>
  <c r="C7199" i="1"/>
  <c r="D7199" i="1" s="1"/>
  <c r="C7207" i="1"/>
  <c r="D7207" i="1" s="1"/>
  <c r="C7215" i="1"/>
  <c r="D7215" i="1" s="1"/>
  <c r="C7223" i="1"/>
  <c r="D7223" i="1" s="1"/>
  <c r="C7231" i="1"/>
  <c r="D7231" i="1" s="1"/>
  <c r="C7239" i="1"/>
  <c r="D7239" i="1" s="1"/>
  <c r="C7247" i="1"/>
  <c r="D7247" i="1" s="1"/>
  <c r="C7255" i="1"/>
  <c r="D7255" i="1" s="1"/>
  <c r="C7263" i="1"/>
  <c r="D7263" i="1" s="1"/>
  <c r="C7271" i="1"/>
  <c r="D7271" i="1" s="1"/>
  <c r="C7279" i="1"/>
  <c r="D7279" i="1" s="1"/>
  <c r="C7287" i="1"/>
  <c r="D7287" i="1" s="1"/>
  <c r="C7295" i="1"/>
  <c r="D7295" i="1" s="1"/>
  <c r="C7303" i="1"/>
  <c r="D7303" i="1" s="1"/>
  <c r="C7311" i="1"/>
  <c r="D7311" i="1" s="1"/>
  <c r="C7319" i="1"/>
  <c r="D7319" i="1" s="1"/>
  <c r="C7327" i="1"/>
  <c r="D7327" i="1" s="1"/>
  <c r="C7335" i="1"/>
  <c r="D7335" i="1" s="1"/>
  <c r="C7343" i="1"/>
  <c r="D7343" i="1" s="1"/>
  <c r="C7351" i="1"/>
  <c r="D7351" i="1" s="1"/>
  <c r="C7359" i="1"/>
  <c r="D7359" i="1" s="1"/>
  <c r="C7367" i="1"/>
  <c r="D7367" i="1" s="1"/>
  <c r="C7375" i="1"/>
  <c r="D7375" i="1" s="1"/>
  <c r="C7383" i="1"/>
  <c r="D7383" i="1" s="1"/>
  <c r="C7391" i="1"/>
  <c r="D7391" i="1" s="1"/>
  <c r="C7399" i="1"/>
  <c r="D7399" i="1" s="1"/>
  <c r="C7407" i="1"/>
  <c r="D7407" i="1" s="1"/>
  <c r="C7415" i="1"/>
  <c r="D7415" i="1" s="1"/>
  <c r="C7423" i="1"/>
  <c r="D7423" i="1" s="1"/>
  <c r="C7431" i="1"/>
  <c r="D7431" i="1" s="1"/>
  <c r="C7439" i="1"/>
  <c r="D7439" i="1" s="1"/>
  <c r="C7447" i="1"/>
  <c r="D7447" i="1" s="1"/>
  <c r="C7455" i="1"/>
  <c r="D7455" i="1" s="1"/>
  <c r="C7463" i="1"/>
  <c r="D7463" i="1" s="1"/>
  <c r="C7471" i="1"/>
  <c r="D7471" i="1" s="1"/>
  <c r="C7479" i="1"/>
  <c r="D7479" i="1" s="1"/>
  <c r="C7487" i="1"/>
  <c r="D7487" i="1" s="1"/>
  <c r="C7495" i="1"/>
  <c r="D7495" i="1" s="1"/>
  <c r="C7503" i="1"/>
  <c r="D7503" i="1" s="1"/>
  <c r="C7511" i="1"/>
  <c r="D7511" i="1" s="1"/>
  <c r="C7519" i="1"/>
  <c r="D7519" i="1" s="1"/>
  <c r="C7527" i="1"/>
  <c r="D7527" i="1" s="1"/>
  <c r="C7535" i="1"/>
  <c r="D7535" i="1" s="1"/>
  <c r="C7543" i="1"/>
  <c r="D7543" i="1" s="1"/>
  <c r="C7551" i="1"/>
  <c r="D7551" i="1" s="1"/>
  <c r="C7559" i="1"/>
  <c r="D7559" i="1" s="1"/>
  <c r="C7567" i="1"/>
  <c r="D7567" i="1" s="1"/>
  <c r="C7575" i="1"/>
  <c r="D7575" i="1" s="1"/>
  <c r="C7583" i="1"/>
  <c r="D7583" i="1" s="1"/>
  <c r="C7591" i="1"/>
  <c r="D7591" i="1" s="1"/>
  <c r="C7599" i="1"/>
  <c r="D7599" i="1" s="1"/>
  <c r="C7607" i="1"/>
  <c r="D7607" i="1" s="1"/>
  <c r="C7615" i="1"/>
  <c r="D7615" i="1" s="1"/>
  <c r="C7623" i="1"/>
  <c r="D7623" i="1" s="1"/>
  <c r="C7631" i="1"/>
  <c r="D7631" i="1" s="1"/>
  <c r="C7639" i="1"/>
  <c r="D7639" i="1" s="1"/>
  <c r="C7647" i="1"/>
  <c r="D7647" i="1" s="1"/>
  <c r="C7655" i="1"/>
  <c r="D7655" i="1" s="1"/>
  <c r="C7663" i="1"/>
  <c r="D7663" i="1" s="1"/>
  <c r="C7671" i="1"/>
  <c r="D7671" i="1" s="1"/>
  <c r="C7679" i="1"/>
  <c r="D7679" i="1" s="1"/>
  <c r="C7687" i="1"/>
  <c r="D7687" i="1" s="1"/>
  <c r="C7695" i="1"/>
  <c r="D7695" i="1" s="1"/>
  <c r="C7703" i="1"/>
  <c r="D7703" i="1" s="1"/>
  <c r="C7711" i="1"/>
  <c r="D7711" i="1" s="1"/>
  <c r="C7719" i="1"/>
  <c r="D7719" i="1" s="1"/>
  <c r="C7727" i="1"/>
  <c r="D7727" i="1" s="1"/>
  <c r="C7735" i="1"/>
  <c r="D7735" i="1" s="1"/>
  <c r="C7743" i="1"/>
  <c r="D7743" i="1" s="1"/>
  <c r="C7751" i="1"/>
  <c r="D7751" i="1" s="1"/>
  <c r="C7759" i="1"/>
  <c r="D7759" i="1" s="1"/>
  <c r="C7767" i="1"/>
  <c r="D7767" i="1" s="1"/>
  <c r="C7775" i="1"/>
  <c r="D7775" i="1" s="1"/>
  <c r="C7783" i="1"/>
  <c r="D7783" i="1" s="1"/>
  <c r="C7791" i="1"/>
  <c r="D7791" i="1" s="1"/>
  <c r="C7799" i="1"/>
  <c r="D7799" i="1" s="1"/>
  <c r="C7807" i="1"/>
  <c r="D7807" i="1" s="1"/>
  <c r="C7815" i="1"/>
  <c r="D7815" i="1" s="1"/>
  <c r="C7823" i="1"/>
  <c r="D7823" i="1" s="1"/>
  <c r="C7831" i="1"/>
  <c r="D7831" i="1" s="1"/>
  <c r="C7839" i="1"/>
  <c r="D7839" i="1" s="1"/>
  <c r="C7847" i="1"/>
  <c r="D7847" i="1" s="1"/>
  <c r="C7855" i="1"/>
  <c r="D7855" i="1" s="1"/>
  <c r="C7863" i="1"/>
  <c r="D7863" i="1" s="1"/>
  <c r="C7871" i="1"/>
  <c r="D7871" i="1" s="1"/>
  <c r="C7879" i="1"/>
  <c r="D7879" i="1" s="1"/>
  <c r="C7887" i="1"/>
  <c r="D7887" i="1" s="1"/>
  <c r="C7895" i="1"/>
  <c r="D7895" i="1" s="1"/>
  <c r="C7903" i="1"/>
  <c r="D7903" i="1" s="1"/>
  <c r="C7911" i="1"/>
  <c r="D7911" i="1" s="1"/>
  <c r="C7919" i="1"/>
  <c r="D7919" i="1" s="1"/>
  <c r="C7927" i="1"/>
  <c r="D7927" i="1" s="1"/>
  <c r="C7935" i="1"/>
  <c r="D7935" i="1" s="1"/>
  <c r="C7943" i="1"/>
  <c r="D7943" i="1" s="1"/>
  <c r="C7951" i="1"/>
  <c r="D7951" i="1" s="1"/>
  <c r="C7959" i="1"/>
  <c r="D7959" i="1" s="1"/>
  <c r="C7967" i="1"/>
  <c r="D7967" i="1" s="1"/>
  <c r="C7975" i="1"/>
  <c r="D7975" i="1" s="1"/>
  <c r="C7983" i="1"/>
  <c r="D7983" i="1" s="1"/>
  <c r="C7991" i="1"/>
  <c r="D7991" i="1" s="1"/>
  <c r="C7999" i="1"/>
  <c r="D7999" i="1" s="1"/>
  <c r="C8007" i="1"/>
  <c r="D8007" i="1" s="1"/>
  <c r="C8015" i="1"/>
  <c r="D8015" i="1" s="1"/>
  <c r="C8023" i="1"/>
  <c r="D8023" i="1" s="1"/>
  <c r="C8031" i="1"/>
  <c r="D8031" i="1" s="1"/>
  <c r="C8039" i="1"/>
  <c r="D8039" i="1" s="1"/>
  <c r="C8047" i="1"/>
  <c r="D8047" i="1" s="1"/>
  <c r="C8055" i="1"/>
  <c r="D8055" i="1" s="1"/>
  <c r="C8063" i="1"/>
  <c r="D8063" i="1" s="1"/>
  <c r="C8071" i="1"/>
  <c r="D8071" i="1" s="1"/>
  <c r="C8079" i="1"/>
  <c r="D8079" i="1" s="1"/>
  <c r="C748" i="1"/>
  <c r="D748" i="1" s="1"/>
  <c r="C1319" i="1"/>
  <c r="D1319" i="1" s="1"/>
  <c r="C1831" i="1"/>
  <c r="D1831" i="1" s="1"/>
  <c r="C2093" i="1"/>
  <c r="D2093" i="1" s="1"/>
  <c r="C2264" i="1"/>
  <c r="D2264" i="1" s="1"/>
  <c r="C2435" i="1"/>
  <c r="D2435" i="1" s="1"/>
  <c r="C2590" i="1"/>
  <c r="D2590" i="1" s="1"/>
  <c r="C2718" i="1"/>
  <c r="D2718" i="1" s="1"/>
  <c r="C2846" i="1"/>
  <c r="D2846" i="1" s="1"/>
  <c r="C2974" i="1"/>
  <c r="D2974" i="1" s="1"/>
  <c r="C3102" i="1"/>
  <c r="D3102" i="1" s="1"/>
  <c r="C3230" i="1"/>
  <c r="D3230" i="1" s="1"/>
  <c r="C3358" i="1"/>
  <c r="D3358" i="1" s="1"/>
  <c r="C3486" i="1"/>
  <c r="D3486" i="1" s="1"/>
  <c r="C3614" i="1"/>
  <c r="D3614" i="1" s="1"/>
  <c r="C3742" i="1"/>
  <c r="D3742" i="1" s="1"/>
  <c r="C3868" i="1"/>
  <c r="D3868" i="1" s="1"/>
  <c r="C3950" i="1"/>
  <c r="D3950" i="1" s="1"/>
  <c r="C3996" i="1"/>
  <c r="D3996" i="1" s="1"/>
  <c r="C4038" i="1"/>
  <c r="D4038" i="1" s="1"/>
  <c r="C4082" i="1"/>
  <c r="D4082" i="1" s="1"/>
  <c r="C4124" i="1"/>
  <c r="D4124" i="1" s="1"/>
  <c r="C4166" i="1"/>
  <c r="D4166" i="1" s="1"/>
  <c r="C4210" i="1"/>
  <c r="D4210" i="1" s="1"/>
  <c r="C4252" i="1"/>
  <c r="D4252" i="1" s="1"/>
  <c r="C4294" i="1"/>
  <c r="D4294" i="1" s="1"/>
  <c r="C4327" i="1"/>
  <c r="D4327" i="1" s="1"/>
  <c r="C4359" i="1"/>
  <c r="D4359" i="1" s="1"/>
  <c r="C4391" i="1"/>
  <c r="D4391" i="1" s="1"/>
  <c r="C4423" i="1"/>
  <c r="D4423" i="1" s="1"/>
  <c r="C4455" i="1"/>
  <c r="D4455" i="1" s="1"/>
  <c r="C4487" i="1"/>
  <c r="D4487" i="1" s="1"/>
  <c r="C4519" i="1"/>
  <c r="D4519" i="1" s="1"/>
  <c r="C4551" i="1"/>
  <c r="D4551" i="1" s="1"/>
  <c r="C4583" i="1"/>
  <c r="D4583" i="1" s="1"/>
  <c r="C4615" i="1"/>
  <c r="D4615" i="1" s="1"/>
  <c r="C4647" i="1"/>
  <c r="D4647" i="1" s="1"/>
  <c r="C4679" i="1"/>
  <c r="D4679" i="1" s="1"/>
  <c r="C4711" i="1"/>
  <c r="D4711" i="1" s="1"/>
  <c r="C4743" i="1"/>
  <c r="D4743" i="1" s="1"/>
  <c r="C4775" i="1"/>
  <c r="D4775" i="1" s="1"/>
  <c r="C4807" i="1"/>
  <c r="D4807" i="1" s="1"/>
  <c r="C4839" i="1"/>
  <c r="D4839" i="1" s="1"/>
  <c r="C4871" i="1"/>
  <c r="D4871" i="1" s="1"/>
  <c r="C4903" i="1"/>
  <c r="D4903" i="1" s="1"/>
  <c r="C4935" i="1"/>
  <c r="D4935" i="1" s="1"/>
  <c r="C4967" i="1"/>
  <c r="D4967" i="1" s="1"/>
  <c r="C4999" i="1"/>
  <c r="D4999" i="1" s="1"/>
  <c r="C5031" i="1"/>
  <c r="D5031" i="1" s="1"/>
  <c r="C5063" i="1"/>
  <c r="D5063" i="1" s="1"/>
  <c r="C5095" i="1"/>
  <c r="D5095" i="1" s="1"/>
  <c r="C5127" i="1"/>
  <c r="D5127" i="1" s="1"/>
  <c r="C5159" i="1"/>
  <c r="D5159" i="1" s="1"/>
  <c r="C5191" i="1"/>
  <c r="D5191" i="1" s="1"/>
  <c r="C5223" i="1"/>
  <c r="D5223" i="1" s="1"/>
  <c r="C5255" i="1"/>
  <c r="D5255" i="1" s="1"/>
  <c r="C5287" i="1"/>
  <c r="D5287" i="1" s="1"/>
  <c r="C5319" i="1"/>
  <c r="D5319" i="1" s="1"/>
  <c r="C5351" i="1"/>
  <c r="D5351" i="1" s="1"/>
  <c r="C5383" i="1"/>
  <c r="D5383" i="1" s="1"/>
  <c r="C5415" i="1"/>
  <c r="D5415" i="1" s="1"/>
  <c r="C5447" i="1"/>
  <c r="D5447" i="1" s="1"/>
  <c r="C5479" i="1"/>
  <c r="D5479" i="1" s="1"/>
  <c r="C5511" i="1"/>
  <c r="D5511" i="1" s="1"/>
  <c r="C5543" i="1"/>
  <c r="D5543" i="1" s="1"/>
  <c r="C5575" i="1"/>
  <c r="D5575" i="1" s="1"/>
  <c r="C5607" i="1"/>
  <c r="D5607" i="1" s="1"/>
  <c r="C5639" i="1"/>
  <c r="D5639" i="1" s="1"/>
  <c r="C5671" i="1"/>
  <c r="D5671" i="1" s="1"/>
  <c r="C5703" i="1"/>
  <c r="D5703" i="1" s="1"/>
  <c r="C5735" i="1"/>
  <c r="D5735" i="1" s="1"/>
  <c r="C5767" i="1"/>
  <c r="D5767" i="1" s="1"/>
  <c r="C5799" i="1"/>
  <c r="D5799" i="1" s="1"/>
  <c r="C5831" i="1"/>
  <c r="D5831" i="1" s="1"/>
  <c r="C5863" i="1"/>
  <c r="D5863" i="1" s="1"/>
  <c r="C5895" i="1"/>
  <c r="D5895" i="1" s="1"/>
  <c r="C5911" i="1"/>
  <c r="D5911" i="1" s="1"/>
  <c r="C5926" i="1"/>
  <c r="D5926" i="1" s="1"/>
  <c r="C5937" i="1"/>
  <c r="D5937" i="1" s="1"/>
  <c r="C5947" i="1"/>
  <c r="D5947" i="1" s="1"/>
  <c r="C5958" i="1"/>
  <c r="D5958" i="1" s="1"/>
  <c r="C5969" i="1"/>
  <c r="D5969" i="1" s="1"/>
  <c r="C5979" i="1"/>
  <c r="D5979" i="1" s="1"/>
  <c r="C5990" i="1"/>
  <c r="D5990" i="1" s="1"/>
  <c r="C6001" i="1"/>
  <c r="D6001" i="1" s="1"/>
  <c r="C6011" i="1"/>
  <c r="D6011" i="1" s="1"/>
  <c r="C6022" i="1"/>
  <c r="D6022" i="1" s="1"/>
  <c r="C6033" i="1"/>
  <c r="D6033" i="1" s="1"/>
  <c r="C6043" i="1"/>
  <c r="D6043" i="1" s="1"/>
  <c r="C6054" i="1"/>
  <c r="D6054" i="1" s="1"/>
  <c r="C6065" i="1"/>
  <c r="D6065" i="1" s="1"/>
  <c r="C6075" i="1"/>
  <c r="D6075" i="1" s="1"/>
  <c r="C6086" i="1"/>
  <c r="D6086" i="1" s="1"/>
  <c r="C6097" i="1"/>
  <c r="D6097" i="1" s="1"/>
  <c r="C6107" i="1"/>
  <c r="D6107" i="1" s="1"/>
  <c r="C6118" i="1"/>
  <c r="D6118" i="1" s="1"/>
  <c r="C6129" i="1"/>
  <c r="D6129" i="1" s="1"/>
  <c r="C6139" i="1"/>
  <c r="D6139" i="1" s="1"/>
  <c r="C6150" i="1"/>
  <c r="D6150" i="1" s="1"/>
  <c r="C6161" i="1"/>
  <c r="D6161" i="1" s="1"/>
  <c r="C6169" i="1"/>
  <c r="D6169" i="1" s="1"/>
  <c r="C6177" i="1"/>
  <c r="D6177" i="1" s="1"/>
  <c r="C6185" i="1"/>
  <c r="D6185" i="1" s="1"/>
  <c r="C6193" i="1"/>
  <c r="D6193" i="1" s="1"/>
  <c r="C6201" i="1"/>
  <c r="D6201" i="1" s="1"/>
  <c r="C6209" i="1"/>
  <c r="D6209" i="1" s="1"/>
  <c r="C6217" i="1"/>
  <c r="D6217" i="1" s="1"/>
  <c r="C6225" i="1"/>
  <c r="D6225" i="1" s="1"/>
  <c r="C6233" i="1"/>
  <c r="D6233" i="1" s="1"/>
  <c r="C6241" i="1"/>
  <c r="D6241" i="1" s="1"/>
  <c r="C6249" i="1"/>
  <c r="D6249" i="1" s="1"/>
  <c r="C6257" i="1"/>
  <c r="D6257" i="1" s="1"/>
  <c r="C6265" i="1"/>
  <c r="D6265" i="1" s="1"/>
  <c r="C6273" i="1"/>
  <c r="D6273" i="1" s="1"/>
  <c r="C6281" i="1"/>
  <c r="D6281" i="1" s="1"/>
  <c r="C6289" i="1"/>
  <c r="D6289" i="1" s="1"/>
  <c r="C6297" i="1"/>
  <c r="D6297" i="1" s="1"/>
  <c r="C6305" i="1"/>
  <c r="D6305" i="1" s="1"/>
  <c r="C6313" i="1"/>
  <c r="D6313" i="1" s="1"/>
  <c r="C6321" i="1"/>
  <c r="D6321" i="1" s="1"/>
  <c r="C6329" i="1"/>
  <c r="D6329" i="1" s="1"/>
  <c r="C6337" i="1"/>
  <c r="D6337" i="1" s="1"/>
  <c r="C6345" i="1"/>
  <c r="D6345" i="1" s="1"/>
  <c r="C6353" i="1"/>
  <c r="D6353" i="1" s="1"/>
  <c r="C6361" i="1"/>
  <c r="D6361" i="1" s="1"/>
  <c r="C6369" i="1"/>
  <c r="D6369" i="1" s="1"/>
  <c r="C6377" i="1"/>
  <c r="D6377" i="1" s="1"/>
  <c r="C6385" i="1"/>
  <c r="D6385" i="1" s="1"/>
  <c r="C6393" i="1"/>
  <c r="D6393" i="1" s="1"/>
  <c r="C6401" i="1"/>
  <c r="D6401" i="1" s="1"/>
  <c r="C6409" i="1"/>
  <c r="D6409" i="1" s="1"/>
  <c r="C6417" i="1"/>
  <c r="D6417" i="1" s="1"/>
  <c r="C6425" i="1"/>
  <c r="D6425" i="1" s="1"/>
  <c r="C6433" i="1"/>
  <c r="D6433" i="1" s="1"/>
  <c r="C6441" i="1"/>
  <c r="D6441" i="1" s="1"/>
  <c r="C6449" i="1"/>
  <c r="D6449" i="1" s="1"/>
  <c r="C6457" i="1"/>
  <c r="D6457" i="1" s="1"/>
  <c r="C6465" i="1"/>
  <c r="D6465" i="1" s="1"/>
  <c r="C6473" i="1"/>
  <c r="D6473" i="1" s="1"/>
  <c r="C6481" i="1"/>
  <c r="D6481" i="1" s="1"/>
  <c r="C6489" i="1"/>
  <c r="D6489" i="1" s="1"/>
  <c r="C6497" i="1"/>
  <c r="D6497" i="1" s="1"/>
  <c r="C6505" i="1"/>
  <c r="D6505" i="1" s="1"/>
  <c r="C6513" i="1"/>
  <c r="D6513" i="1" s="1"/>
  <c r="C6521" i="1"/>
  <c r="D6521" i="1" s="1"/>
  <c r="C6529" i="1"/>
  <c r="D6529" i="1" s="1"/>
  <c r="C6537" i="1"/>
  <c r="D6537" i="1" s="1"/>
  <c r="C6545" i="1"/>
  <c r="D6545" i="1" s="1"/>
  <c r="C6553" i="1"/>
  <c r="D6553" i="1" s="1"/>
  <c r="C6561" i="1"/>
  <c r="D6561" i="1" s="1"/>
  <c r="C6569" i="1"/>
  <c r="D6569" i="1" s="1"/>
  <c r="C6577" i="1"/>
  <c r="D6577" i="1" s="1"/>
  <c r="C6585" i="1"/>
  <c r="D6585" i="1" s="1"/>
  <c r="C6593" i="1"/>
  <c r="D6593" i="1" s="1"/>
  <c r="C6601" i="1"/>
  <c r="D6601" i="1" s="1"/>
  <c r="C6609" i="1"/>
  <c r="D6609" i="1" s="1"/>
  <c r="C6617" i="1"/>
  <c r="D6617" i="1" s="1"/>
  <c r="C6625" i="1"/>
  <c r="D6625" i="1" s="1"/>
  <c r="C6633" i="1"/>
  <c r="D6633" i="1" s="1"/>
  <c r="C6641" i="1"/>
  <c r="D6641" i="1" s="1"/>
  <c r="C6649" i="1"/>
  <c r="D6649" i="1" s="1"/>
  <c r="C6657" i="1"/>
  <c r="D6657" i="1" s="1"/>
  <c r="C6665" i="1"/>
  <c r="D6665" i="1" s="1"/>
  <c r="C6673" i="1"/>
  <c r="D6673" i="1" s="1"/>
  <c r="C6681" i="1"/>
  <c r="D6681" i="1" s="1"/>
  <c r="C6689" i="1"/>
  <c r="D6689" i="1" s="1"/>
  <c r="C6697" i="1"/>
  <c r="D6697" i="1" s="1"/>
  <c r="C6705" i="1"/>
  <c r="D6705" i="1" s="1"/>
  <c r="C6713" i="1"/>
  <c r="D6713" i="1" s="1"/>
  <c r="C6721" i="1"/>
  <c r="D6721" i="1" s="1"/>
  <c r="C6729" i="1"/>
  <c r="D6729" i="1" s="1"/>
  <c r="C6737" i="1"/>
  <c r="D6737" i="1" s="1"/>
  <c r="C6745" i="1"/>
  <c r="D6745" i="1" s="1"/>
  <c r="C6753" i="1"/>
  <c r="D6753" i="1" s="1"/>
  <c r="C6761" i="1"/>
  <c r="D6761" i="1" s="1"/>
  <c r="C6769" i="1"/>
  <c r="D6769" i="1" s="1"/>
  <c r="C6777" i="1"/>
  <c r="D6777" i="1" s="1"/>
  <c r="C6785" i="1"/>
  <c r="D6785" i="1" s="1"/>
  <c r="C6793" i="1"/>
  <c r="D6793" i="1" s="1"/>
  <c r="C6801" i="1"/>
  <c r="D6801" i="1" s="1"/>
  <c r="C6809" i="1"/>
  <c r="D6809" i="1" s="1"/>
  <c r="C6817" i="1"/>
  <c r="D6817" i="1" s="1"/>
  <c r="C6825" i="1"/>
  <c r="D6825" i="1" s="1"/>
  <c r="C6833" i="1"/>
  <c r="D6833" i="1" s="1"/>
  <c r="C6841" i="1"/>
  <c r="D6841" i="1" s="1"/>
  <c r="C6849" i="1"/>
  <c r="D6849" i="1" s="1"/>
  <c r="C6857" i="1"/>
  <c r="D6857" i="1" s="1"/>
  <c r="C6865" i="1"/>
  <c r="D6865" i="1" s="1"/>
  <c r="C6873" i="1"/>
  <c r="D6873" i="1" s="1"/>
  <c r="C6881" i="1"/>
  <c r="D6881" i="1" s="1"/>
  <c r="C6889" i="1"/>
  <c r="D6889" i="1" s="1"/>
  <c r="C6897" i="1"/>
  <c r="D6897" i="1" s="1"/>
  <c r="C6905" i="1"/>
  <c r="D6905" i="1" s="1"/>
  <c r="C6913" i="1"/>
  <c r="D6913" i="1" s="1"/>
  <c r="C6921" i="1"/>
  <c r="D6921" i="1" s="1"/>
  <c r="C6929" i="1"/>
  <c r="D6929" i="1" s="1"/>
  <c r="C6937" i="1"/>
  <c r="D6937" i="1" s="1"/>
  <c r="C6945" i="1"/>
  <c r="D6945" i="1" s="1"/>
  <c r="C6953" i="1"/>
  <c r="D6953" i="1" s="1"/>
  <c r="C6961" i="1"/>
  <c r="D6961" i="1" s="1"/>
  <c r="C6969" i="1"/>
  <c r="D6969" i="1" s="1"/>
  <c r="C6977" i="1"/>
  <c r="D6977" i="1" s="1"/>
  <c r="C6985" i="1"/>
  <c r="D6985" i="1" s="1"/>
  <c r="C6993" i="1"/>
  <c r="D6993" i="1" s="1"/>
  <c r="C7001" i="1"/>
  <c r="D7001" i="1" s="1"/>
  <c r="C7009" i="1"/>
  <c r="D7009" i="1" s="1"/>
  <c r="C7017" i="1"/>
  <c r="D7017" i="1" s="1"/>
  <c r="C7025" i="1"/>
  <c r="D7025" i="1" s="1"/>
  <c r="C7033" i="1"/>
  <c r="D7033" i="1" s="1"/>
  <c r="C7041" i="1"/>
  <c r="D7041" i="1" s="1"/>
  <c r="C7049" i="1"/>
  <c r="D7049" i="1" s="1"/>
  <c r="C7057" i="1"/>
  <c r="D7057" i="1" s="1"/>
  <c r="C7065" i="1"/>
  <c r="D7065" i="1" s="1"/>
  <c r="C7073" i="1"/>
  <c r="D7073" i="1" s="1"/>
  <c r="C7081" i="1"/>
  <c r="D7081" i="1" s="1"/>
  <c r="C7089" i="1"/>
  <c r="D7089" i="1" s="1"/>
  <c r="C7097" i="1"/>
  <c r="D7097" i="1" s="1"/>
  <c r="C7105" i="1"/>
  <c r="D7105" i="1" s="1"/>
  <c r="C7113" i="1"/>
  <c r="D7113" i="1" s="1"/>
  <c r="C7121" i="1"/>
  <c r="D7121" i="1" s="1"/>
  <c r="C7129" i="1"/>
  <c r="D7129" i="1" s="1"/>
  <c r="C7137" i="1"/>
  <c r="D7137" i="1" s="1"/>
  <c r="C7145" i="1"/>
  <c r="D7145" i="1" s="1"/>
  <c r="C7153" i="1"/>
  <c r="D7153" i="1" s="1"/>
  <c r="C7161" i="1"/>
  <c r="D7161" i="1" s="1"/>
  <c r="C7169" i="1"/>
  <c r="D7169" i="1" s="1"/>
  <c r="C7177" i="1"/>
  <c r="D7177" i="1" s="1"/>
  <c r="C7185" i="1"/>
  <c r="D7185" i="1" s="1"/>
  <c r="C7193" i="1"/>
  <c r="D7193" i="1" s="1"/>
  <c r="C7201" i="1"/>
  <c r="D7201" i="1" s="1"/>
  <c r="C7209" i="1"/>
  <c r="D7209" i="1" s="1"/>
  <c r="C7217" i="1"/>
  <c r="D7217" i="1" s="1"/>
  <c r="C7225" i="1"/>
  <c r="D7225" i="1" s="1"/>
  <c r="C7233" i="1"/>
  <c r="D7233" i="1" s="1"/>
  <c r="C7241" i="1"/>
  <c r="D7241" i="1" s="1"/>
  <c r="C7249" i="1"/>
  <c r="D7249" i="1" s="1"/>
  <c r="C7257" i="1"/>
  <c r="D7257" i="1" s="1"/>
  <c r="C7265" i="1"/>
  <c r="D7265" i="1" s="1"/>
  <c r="C7273" i="1"/>
  <c r="D7273" i="1" s="1"/>
  <c r="C7281" i="1"/>
  <c r="D7281" i="1" s="1"/>
  <c r="C7289" i="1"/>
  <c r="D7289" i="1" s="1"/>
  <c r="C7297" i="1"/>
  <c r="D7297" i="1" s="1"/>
  <c r="C7305" i="1"/>
  <c r="D7305" i="1" s="1"/>
  <c r="C7313" i="1"/>
  <c r="D7313" i="1" s="1"/>
  <c r="C7321" i="1"/>
  <c r="D7321" i="1" s="1"/>
  <c r="C7329" i="1"/>
  <c r="D7329" i="1" s="1"/>
  <c r="C7337" i="1"/>
  <c r="D7337" i="1" s="1"/>
  <c r="C7345" i="1"/>
  <c r="D7345" i="1" s="1"/>
  <c r="C7353" i="1"/>
  <c r="D7353" i="1" s="1"/>
  <c r="C7361" i="1"/>
  <c r="D7361" i="1" s="1"/>
  <c r="C7369" i="1"/>
  <c r="D7369" i="1" s="1"/>
  <c r="C7377" i="1"/>
  <c r="D7377" i="1" s="1"/>
  <c r="C7385" i="1"/>
  <c r="D7385" i="1" s="1"/>
  <c r="C7393" i="1"/>
  <c r="D7393" i="1" s="1"/>
  <c r="C7401" i="1"/>
  <c r="D7401" i="1" s="1"/>
  <c r="C7409" i="1"/>
  <c r="D7409" i="1" s="1"/>
  <c r="C7417" i="1"/>
  <c r="D7417" i="1" s="1"/>
  <c r="C7425" i="1"/>
  <c r="D7425" i="1" s="1"/>
  <c r="C7433" i="1"/>
  <c r="D7433" i="1" s="1"/>
  <c r="C7441" i="1"/>
  <c r="D7441" i="1" s="1"/>
  <c r="C7449" i="1"/>
  <c r="D7449" i="1" s="1"/>
  <c r="C7457" i="1"/>
  <c r="D7457" i="1" s="1"/>
  <c r="C7465" i="1"/>
  <c r="D7465" i="1" s="1"/>
  <c r="C7473" i="1"/>
  <c r="D7473" i="1" s="1"/>
  <c r="C7481" i="1"/>
  <c r="D7481" i="1" s="1"/>
  <c r="C7489" i="1"/>
  <c r="D7489" i="1" s="1"/>
  <c r="C7497" i="1"/>
  <c r="D7497" i="1" s="1"/>
  <c r="C7505" i="1"/>
  <c r="D7505" i="1" s="1"/>
  <c r="C7513" i="1"/>
  <c r="D7513" i="1" s="1"/>
  <c r="C7521" i="1"/>
  <c r="D7521" i="1" s="1"/>
  <c r="C7529" i="1"/>
  <c r="D7529" i="1" s="1"/>
  <c r="C7537" i="1"/>
  <c r="D7537" i="1" s="1"/>
  <c r="C7545" i="1"/>
  <c r="D7545" i="1" s="1"/>
  <c r="C7553" i="1"/>
  <c r="D7553" i="1" s="1"/>
  <c r="C7561" i="1"/>
  <c r="D7561" i="1" s="1"/>
  <c r="C7569" i="1"/>
  <c r="D7569" i="1" s="1"/>
  <c r="C7577" i="1"/>
  <c r="D7577" i="1" s="1"/>
  <c r="C7585" i="1"/>
  <c r="D7585" i="1" s="1"/>
  <c r="C7593" i="1"/>
  <c r="D7593" i="1" s="1"/>
  <c r="C7601" i="1"/>
  <c r="D7601" i="1" s="1"/>
  <c r="C7609" i="1"/>
  <c r="D7609" i="1" s="1"/>
  <c r="C7617" i="1"/>
  <c r="D7617" i="1" s="1"/>
  <c r="C7625" i="1"/>
  <c r="D7625" i="1" s="1"/>
  <c r="C7633" i="1"/>
  <c r="D7633" i="1" s="1"/>
  <c r="C7641" i="1"/>
  <c r="D7641" i="1" s="1"/>
  <c r="C7649" i="1"/>
  <c r="D7649" i="1" s="1"/>
  <c r="C7657" i="1"/>
  <c r="D7657" i="1" s="1"/>
  <c r="C7665" i="1"/>
  <c r="D7665" i="1" s="1"/>
  <c r="C7673" i="1"/>
  <c r="D7673" i="1" s="1"/>
  <c r="C7681" i="1"/>
  <c r="D7681" i="1" s="1"/>
  <c r="C7689" i="1"/>
  <c r="D7689" i="1" s="1"/>
  <c r="C7697" i="1"/>
  <c r="D7697" i="1" s="1"/>
  <c r="C7705" i="1"/>
  <c r="D7705" i="1" s="1"/>
  <c r="C7713" i="1"/>
  <c r="D7713" i="1" s="1"/>
  <c r="C7721" i="1"/>
  <c r="D7721" i="1" s="1"/>
  <c r="C7729" i="1"/>
  <c r="D7729" i="1" s="1"/>
  <c r="C7737" i="1"/>
  <c r="D7737" i="1" s="1"/>
  <c r="C7745" i="1"/>
  <c r="D7745" i="1" s="1"/>
  <c r="C7753" i="1"/>
  <c r="D7753" i="1" s="1"/>
  <c r="C7761" i="1"/>
  <c r="D7761" i="1" s="1"/>
  <c r="C7769" i="1"/>
  <c r="D7769" i="1" s="1"/>
  <c r="C7777" i="1"/>
  <c r="D7777" i="1" s="1"/>
  <c r="C7785" i="1"/>
  <c r="D7785" i="1" s="1"/>
  <c r="C7793" i="1"/>
  <c r="D7793" i="1" s="1"/>
  <c r="C7801" i="1"/>
  <c r="D7801" i="1" s="1"/>
  <c r="C7809" i="1"/>
  <c r="D7809" i="1" s="1"/>
  <c r="C7817" i="1"/>
  <c r="D7817" i="1" s="1"/>
  <c r="C7825" i="1"/>
  <c r="D7825" i="1" s="1"/>
  <c r="C7833" i="1"/>
  <c r="D7833" i="1" s="1"/>
  <c r="C7841" i="1"/>
  <c r="D7841" i="1" s="1"/>
  <c r="C7849" i="1"/>
  <c r="D7849" i="1" s="1"/>
  <c r="C7857" i="1"/>
  <c r="D7857" i="1" s="1"/>
  <c r="C7865" i="1"/>
  <c r="D7865" i="1" s="1"/>
  <c r="C7873" i="1"/>
  <c r="D7873" i="1" s="1"/>
  <c r="C7881" i="1"/>
  <c r="D7881" i="1" s="1"/>
  <c r="C7889" i="1"/>
  <c r="D7889" i="1" s="1"/>
  <c r="C7897" i="1"/>
  <c r="D7897" i="1" s="1"/>
  <c r="C7905" i="1"/>
  <c r="D7905" i="1" s="1"/>
  <c r="C7913" i="1"/>
  <c r="D7913" i="1" s="1"/>
  <c r="C7921" i="1"/>
  <c r="D7921" i="1" s="1"/>
  <c r="C7929" i="1"/>
  <c r="D7929" i="1" s="1"/>
  <c r="C7937" i="1"/>
  <c r="D7937" i="1" s="1"/>
  <c r="C7945" i="1"/>
  <c r="D7945" i="1" s="1"/>
  <c r="C7953" i="1"/>
  <c r="D7953" i="1" s="1"/>
  <c r="C7961" i="1"/>
  <c r="D7961" i="1" s="1"/>
  <c r="C7969" i="1"/>
  <c r="D7969" i="1" s="1"/>
  <c r="C7977" i="1"/>
  <c r="D7977" i="1" s="1"/>
  <c r="C7985" i="1"/>
  <c r="D7985" i="1" s="1"/>
  <c r="C7993" i="1"/>
  <c r="D7993" i="1" s="1"/>
  <c r="C8001" i="1"/>
  <c r="D8001" i="1" s="1"/>
  <c r="C8009" i="1"/>
  <c r="D8009" i="1" s="1"/>
  <c r="C8017" i="1"/>
  <c r="D8017" i="1" s="1"/>
  <c r="C8025" i="1"/>
  <c r="D8025" i="1" s="1"/>
  <c r="C8033" i="1"/>
  <c r="D8033" i="1" s="1"/>
  <c r="C8041" i="1"/>
  <c r="D8041" i="1" s="1"/>
  <c r="C8049" i="1"/>
  <c r="D8049" i="1" s="1"/>
  <c r="C8057" i="1"/>
  <c r="D8057" i="1" s="1"/>
  <c r="C8065" i="1"/>
  <c r="D8065" i="1" s="1"/>
  <c r="C8073" i="1"/>
  <c r="D8073" i="1" s="1"/>
  <c r="C8081" i="1"/>
  <c r="D8081" i="1" s="1"/>
  <c r="C8089" i="1"/>
  <c r="D8089" i="1" s="1"/>
  <c r="C8097" i="1"/>
  <c r="D8097" i="1" s="1"/>
  <c r="C8105" i="1"/>
  <c r="D8105" i="1" s="1"/>
  <c r="C8113" i="1"/>
  <c r="D8113" i="1" s="1"/>
  <c r="C8121" i="1"/>
  <c r="D8121" i="1" s="1"/>
  <c r="C8129" i="1"/>
  <c r="D8129" i="1" s="1"/>
  <c r="C8137" i="1"/>
  <c r="D8137" i="1" s="1"/>
  <c r="C8145" i="1"/>
  <c r="D8145" i="1" s="1"/>
  <c r="C8153" i="1"/>
  <c r="D8153" i="1" s="1"/>
  <c r="C8161" i="1"/>
  <c r="D8161" i="1" s="1"/>
  <c r="C8169" i="1"/>
  <c r="D8169" i="1" s="1"/>
  <c r="C8177" i="1"/>
  <c r="D8177" i="1" s="1"/>
  <c r="C8185" i="1"/>
  <c r="D8185" i="1" s="1"/>
  <c r="C8193" i="1"/>
  <c r="D8193" i="1" s="1"/>
  <c r="C8201" i="1"/>
  <c r="D8201" i="1" s="1"/>
  <c r="C8209" i="1"/>
  <c r="D8209" i="1" s="1"/>
  <c r="C8217" i="1"/>
  <c r="D8217" i="1" s="1"/>
  <c r="C8225" i="1"/>
  <c r="D8225" i="1" s="1"/>
  <c r="C8233" i="1"/>
  <c r="D8233" i="1" s="1"/>
  <c r="C8241" i="1"/>
  <c r="D8241" i="1" s="1"/>
  <c r="C8249" i="1"/>
  <c r="D8249" i="1" s="1"/>
  <c r="C8257" i="1"/>
  <c r="D8257" i="1" s="1"/>
  <c r="C8265" i="1"/>
  <c r="D8265" i="1" s="1"/>
  <c r="C8273" i="1"/>
  <c r="D8273" i="1" s="1"/>
  <c r="C8281" i="1"/>
  <c r="D8281" i="1" s="1"/>
  <c r="C8289" i="1"/>
  <c r="D8289" i="1" s="1"/>
  <c r="C8297" i="1"/>
  <c r="D8297" i="1" s="1"/>
  <c r="C8305" i="1"/>
  <c r="D8305" i="1" s="1"/>
  <c r="C8313" i="1"/>
  <c r="D8313" i="1" s="1"/>
  <c r="C8321" i="1"/>
  <c r="D8321" i="1" s="1"/>
  <c r="C8329" i="1"/>
  <c r="D8329" i="1" s="1"/>
  <c r="C8337" i="1"/>
  <c r="D8337" i="1" s="1"/>
  <c r="C8345" i="1"/>
  <c r="D8345" i="1" s="1"/>
  <c r="C8353" i="1"/>
  <c r="D8353" i="1" s="1"/>
  <c r="C8361" i="1"/>
  <c r="D8361" i="1" s="1"/>
  <c r="C8369" i="1"/>
  <c r="D8369" i="1" s="1"/>
  <c r="C8377" i="1"/>
  <c r="D8377" i="1" s="1"/>
  <c r="C8385" i="1"/>
  <c r="D8385" i="1" s="1"/>
  <c r="C8393" i="1"/>
  <c r="D8393" i="1" s="1"/>
  <c r="C8401" i="1"/>
  <c r="D8401" i="1" s="1"/>
  <c r="C8409" i="1"/>
  <c r="D8409" i="1" s="1"/>
  <c r="C8417" i="1"/>
  <c r="D8417" i="1" s="1"/>
  <c r="C8425" i="1"/>
  <c r="D8425" i="1" s="1"/>
  <c r="C8433" i="1"/>
  <c r="D8433" i="1" s="1"/>
  <c r="C8441" i="1"/>
  <c r="D8441" i="1" s="1"/>
  <c r="C8449" i="1"/>
  <c r="D8449" i="1" s="1"/>
  <c r="C8457" i="1"/>
  <c r="D8457" i="1" s="1"/>
  <c r="C8465" i="1"/>
  <c r="D8465" i="1" s="1"/>
  <c r="C8473" i="1"/>
  <c r="D8473" i="1" s="1"/>
  <c r="C8481" i="1"/>
  <c r="D8481" i="1" s="1"/>
  <c r="C8489" i="1"/>
  <c r="D8489" i="1" s="1"/>
  <c r="C8497" i="1"/>
  <c r="D8497" i="1" s="1"/>
  <c r="C2061" i="1"/>
  <c r="D2061" i="1" s="1"/>
  <c r="C2694" i="1"/>
  <c r="D2694" i="1" s="1"/>
  <c r="C3206" i="1"/>
  <c r="D3206" i="1" s="1"/>
  <c r="C3718" i="1"/>
  <c r="D3718" i="1" s="1"/>
  <c r="C4030" i="1"/>
  <c r="D4030" i="1" s="1"/>
  <c r="C4202" i="1"/>
  <c r="D4202" i="1" s="1"/>
  <c r="C4353" i="1"/>
  <c r="D4353" i="1" s="1"/>
  <c r="C4481" i="1"/>
  <c r="D4481" i="1" s="1"/>
  <c r="C4609" i="1"/>
  <c r="D4609" i="1" s="1"/>
  <c r="C4737" i="1"/>
  <c r="D4737" i="1" s="1"/>
  <c r="C4865" i="1"/>
  <c r="D4865" i="1" s="1"/>
  <c r="C4993" i="1"/>
  <c r="D4993" i="1" s="1"/>
  <c r="C5121" i="1"/>
  <c r="D5121" i="1" s="1"/>
  <c r="C5249" i="1"/>
  <c r="D5249" i="1" s="1"/>
  <c r="C5377" i="1"/>
  <c r="D5377" i="1" s="1"/>
  <c r="C5505" i="1"/>
  <c r="D5505" i="1" s="1"/>
  <c r="C5633" i="1"/>
  <c r="D5633" i="1" s="1"/>
  <c r="C5761" i="1"/>
  <c r="D5761" i="1" s="1"/>
  <c r="C5889" i="1"/>
  <c r="D5889" i="1" s="1"/>
  <c r="C5946" i="1"/>
  <c r="D5946" i="1" s="1"/>
  <c r="C5988" i="1"/>
  <c r="D5988" i="1" s="1"/>
  <c r="C6031" i="1"/>
  <c r="D6031" i="1" s="1"/>
  <c r="C6074" i="1"/>
  <c r="D6074" i="1" s="1"/>
  <c r="C6116" i="1"/>
  <c r="D6116" i="1" s="1"/>
  <c r="C6159" i="1"/>
  <c r="D6159" i="1" s="1"/>
  <c r="C6192" i="1"/>
  <c r="D6192" i="1" s="1"/>
  <c r="C6224" i="1"/>
  <c r="D6224" i="1" s="1"/>
  <c r="C6256" i="1"/>
  <c r="D6256" i="1" s="1"/>
  <c r="C6288" i="1"/>
  <c r="D6288" i="1" s="1"/>
  <c r="C6320" i="1"/>
  <c r="D6320" i="1" s="1"/>
  <c r="C6352" i="1"/>
  <c r="D6352" i="1" s="1"/>
  <c r="C6384" i="1"/>
  <c r="D6384" i="1" s="1"/>
  <c r="C6416" i="1"/>
  <c r="D6416" i="1" s="1"/>
  <c r="C6448" i="1"/>
  <c r="D6448" i="1" s="1"/>
  <c r="C6480" i="1"/>
  <c r="D6480" i="1" s="1"/>
  <c r="C6512" i="1"/>
  <c r="D6512" i="1" s="1"/>
  <c r="C6544" i="1"/>
  <c r="D6544" i="1" s="1"/>
  <c r="C6576" i="1"/>
  <c r="D6576" i="1" s="1"/>
  <c r="C6602" i="1"/>
  <c r="D6602" i="1" s="1"/>
  <c r="C6624" i="1"/>
  <c r="D6624" i="1" s="1"/>
  <c r="C6644" i="1"/>
  <c r="D6644" i="1" s="1"/>
  <c r="C6666" i="1"/>
  <c r="D6666" i="1" s="1"/>
  <c r="C6688" i="1"/>
  <c r="D6688" i="1" s="1"/>
  <c r="C6708" i="1"/>
  <c r="D6708" i="1" s="1"/>
  <c r="C6730" i="1"/>
  <c r="D6730" i="1" s="1"/>
  <c r="C6752" i="1"/>
  <c r="D6752" i="1" s="1"/>
  <c r="C6772" i="1"/>
  <c r="D6772" i="1" s="1"/>
  <c r="C6794" i="1"/>
  <c r="D6794" i="1" s="1"/>
  <c r="C6816" i="1"/>
  <c r="D6816" i="1" s="1"/>
  <c r="C6836" i="1"/>
  <c r="D6836" i="1" s="1"/>
  <c r="C6858" i="1"/>
  <c r="D6858" i="1" s="1"/>
  <c r="C6880" i="1"/>
  <c r="D6880" i="1" s="1"/>
  <c r="C6898" i="1"/>
  <c r="D6898" i="1" s="1"/>
  <c r="C6914" i="1"/>
  <c r="D6914" i="1" s="1"/>
  <c r="C6930" i="1"/>
  <c r="D6930" i="1" s="1"/>
  <c r="C6946" i="1"/>
  <c r="D6946" i="1" s="1"/>
  <c r="C6962" i="1"/>
  <c r="D6962" i="1" s="1"/>
  <c r="C6978" i="1"/>
  <c r="D6978" i="1" s="1"/>
  <c r="C6994" i="1"/>
  <c r="D6994" i="1" s="1"/>
  <c r="C7010" i="1"/>
  <c r="D7010" i="1" s="1"/>
  <c r="C7026" i="1"/>
  <c r="D7026" i="1" s="1"/>
  <c r="C7042" i="1"/>
  <c r="D7042" i="1" s="1"/>
  <c r="C7058" i="1"/>
  <c r="D7058" i="1" s="1"/>
  <c r="C7074" i="1"/>
  <c r="D7074" i="1" s="1"/>
  <c r="C7090" i="1"/>
  <c r="D7090" i="1" s="1"/>
  <c r="C7106" i="1"/>
  <c r="D7106" i="1" s="1"/>
  <c r="C7122" i="1"/>
  <c r="D7122" i="1" s="1"/>
  <c r="C7138" i="1"/>
  <c r="D7138" i="1" s="1"/>
  <c r="C7154" i="1"/>
  <c r="D7154" i="1" s="1"/>
  <c r="C7170" i="1"/>
  <c r="D7170" i="1" s="1"/>
  <c r="C7186" i="1"/>
  <c r="D7186" i="1" s="1"/>
  <c r="C7202" i="1"/>
  <c r="D7202" i="1" s="1"/>
  <c r="C7218" i="1"/>
  <c r="D7218" i="1" s="1"/>
  <c r="C7234" i="1"/>
  <c r="D7234" i="1" s="1"/>
  <c r="C7250" i="1"/>
  <c r="D7250" i="1" s="1"/>
  <c r="C7266" i="1"/>
  <c r="D7266" i="1" s="1"/>
  <c r="C7282" i="1"/>
  <c r="D7282" i="1" s="1"/>
  <c r="C7298" i="1"/>
  <c r="D7298" i="1" s="1"/>
  <c r="C7314" i="1"/>
  <c r="D7314" i="1" s="1"/>
  <c r="C7330" i="1"/>
  <c r="D7330" i="1" s="1"/>
  <c r="C7346" i="1"/>
  <c r="D7346" i="1" s="1"/>
  <c r="C7362" i="1"/>
  <c r="D7362" i="1" s="1"/>
  <c r="C7378" i="1"/>
  <c r="D7378" i="1" s="1"/>
  <c r="C7394" i="1"/>
  <c r="D7394" i="1" s="1"/>
  <c r="C7410" i="1"/>
  <c r="D7410" i="1" s="1"/>
  <c r="C7426" i="1"/>
  <c r="D7426" i="1" s="1"/>
  <c r="C7442" i="1"/>
  <c r="D7442" i="1" s="1"/>
  <c r="C7458" i="1"/>
  <c r="D7458" i="1" s="1"/>
  <c r="C7474" i="1"/>
  <c r="D7474" i="1" s="1"/>
  <c r="C7490" i="1"/>
  <c r="D7490" i="1" s="1"/>
  <c r="C7506" i="1"/>
  <c r="D7506" i="1" s="1"/>
  <c r="C7522" i="1"/>
  <c r="D7522" i="1" s="1"/>
  <c r="C7536" i="1"/>
  <c r="D7536" i="1" s="1"/>
  <c r="C7548" i="1"/>
  <c r="D7548" i="1" s="1"/>
  <c r="C7562" i="1"/>
  <c r="D7562" i="1" s="1"/>
  <c r="C7574" i="1"/>
  <c r="D7574" i="1" s="1"/>
  <c r="C7587" i="1"/>
  <c r="D7587" i="1" s="1"/>
  <c r="C7600" i="1"/>
  <c r="D7600" i="1" s="1"/>
  <c r="C7612" i="1"/>
  <c r="D7612" i="1" s="1"/>
  <c r="C7626" i="1"/>
  <c r="D7626" i="1" s="1"/>
  <c r="C7638" i="1"/>
  <c r="D7638" i="1" s="1"/>
  <c r="C7651" i="1"/>
  <c r="D7651" i="1" s="1"/>
  <c r="C7664" i="1"/>
  <c r="D7664" i="1" s="1"/>
  <c r="C7676" i="1"/>
  <c r="D7676" i="1" s="1"/>
  <c r="C7690" i="1"/>
  <c r="D7690" i="1" s="1"/>
  <c r="C7702" i="1"/>
  <c r="D7702" i="1" s="1"/>
  <c r="C7715" i="1"/>
  <c r="D7715" i="1" s="1"/>
  <c r="C7728" i="1"/>
  <c r="D7728" i="1" s="1"/>
  <c r="C7740" i="1"/>
  <c r="D7740" i="1" s="1"/>
  <c r="C7754" i="1"/>
  <c r="D7754" i="1" s="1"/>
  <c r="C7766" i="1"/>
  <c r="D7766" i="1" s="1"/>
  <c r="C7779" i="1"/>
  <c r="D7779" i="1" s="1"/>
  <c r="C7792" i="1"/>
  <c r="D7792" i="1" s="1"/>
  <c r="C7804" i="1"/>
  <c r="D7804" i="1" s="1"/>
  <c r="C7818" i="1"/>
  <c r="D7818" i="1" s="1"/>
  <c r="C7830" i="1"/>
  <c r="D7830" i="1" s="1"/>
  <c r="C7843" i="1"/>
  <c r="D7843" i="1" s="1"/>
  <c r="C7856" i="1"/>
  <c r="D7856" i="1" s="1"/>
  <c r="C7868" i="1"/>
  <c r="D7868" i="1" s="1"/>
  <c r="C7882" i="1"/>
  <c r="D7882" i="1" s="1"/>
  <c r="C7894" i="1"/>
  <c r="D7894" i="1" s="1"/>
  <c r="C7907" i="1"/>
  <c r="D7907" i="1" s="1"/>
  <c r="C7920" i="1"/>
  <c r="D7920" i="1" s="1"/>
  <c r="C7932" i="1"/>
  <c r="D7932" i="1" s="1"/>
  <c r="C7946" i="1"/>
  <c r="D7946" i="1" s="1"/>
  <c r="C7958" i="1"/>
  <c r="D7958" i="1" s="1"/>
  <c r="C7971" i="1"/>
  <c r="D7971" i="1" s="1"/>
  <c r="C7984" i="1"/>
  <c r="D7984" i="1" s="1"/>
  <c r="C7996" i="1"/>
  <c r="D7996" i="1" s="1"/>
  <c r="C8010" i="1"/>
  <c r="D8010" i="1" s="1"/>
  <c r="C8022" i="1"/>
  <c r="D8022" i="1" s="1"/>
  <c r="C8035" i="1"/>
  <c r="D8035" i="1" s="1"/>
  <c r="C8048" i="1"/>
  <c r="D8048" i="1" s="1"/>
  <c r="C8060" i="1"/>
  <c r="D8060" i="1" s="1"/>
  <c r="C8074" i="1"/>
  <c r="D8074" i="1" s="1"/>
  <c r="C8086" i="1"/>
  <c r="D8086" i="1" s="1"/>
  <c r="C8096" i="1"/>
  <c r="D8096" i="1" s="1"/>
  <c r="C8107" i="1"/>
  <c r="D8107" i="1" s="1"/>
  <c r="C8118" i="1"/>
  <c r="D8118" i="1" s="1"/>
  <c r="C8128" i="1"/>
  <c r="D8128" i="1" s="1"/>
  <c r="C8139" i="1"/>
  <c r="D8139" i="1" s="1"/>
  <c r="C8150" i="1"/>
  <c r="D8150" i="1" s="1"/>
  <c r="C8160" i="1"/>
  <c r="D8160" i="1" s="1"/>
  <c r="C8171" i="1"/>
  <c r="D8171" i="1" s="1"/>
  <c r="C8182" i="1"/>
  <c r="D8182" i="1" s="1"/>
  <c r="C8192" i="1"/>
  <c r="D8192" i="1" s="1"/>
  <c r="C8203" i="1"/>
  <c r="D8203" i="1" s="1"/>
  <c r="C8214" i="1"/>
  <c r="D8214" i="1" s="1"/>
  <c r="C8224" i="1"/>
  <c r="D8224" i="1" s="1"/>
  <c r="C8235" i="1"/>
  <c r="D8235" i="1" s="1"/>
  <c r="C8246" i="1"/>
  <c r="D8246" i="1" s="1"/>
  <c r="C8256" i="1"/>
  <c r="D8256" i="1" s="1"/>
  <c r="C8267" i="1"/>
  <c r="D8267" i="1" s="1"/>
  <c r="C8278" i="1"/>
  <c r="D8278" i="1" s="1"/>
  <c r="C8288" i="1"/>
  <c r="D8288" i="1" s="1"/>
  <c r="C8299" i="1"/>
  <c r="D8299" i="1" s="1"/>
  <c r="C8310" i="1"/>
  <c r="D8310" i="1" s="1"/>
  <c r="C8320" i="1"/>
  <c r="D8320" i="1" s="1"/>
  <c r="C8331" i="1"/>
  <c r="D8331" i="1" s="1"/>
  <c r="C8342" i="1"/>
  <c r="D8342" i="1" s="1"/>
  <c r="C8352" i="1"/>
  <c r="D8352" i="1" s="1"/>
  <c r="C8363" i="1"/>
  <c r="D8363" i="1" s="1"/>
  <c r="C8374" i="1"/>
  <c r="D8374" i="1" s="1"/>
  <c r="C8384" i="1"/>
  <c r="D8384" i="1" s="1"/>
  <c r="C8395" i="1"/>
  <c r="D8395" i="1" s="1"/>
  <c r="C8406" i="1"/>
  <c r="D8406" i="1" s="1"/>
  <c r="C8416" i="1"/>
  <c r="D8416" i="1" s="1"/>
  <c r="C8427" i="1"/>
  <c r="D8427" i="1" s="1"/>
  <c r="C8438" i="1"/>
  <c r="D8438" i="1" s="1"/>
  <c r="C8448" i="1"/>
  <c r="D8448" i="1" s="1"/>
  <c r="C8459" i="1"/>
  <c r="D8459" i="1" s="1"/>
  <c r="C8470" i="1"/>
  <c r="D8470" i="1" s="1"/>
  <c r="C8480" i="1"/>
  <c r="D8480" i="1" s="1"/>
  <c r="C8491" i="1"/>
  <c r="D8491" i="1" s="1"/>
  <c r="C8502" i="1"/>
  <c r="D8502" i="1" s="1"/>
  <c r="C8511" i="1"/>
  <c r="D8511" i="1" s="1"/>
  <c r="C8520" i="1"/>
  <c r="D8520" i="1" s="1"/>
  <c r="C8529" i="1"/>
  <c r="D8529" i="1" s="1"/>
  <c r="C8538" i="1"/>
  <c r="D8538" i="1" s="1"/>
  <c r="C8547" i="1"/>
  <c r="D8547" i="1" s="1"/>
  <c r="C8555" i="1"/>
  <c r="D8555" i="1" s="1"/>
  <c r="C8563" i="1"/>
  <c r="D8563" i="1" s="1"/>
  <c r="C8571" i="1"/>
  <c r="D8571" i="1" s="1"/>
  <c r="C8579" i="1"/>
  <c r="D8579" i="1" s="1"/>
  <c r="C8587" i="1"/>
  <c r="D8587" i="1" s="1"/>
  <c r="C8595" i="1"/>
  <c r="D8595" i="1" s="1"/>
  <c r="C8603" i="1"/>
  <c r="D8603" i="1" s="1"/>
  <c r="C8611" i="1"/>
  <c r="D8611" i="1" s="1"/>
  <c r="C8619" i="1"/>
  <c r="D8619" i="1" s="1"/>
  <c r="C8627" i="1"/>
  <c r="D8627" i="1" s="1"/>
  <c r="C8635" i="1"/>
  <c r="D8635" i="1" s="1"/>
  <c r="C8643" i="1"/>
  <c r="D8643" i="1" s="1"/>
  <c r="C8651" i="1"/>
  <c r="D8651" i="1" s="1"/>
  <c r="C8659" i="1"/>
  <c r="D8659" i="1" s="1"/>
  <c r="C8667" i="1"/>
  <c r="D8667" i="1" s="1"/>
  <c r="C8675" i="1"/>
  <c r="D8675" i="1" s="1"/>
  <c r="C8683" i="1"/>
  <c r="D8683" i="1" s="1"/>
  <c r="C8691" i="1"/>
  <c r="D8691" i="1" s="1"/>
  <c r="C8699" i="1"/>
  <c r="D8699" i="1" s="1"/>
  <c r="C8707" i="1"/>
  <c r="D8707" i="1" s="1"/>
  <c r="C8715" i="1"/>
  <c r="D8715" i="1" s="1"/>
  <c r="C8723" i="1"/>
  <c r="D8723" i="1" s="1"/>
  <c r="C8731" i="1"/>
  <c r="D8731" i="1" s="1"/>
  <c r="C8739" i="1"/>
  <c r="D8739" i="1" s="1"/>
  <c r="C8747" i="1"/>
  <c r="D8747" i="1" s="1"/>
  <c r="C8755" i="1"/>
  <c r="D8755" i="1" s="1"/>
  <c r="C8763" i="1"/>
  <c r="D8763" i="1" s="1"/>
  <c r="C8771" i="1"/>
  <c r="D8771" i="1" s="1"/>
  <c r="C8779" i="1"/>
  <c r="D8779" i="1" s="1"/>
  <c r="C8787" i="1"/>
  <c r="D8787" i="1" s="1"/>
  <c r="C8795" i="1"/>
  <c r="D8795" i="1" s="1"/>
  <c r="C8803" i="1"/>
  <c r="D8803" i="1" s="1"/>
  <c r="C8811" i="1"/>
  <c r="D8811" i="1" s="1"/>
  <c r="C8819" i="1"/>
  <c r="D8819" i="1" s="1"/>
  <c r="C8827" i="1"/>
  <c r="D8827" i="1" s="1"/>
  <c r="C8835" i="1"/>
  <c r="D8835" i="1" s="1"/>
  <c r="C8843" i="1"/>
  <c r="D8843" i="1" s="1"/>
  <c r="C8851" i="1"/>
  <c r="D8851" i="1" s="1"/>
  <c r="C8859" i="1"/>
  <c r="D8859" i="1" s="1"/>
  <c r="C8867" i="1"/>
  <c r="D8867" i="1" s="1"/>
  <c r="C8875" i="1"/>
  <c r="D8875" i="1" s="1"/>
  <c r="C8883" i="1"/>
  <c r="D8883" i="1" s="1"/>
  <c r="C8891" i="1"/>
  <c r="D8891" i="1" s="1"/>
  <c r="C8899" i="1"/>
  <c r="D8899" i="1" s="1"/>
  <c r="C2104" i="1"/>
  <c r="D2104" i="1" s="1"/>
  <c r="C2726" i="1"/>
  <c r="D2726" i="1" s="1"/>
  <c r="C3238" i="1"/>
  <c r="D3238" i="1" s="1"/>
  <c r="C3750" i="1"/>
  <c r="D3750" i="1" s="1"/>
  <c r="C4042" i="1"/>
  <c r="D4042" i="1" s="1"/>
  <c r="C4212" i="1"/>
  <c r="D4212" i="1" s="1"/>
  <c r="C4361" i="1"/>
  <c r="D4361" i="1" s="1"/>
  <c r="C4489" i="1"/>
  <c r="D4489" i="1" s="1"/>
  <c r="C4617" i="1"/>
  <c r="D4617" i="1" s="1"/>
  <c r="C4745" i="1"/>
  <c r="D4745" i="1" s="1"/>
  <c r="C4873" i="1"/>
  <c r="D4873" i="1" s="1"/>
  <c r="C5001" i="1"/>
  <c r="D5001" i="1" s="1"/>
  <c r="C5129" i="1"/>
  <c r="D5129" i="1" s="1"/>
  <c r="C5257" i="1"/>
  <c r="D5257" i="1" s="1"/>
  <c r="C5385" i="1"/>
  <c r="D5385" i="1" s="1"/>
  <c r="C5513" i="1"/>
  <c r="D5513" i="1" s="1"/>
  <c r="C5641" i="1"/>
  <c r="D5641" i="1" s="1"/>
  <c r="C5769" i="1"/>
  <c r="D5769" i="1" s="1"/>
  <c r="C5897" i="1"/>
  <c r="D5897" i="1" s="1"/>
  <c r="C5948" i="1"/>
  <c r="D5948" i="1" s="1"/>
  <c r="C5991" i="1"/>
  <c r="D5991" i="1" s="1"/>
  <c r="C6034" i="1"/>
  <c r="D6034" i="1" s="1"/>
  <c r="C6076" i="1"/>
  <c r="D6076" i="1" s="1"/>
  <c r="C6119" i="1"/>
  <c r="D6119" i="1" s="1"/>
  <c r="C6162" i="1"/>
  <c r="D6162" i="1" s="1"/>
  <c r="C6194" i="1"/>
  <c r="D6194" i="1" s="1"/>
  <c r="C6226" i="1"/>
  <c r="D6226" i="1" s="1"/>
  <c r="C6258" i="1"/>
  <c r="D6258" i="1" s="1"/>
  <c r="C6290" i="1"/>
  <c r="D6290" i="1" s="1"/>
  <c r="C6322" i="1"/>
  <c r="D6322" i="1" s="1"/>
  <c r="C6354" i="1"/>
  <c r="D6354" i="1" s="1"/>
  <c r="C6386" i="1"/>
  <c r="D6386" i="1" s="1"/>
  <c r="C6418" i="1"/>
  <c r="D6418" i="1" s="1"/>
  <c r="C6450" i="1"/>
  <c r="D6450" i="1" s="1"/>
  <c r="C6482" i="1"/>
  <c r="D6482" i="1" s="1"/>
  <c r="C6514" i="1"/>
  <c r="D6514" i="1" s="1"/>
  <c r="C6546" i="1"/>
  <c r="D6546" i="1" s="1"/>
  <c r="C6578" i="1"/>
  <c r="D6578" i="1" s="1"/>
  <c r="C6604" i="1"/>
  <c r="D6604" i="1" s="1"/>
  <c r="C6626" i="1"/>
  <c r="D6626" i="1" s="1"/>
  <c r="C6648" i="1"/>
  <c r="D6648" i="1" s="1"/>
  <c r="C6668" i="1"/>
  <c r="D6668" i="1" s="1"/>
  <c r="C6690" i="1"/>
  <c r="D6690" i="1" s="1"/>
  <c r="C6712" i="1"/>
  <c r="D6712" i="1" s="1"/>
  <c r="C6732" i="1"/>
  <c r="D6732" i="1" s="1"/>
  <c r="C6754" i="1"/>
  <c r="D6754" i="1" s="1"/>
  <c r="C6776" i="1"/>
  <c r="D6776" i="1" s="1"/>
  <c r="C6796" i="1"/>
  <c r="D6796" i="1" s="1"/>
  <c r="C6818" i="1"/>
  <c r="D6818" i="1" s="1"/>
  <c r="C6840" i="1"/>
  <c r="D6840" i="1" s="1"/>
  <c r="C6860" i="1"/>
  <c r="D6860" i="1" s="1"/>
  <c r="C6882" i="1"/>
  <c r="D6882" i="1" s="1"/>
  <c r="C6900" i="1"/>
  <c r="D6900" i="1" s="1"/>
  <c r="C6916" i="1"/>
  <c r="D6916" i="1" s="1"/>
  <c r="C6932" i="1"/>
  <c r="D6932" i="1" s="1"/>
  <c r="C6948" i="1"/>
  <c r="D6948" i="1" s="1"/>
  <c r="C6964" i="1"/>
  <c r="D6964" i="1" s="1"/>
  <c r="C6980" i="1"/>
  <c r="D6980" i="1" s="1"/>
  <c r="C6996" i="1"/>
  <c r="D6996" i="1" s="1"/>
  <c r="C7012" i="1"/>
  <c r="D7012" i="1" s="1"/>
  <c r="C7028" i="1"/>
  <c r="D7028" i="1" s="1"/>
  <c r="C7044" i="1"/>
  <c r="D7044" i="1" s="1"/>
  <c r="C7060" i="1"/>
  <c r="D7060" i="1" s="1"/>
  <c r="C7076" i="1"/>
  <c r="D7076" i="1" s="1"/>
  <c r="C7092" i="1"/>
  <c r="D7092" i="1" s="1"/>
  <c r="C7108" i="1"/>
  <c r="D7108" i="1" s="1"/>
  <c r="C7124" i="1"/>
  <c r="D7124" i="1" s="1"/>
  <c r="C7140" i="1"/>
  <c r="D7140" i="1" s="1"/>
  <c r="C7156" i="1"/>
  <c r="D7156" i="1" s="1"/>
  <c r="C7172" i="1"/>
  <c r="D7172" i="1" s="1"/>
  <c r="C7188" i="1"/>
  <c r="D7188" i="1" s="1"/>
  <c r="C7204" i="1"/>
  <c r="D7204" i="1" s="1"/>
  <c r="C7220" i="1"/>
  <c r="D7220" i="1" s="1"/>
  <c r="C7236" i="1"/>
  <c r="D7236" i="1" s="1"/>
  <c r="C7252" i="1"/>
  <c r="D7252" i="1" s="1"/>
  <c r="C7268" i="1"/>
  <c r="D7268" i="1" s="1"/>
  <c r="C7284" i="1"/>
  <c r="D7284" i="1" s="1"/>
  <c r="C7300" i="1"/>
  <c r="D7300" i="1" s="1"/>
  <c r="C7316" i="1"/>
  <c r="D7316" i="1" s="1"/>
  <c r="C7332" i="1"/>
  <c r="D7332" i="1" s="1"/>
  <c r="C7348" i="1"/>
  <c r="D7348" i="1" s="1"/>
  <c r="C7364" i="1"/>
  <c r="D7364" i="1" s="1"/>
  <c r="C7380" i="1"/>
  <c r="D7380" i="1" s="1"/>
  <c r="C7396" i="1"/>
  <c r="D7396" i="1" s="1"/>
  <c r="C7412" i="1"/>
  <c r="D7412" i="1" s="1"/>
  <c r="C7428" i="1"/>
  <c r="D7428" i="1" s="1"/>
  <c r="C7444" i="1"/>
  <c r="D7444" i="1" s="1"/>
  <c r="C7460" i="1"/>
  <c r="D7460" i="1" s="1"/>
  <c r="C7476" i="1"/>
  <c r="D7476" i="1" s="1"/>
  <c r="C7492" i="1"/>
  <c r="D7492" i="1" s="1"/>
  <c r="C7508" i="1"/>
  <c r="D7508" i="1" s="1"/>
  <c r="C7524" i="1"/>
  <c r="D7524" i="1" s="1"/>
  <c r="C7538" i="1"/>
  <c r="D7538" i="1" s="1"/>
  <c r="C7550" i="1"/>
  <c r="D7550" i="1" s="1"/>
  <c r="C7563" i="1"/>
  <c r="D7563" i="1" s="1"/>
  <c r="C7576" i="1"/>
  <c r="D7576" i="1" s="1"/>
  <c r="C7588" i="1"/>
  <c r="D7588" i="1" s="1"/>
  <c r="C7602" i="1"/>
  <c r="D7602" i="1" s="1"/>
  <c r="C7614" i="1"/>
  <c r="D7614" i="1" s="1"/>
  <c r="C7627" i="1"/>
  <c r="D7627" i="1" s="1"/>
  <c r="C7640" i="1"/>
  <c r="D7640" i="1" s="1"/>
  <c r="C7652" i="1"/>
  <c r="D7652" i="1" s="1"/>
  <c r="C7666" i="1"/>
  <c r="D7666" i="1" s="1"/>
  <c r="C7678" i="1"/>
  <c r="D7678" i="1" s="1"/>
  <c r="C7691" i="1"/>
  <c r="D7691" i="1" s="1"/>
  <c r="C7704" i="1"/>
  <c r="D7704" i="1" s="1"/>
  <c r="C7716" i="1"/>
  <c r="D7716" i="1" s="1"/>
  <c r="C7730" i="1"/>
  <c r="D7730" i="1" s="1"/>
  <c r="C7742" i="1"/>
  <c r="D7742" i="1" s="1"/>
  <c r="C7755" i="1"/>
  <c r="D7755" i="1" s="1"/>
  <c r="C7768" i="1"/>
  <c r="D7768" i="1" s="1"/>
  <c r="C7780" i="1"/>
  <c r="D7780" i="1" s="1"/>
  <c r="C7794" i="1"/>
  <c r="D7794" i="1" s="1"/>
  <c r="C7806" i="1"/>
  <c r="D7806" i="1" s="1"/>
  <c r="C7819" i="1"/>
  <c r="D7819" i="1" s="1"/>
  <c r="C7832" i="1"/>
  <c r="D7832" i="1" s="1"/>
  <c r="C7844" i="1"/>
  <c r="D7844" i="1" s="1"/>
  <c r="C7858" i="1"/>
  <c r="D7858" i="1" s="1"/>
  <c r="C7870" i="1"/>
  <c r="D7870" i="1" s="1"/>
  <c r="C7883" i="1"/>
  <c r="D7883" i="1" s="1"/>
  <c r="C7896" i="1"/>
  <c r="D7896" i="1" s="1"/>
  <c r="C7908" i="1"/>
  <c r="D7908" i="1" s="1"/>
  <c r="C7922" i="1"/>
  <c r="D7922" i="1" s="1"/>
  <c r="C7934" i="1"/>
  <c r="D7934" i="1" s="1"/>
  <c r="C7947" i="1"/>
  <c r="D7947" i="1" s="1"/>
  <c r="C7960" i="1"/>
  <c r="D7960" i="1" s="1"/>
  <c r="C7972" i="1"/>
  <c r="D7972" i="1" s="1"/>
  <c r="C7986" i="1"/>
  <c r="D7986" i="1" s="1"/>
  <c r="C7998" i="1"/>
  <c r="D7998" i="1" s="1"/>
  <c r="C8011" i="1"/>
  <c r="D8011" i="1" s="1"/>
  <c r="C8024" i="1"/>
  <c r="D8024" i="1" s="1"/>
  <c r="C8036" i="1"/>
  <c r="D8036" i="1" s="1"/>
  <c r="C8050" i="1"/>
  <c r="D8050" i="1" s="1"/>
  <c r="C8062" i="1"/>
  <c r="D8062" i="1" s="1"/>
  <c r="C8075" i="1"/>
  <c r="D8075" i="1" s="1"/>
  <c r="C8087" i="1"/>
  <c r="D8087" i="1" s="1"/>
  <c r="C8098" i="1"/>
  <c r="D8098" i="1" s="1"/>
  <c r="C8108" i="1"/>
  <c r="D8108" i="1" s="1"/>
  <c r="C8119" i="1"/>
  <c r="D8119" i="1" s="1"/>
  <c r="C8130" i="1"/>
  <c r="D8130" i="1" s="1"/>
  <c r="C8140" i="1"/>
  <c r="D8140" i="1" s="1"/>
  <c r="C8151" i="1"/>
  <c r="D8151" i="1" s="1"/>
  <c r="C8162" i="1"/>
  <c r="D8162" i="1" s="1"/>
  <c r="C8172" i="1"/>
  <c r="D8172" i="1" s="1"/>
  <c r="C8183" i="1"/>
  <c r="D8183" i="1" s="1"/>
  <c r="C8194" i="1"/>
  <c r="D8194" i="1" s="1"/>
  <c r="C8204" i="1"/>
  <c r="D8204" i="1" s="1"/>
  <c r="C8215" i="1"/>
  <c r="D8215" i="1" s="1"/>
  <c r="C8226" i="1"/>
  <c r="D8226" i="1" s="1"/>
  <c r="C8236" i="1"/>
  <c r="D8236" i="1" s="1"/>
  <c r="C8247" i="1"/>
  <c r="D8247" i="1" s="1"/>
  <c r="C8258" i="1"/>
  <c r="D8258" i="1" s="1"/>
  <c r="C8268" i="1"/>
  <c r="D8268" i="1" s="1"/>
  <c r="C8279" i="1"/>
  <c r="D8279" i="1" s="1"/>
  <c r="C8290" i="1"/>
  <c r="D8290" i="1" s="1"/>
  <c r="C8300" i="1"/>
  <c r="D8300" i="1" s="1"/>
  <c r="C8311" i="1"/>
  <c r="D8311" i="1" s="1"/>
  <c r="C8322" i="1"/>
  <c r="D8322" i="1" s="1"/>
  <c r="C8332" i="1"/>
  <c r="D8332" i="1" s="1"/>
  <c r="C8343" i="1"/>
  <c r="D8343" i="1" s="1"/>
  <c r="C8354" i="1"/>
  <c r="D8354" i="1" s="1"/>
  <c r="C8364" i="1"/>
  <c r="D8364" i="1" s="1"/>
  <c r="C8375" i="1"/>
  <c r="D8375" i="1" s="1"/>
  <c r="C8386" i="1"/>
  <c r="D8386" i="1" s="1"/>
  <c r="C8396" i="1"/>
  <c r="D8396" i="1" s="1"/>
  <c r="C8407" i="1"/>
  <c r="D8407" i="1" s="1"/>
  <c r="C8418" i="1"/>
  <c r="D8418" i="1" s="1"/>
  <c r="C8428" i="1"/>
  <c r="D8428" i="1" s="1"/>
  <c r="C8439" i="1"/>
  <c r="D8439" i="1" s="1"/>
  <c r="C8450" i="1"/>
  <c r="D8450" i="1" s="1"/>
  <c r="C8460" i="1"/>
  <c r="D8460" i="1" s="1"/>
  <c r="C8471" i="1"/>
  <c r="D8471" i="1" s="1"/>
  <c r="C8482" i="1"/>
  <c r="D8482" i="1" s="1"/>
  <c r="C8492" i="1"/>
  <c r="D8492" i="1" s="1"/>
  <c r="C8503" i="1"/>
  <c r="D8503" i="1" s="1"/>
  <c r="C8512" i="1"/>
  <c r="D8512" i="1" s="1"/>
  <c r="C8521" i="1"/>
  <c r="D8521" i="1" s="1"/>
  <c r="C8530" i="1"/>
  <c r="D8530" i="1" s="1"/>
  <c r="C8539" i="1"/>
  <c r="D8539" i="1" s="1"/>
  <c r="C8548" i="1"/>
  <c r="D8548" i="1" s="1"/>
  <c r="C8556" i="1"/>
  <c r="D8556" i="1" s="1"/>
  <c r="C8564" i="1"/>
  <c r="D8564" i="1" s="1"/>
  <c r="C8572" i="1"/>
  <c r="D8572" i="1" s="1"/>
  <c r="C8580" i="1"/>
  <c r="D8580" i="1" s="1"/>
  <c r="C8588" i="1"/>
  <c r="D8588" i="1" s="1"/>
  <c r="C8596" i="1"/>
  <c r="D8596" i="1" s="1"/>
  <c r="C8604" i="1"/>
  <c r="D8604" i="1" s="1"/>
  <c r="C8612" i="1"/>
  <c r="D8612" i="1" s="1"/>
  <c r="C8620" i="1"/>
  <c r="D8620" i="1" s="1"/>
  <c r="C8628" i="1"/>
  <c r="D8628" i="1" s="1"/>
  <c r="C8636" i="1"/>
  <c r="D8636" i="1" s="1"/>
  <c r="C8644" i="1"/>
  <c r="D8644" i="1" s="1"/>
  <c r="C8652" i="1"/>
  <c r="D8652" i="1" s="1"/>
  <c r="C8660" i="1"/>
  <c r="D8660" i="1" s="1"/>
  <c r="C8668" i="1"/>
  <c r="D8668" i="1" s="1"/>
  <c r="C8676" i="1"/>
  <c r="D8676" i="1" s="1"/>
  <c r="C618" i="1"/>
  <c r="D618" i="1" s="1"/>
  <c r="C2232" i="1"/>
  <c r="D2232" i="1" s="1"/>
  <c r="C2822" i="1"/>
  <c r="D2822" i="1" s="1"/>
  <c r="C3334" i="1"/>
  <c r="D3334" i="1" s="1"/>
  <c r="C3846" i="1"/>
  <c r="D3846" i="1" s="1"/>
  <c r="C4074" i="1"/>
  <c r="D4074" i="1" s="1"/>
  <c r="C4244" i="1"/>
  <c r="D4244" i="1" s="1"/>
  <c r="C4385" i="1"/>
  <c r="D4385" i="1" s="1"/>
  <c r="C4513" i="1"/>
  <c r="D4513" i="1" s="1"/>
  <c r="C4641" i="1"/>
  <c r="D4641" i="1" s="1"/>
  <c r="C4769" i="1"/>
  <c r="D4769" i="1" s="1"/>
  <c r="C4897" i="1"/>
  <c r="D4897" i="1" s="1"/>
  <c r="C5025" i="1"/>
  <c r="D5025" i="1" s="1"/>
  <c r="C5153" i="1"/>
  <c r="D5153" i="1" s="1"/>
  <c r="C5281" i="1"/>
  <c r="D5281" i="1" s="1"/>
  <c r="C5409" i="1"/>
  <c r="D5409" i="1" s="1"/>
  <c r="C5537" i="1"/>
  <c r="D5537" i="1" s="1"/>
  <c r="C5665" i="1"/>
  <c r="D5665" i="1" s="1"/>
  <c r="C5793" i="1"/>
  <c r="D5793" i="1" s="1"/>
  <c r="C5908" i="1"/>
  <c r="D5908" i="1" s="1"/>
  <c r="C5956" i="1"/>
  <c r="D5956" i="1" s="1"/>
  <c r="C5999" i="1"/>
  <c r="D5999" i="1" s="1"/>
  <c r="C6042" i="1"/>
  <c r="D6042" i="1" s="1"/>
  <c r="C6084" i="1"/>
  <c r="D6084" i="1" s="1"/>
  <c r="C6127" i="1"/>
  <c r="D6127" i="1" s="1"/>
  <c r="C6168" i="1"/>
  <c r="D6168" i="1" s="1"/>
  <c r="C6200" i="1"/>
  <c r="D6200" i="1" s="1"/>
  <c r="C6232" i="1"/>
  <c r="D6232" i="1" s="1"/>
  <c r="C6264" i="1"/>
  <c r="D6264" i="1" s="1"/>
  <c r="C6296" i="1"/>
  <c r="D6296" i="1" s="1"/>
  <c r="C6328" i="1"/>
  <c r="D6328" i="1" s="1"/>
  <c r="C6360" i="1"/>
  <c r="D6360" i="1" s="1"/>
  <c r="C6392" i="1"/>
  <c r="D6392" i="1" s="1"/>
  <c r="C6424" i="1"/>
  <c r="D6424" i="1" s="1"/>
  <c r="C6456" i="1"/>
  <c r="D6456" i="1" s="1"/>
  <c r="C6488" i="1"/>
  <c r="D6488" i="1" s="1"/>
  <c r="C6520" i="1"/>
  <c r="D6520" i="1" s="1"/>
  <c r="C6552" i="1"/>
  <c r="D6552" i="1" s="1"/>
  <c r="C6584" i="1"/>
  <c r="D6584" i="1" s="1"/>
  <c r="C6608" i="1"/>
  <c r="D6608" i="1" s="1"/>
  <c r="C6628" i="1"/>
  <c r="D6628" i="1" s="1"/>
  <c r="C6650" i="1"/>
  <c r="D6650" i="1" s="1"/>
  <c r="C6672" i="1"/>
  <c r="D6672" i="1" s="1"/>
  <c r="C6692" i="1"/>
  <c r="D6692" i="1" s="1"/>
  <c r="C6714" i="1"/>
  <c r="D6714" i="1" s="1"/>
  <c r="C6736" i="1"/>
  <c r="D6736" i="1" s="1"/>
  <c r="C6756" i="1"/>
  <c r="D6756" i="1" s="1"/>
  <c r="C6778" i="1"/>
  <c r="D6778" i="1" s="1"/>
  <c r="C6800" i="1"/>
  <c r="D6800" i="1" s="1"/>
  <c r="C6820" i="1"/>
  <c r="D6820" i="1" s="1"/>
  <c r="C6842" i="1"/>
  <c r="D6842" i="1" s="1"/>
  <c r="C6864" i="1"/>
  <c r="D6864" i="1" s="1"/>
  <c r="C6884" i="1"/>
  <c r="D6884" i="1" s="1"/>
  <c r="C6902" i="1"/>
  <c r="D6902" i="1" s="1"/>
  <c r="C6918" i="1"/>
  <c r="D6918" i="1" s="1"/>
  <c r="C6934" i="1"/>
  <c r="D6934" i="1" s="1"/>
  <c r="C6950" i="1"/>
  <c r="D6950" i="1" s="1"/>
  <c r="C6966" i="1"/>
  <c r="D6966" i="1" s="1"/>
  <c r="C6982" i="1"/>
  <c r="D6982" i="1" s="1"/>
  <c r="C6998" i="1"/>
  <c r="D6998" i="1" s="1"/>
  <c r="C7014" i="1"/>
  <c r="D7014" i="1" s="1"/>
  <c r="C7030" i="1"/>
  <c r="D7030" i="1" s="1"/>
  <c r="C7046" i="1"/>
  <c r="D7046" i="1" s="1"/>
  <c r="C7062" i="1"/>
  <c r="D7062" i="1" s="1"/>
  <c r="C7078" i="1"/>
  <c r="D7078" i="1" s="1"/>
  <c r="C7094" i="1"/>
  <c r="D7094" i="1" s="1"/>
  <c r="C7110" i="1"/>
  <c r="D7110" i="1" s="1"/>
  <c r="C7126" i="1"/>
  <c r="D7126" i="1" s="1"/>
  <c r="C7142" i="1"/>
  <c r="D7142" i="1" s="1"/>
  <c r="C7158" i="1"/>
  <c r="D7158" i="1" s="1"/>
  <c r="C7174" i="1"/>
  <c r="D7174" i="1" s="1"/>
  <c r="C7190" i="1"/>
  <c r="D7190" i="1" s="1"/>
  <c r="C7206" i="1"/>
  <c r="D7206" i="1" s="1"/>
  <c r="C7222" i="1"/>
  <c r="D7222" i="1" s="1"/>
  <c r="C7238" i="1"/>
  <c r="D7238" i="1" s="1"/>
  <c r="C7254" i="1"/>
  <c r="D7254" i="1" s="1"/>
  <c r="C7270" i="1"/>
  <c r="D7270" i="1" s="1"/>
  <c r="C7286" i="1"/>
  <c r="D7286" i="1" s="1"/>
  <c r="C7302" i="1"/>
  <c r="D7302" i="1" s="1"/>
  <c r="C7318" i="1"/>
  <c r="D7318" i="1" s="1"/>
  <c r="C7334" i="1"/>
  <c r="D7334" i="1" s="1"/>
  <c r="C7350" i="1"/>
  <c r="D7350" i="1" s="1"/>
  <c r="C7366" i="1"/>
  <c r="D7366" i="1" s="1"/>
  <c r="C7382" i="1"/>
  <c r="D7382" i="1" s="1"/>
  <c r="C7398" i="1"/>
  <c r="D7398" i="1" s="1"/>
  <c r="C7414" i="1"/>
  <c r="D7414" i="1" s="1"/>
  <c r="C7430" i="1"/>
  <c r="D7430" i="1" s="1"/>
  <c r="C7446" i="1"/>
  <c r="D7446" i="1" s="1"/>
  <c r="C7462" i="1"/>
  <c r="D7462" i="1" s="1"/>
  <c r="C7478" i="1"/>
  <c r="D7478" i="1" s="1"/>
  <c r="C7494" i="1"/>
  <c r="D7494" i="1" s="1"/>
  <c r="C7510" i="1"/>
  <c r="D7510" i="1" s="1"/>
  <c r="C7526" i="1"/>
  <c r="D7526" i="1" s="1"/>
  <c r="C7539" i="1"/>
  <c r="D7539" i="1" s="1"/>
  <c r="C7552" i="1"/>
  <c r="D7552" i="1" s="1"/>
  <c r="C7564" i="1"/>
  <c r="D7564" i="1" s="1"/>
  <c r="C7578" i="1"/>
  <c r="D7578" i="1" s="1"/>
  <c r="C7590" i="1"/>
  <c r="D7590" i="1" s="1"/>
  <c r="C7603" i="1"/>
  <c r="D7603" i="1" s="1"/>
  <c r="C7616" i="1"/>
  <c r="D7616" i="1" s="1"/>
  <c r="C7628" i="1"/>
  <c r="D7628" i="1" s="1"/>
  <c r="C7642" i="1"/>
  <c r="D7642" i="1" s="1"/>
  <c r="C7654" i="1"/>
  <c r="D7654" i="1" s="1"/>
  <c r="C7667" i="1"/>
  <c r="D7667" i="1" s="1"/>
  <c r="C7680" i="1"/>
  <c r="D7680" i="1" s="1"/>
  <c r="C7692" i="1"/>
  <c r="D7692" i="1" s="1"/>
  <c r="C7706" i="1"/>
  <c r="D7706" i="1" s="1"/>
  <c r="C7718" i="1"/>
  <c r="D7718" i="1" s="1"/>
  <c r="C7731" i="1"/>
  <c r="D7731" i="1" s="1"/>
  <c r="C7744" i="1"/>
  <c r="D7744" i="1" s="1"/>
  <c r="C7756" i="1"/>
  <c r="D7756" i="1" s="1"/>
  <c r="C7770" i="1"/>
  <c r="D7770" i="1" s="1"/>
  <c r="C7782" i="1"/>
  <c r="D7782" i="1" s="1"/>
  <c r="C7795" i="1"/>
  <c r="D7795" i="1" s="1"/>
  <c r="C7808" i="1"/>
  <c r="D7808" i="1" s="1"/>
  <c r="C7820" i="1"/>
  <c r="D7820" i="1" s="1"/>
  <c r="C7834" i="1"/>
  <c r="D7834" i="1" s="1"/>
  <c r="C7846" i="1"/>
  <c r="D7846" i="1" s="1"/>
  <c r="C7859" i="1"/>
  <c r="D7859" i="1" s="1"/>
  <c r="C7872" i="1"/>
  <c r="D7872" i="1" s="1"/>
  <c r="C7884" i="1"/>
  <c r="D7884" i="1" s="1"/>
  <c r="C7898" i="1"/>
  <c r="D7898" i="1" s="1"/>
  <c r="C7910" i="1"/>
  <c r="D7910" i="1" s="1"/>
  <c r="C7923" i="1"/>
  <c r="D7923" i="1" s="1"/>
  <c r="C7936" i="1"/>
  <c r="D7936" i="1" s="1"/>
  <c r="C7948" i="1"/>
  <c r="D7948" i="1" s="1"/>
  <c r="C7962" i="1"/>
  <c r="D7962" i="1" s="1"/>
  <c r="C7974" i="1"/>
  <c r="D7974" i="1" s="1"/>
  <c r="C7987" i="1"/>
  <c r="D7987" i="1" s="1"/>
  <c r="C8000" i="1"/>
  <c r="D8000" i="1" s="1"/>
  <c r="C8012" i="1"/>
  <c r="D8012" i="1" s="1"/>
  <c r="C8026" i="1"/>
  <c r="D8026" i="1" s="1"/>
  <c r="C8038" i="1"/>
  <c r="D8038" i="1" s="1"/>
  <c r="C8051" i="1"/>
  <c r="D8051" i="1" s="1"/>
  <c r="C8064" i="1"/>
  <c r="D8064" i="1" s="1"/>
  <c r="C8076" i="1"/>
  <c r="D8076" i="1" s="1"/>
  <c r="C8088" i="1"/>
  <c r="D8088" i="1" s="1"/>
  <c r="C8099" i="1"/>
  <c r="D8099" i="1" s="1"/>
  <c r="C8110" i="1"/>
  <c r="D8110" i="1" s="1"/>
  <c r="C8120" i="1"/>
  <c r="D8120" i="1" s="1"/>
  <c r="C8131" i="1"/>
  <c r="D8131" i="1" s="1"/>
  <c r="C8142" i="1"/>
  <c r="D8142" i="1" s="1"/>
  <c r="C8152" i="1"/>
  <c r="D8152" i="1" s="1"/>
  <c r="C8163" i="1"/>
  <c r="D8163" i="1" s="1"/>
  <c r="C8174" i="1"/>
  <c r="D8174" i="1" s="1"/>
  <c r="C8184" i="1"/>
  <c r="D8184" i="1" s="1"/>
  <c r="C8195" i="1"/>
  <c r="D8195" i="1" s="1"/>
  <c r="C8206" i="1"/>
  <c r="D8206" i="1" s="1"/>
  <c r="C8216" i="1"/>
  <c r="D8216" i="1" s="1"/>
  <c r="C8227" i="1"/>
  <c r="D8227" i="1" s="1"/>
  <c r="C8238" i="1"/>
  <c r="D8238" i="1" s="1"/>
  <c r="C8248" i="1"/>
  <c r="D8248" i="1" s="1"/>
  <c r="C8259" i="1"/>
  <c r="D8259" i="1" s="1"/>
  <c r="C8270" i="1"/>
  <c r="D8270" i="1" s="1"/>
  <c r="C8280" i="1"/>
  <c r="D8280" i="1" s="1"/>
  <c r="C8291" i="1"/>
  <c r="D8291" i="1" s="1"/>
  <c r="C8302" i="1"/>
  <c r="D8302" i="1" s="1"/>
  <c r="C8312" i="1"/>
  <c r="D8312" i="1" s="1"/>
  <c r="C8323" i="1"/>
  <c r="D8323" i="1" s="1"/>
  <c r="C8334" i="1"/>
  <c r="D8334" i="1" s="1"/>
  <c r="C8344" i="1"/>
  <c r="D8344" i="1" s="1"/>
  <c r="C8355" i="1"/>
  <c r="D8355" i="1" s="1"/>
  <c r="C8366" i="1"/>
  <c r="D8366" i="1" s="1"/>
  <c r="C8376" i="1"/>
  <c r="D8376" i="1" s="1"/>
  <c r="C8387" i="1"/>
  <c r="D8387" i="1" s="1"/>
  <c r="C8398" i="1"/>
  <c r="D8398" i="1" s="1"/>
  <c r="C8408" i="1"/>
  <c r="D8408" i="1" s="1"/>
  <c r="C8419" i="1"/>
  <c r="D8419" i="1" s="1"/>
  <c r="C8430" i="1"/>
  <c r="D8430" i="1" s="1"/>
  <c r="C8440" i="1"/>
  <c r="D8440" i="1" s="1"/>
  <c r="C8451" i="1"/>
  <c r="D8451" i="1" s="1"/>
  <c r="C8462" i="1"/>
  <c r="D8462" i="1" s="1"/>
  <c r="C8472" i="1"/>
  <c r="D8472" i="1" s="1"/>
  <c r="C8483" i="1"/>
  <c r="D8483" i="1" s="1"/>
  <c r="C8494" i="1"/>
  <c r="D8494" i="1" s="1"/>
  <c r="C8504" i="1"/>
  <c r="D8504" i="1" s="1"/>
  <c r="C8513" i="1"/>
  <c r="D8513" i="1" s="1"/>
  <c r="C8522" i="1"/>
  <c r="D8522" i="1" s="1"/>
  <c r="C8531" i="1"/>
  <c r="D8531" i="1" s="1"/>
  <c r="C8540" i="1"/>
  <c r="D8540" i="1" s="1"/>
  <c r="C8549" i="1"/>
  <c r="D8549" i="1" s="1"/>
  <c r="C8557" i="1"/>
  <c r="D8557" i="1" s="1"/>
  <c r="C8565" i="1"/>
  <c r="D8565" i="1" s="1"/>
  <c r="C8573" i="1"/>
  <c r="D8573" i="1" s="1"/>
  <c r="C8581" i="1"/>
  <c r="D8581" i="1" s="1"/>
  <c r="C8589" i="1"/>
  <c r="D8589" i="1" s="1"/>
  <c r="C8597" i="1"/>
  <c r="D8597" i="1" s="1"/>
  <c r="C8605" i="1"/>
  <c r="D8605" i="1" s="1"/>
  <c r="C8613" i="1"/>
  <c r="D8613" i="1" s="1"/>
  <c r="C8621" i="1"/>
  <c r="D8621" i="1" s="1"/>
  <c r="C8629" i="1"/>
  <c r="D8629" i="1" s="1"/>
  <c r="C791" i="1"/>
  <c r="D791" i="1" s="1"/>
  <c r="C2275" i="1"/>
  <c r="D2275" i="1" s="1"/>
  <c r="C2854" i="1"/>
  <c r="D2854" i="1" s="1"/>
  <c r="C3366" i="1"/>
  <c r="D3366" i="1" s="1"/>
  <c r="C3875" i="1"/>
  <c r="D3875" i="1" s="1"/>
  <c r="C4084" i="1"/>
  <c r="D4084" i="1" s="1"/>
  <c r="C4254" i="1"/>
  <c r="D4254" i="1" s="1"/>
  <c r="C4393" i="1"/>
  <c r="D4393" i="1" s="1"/>
  <c r="C4521" i="1"/>
  <c r="D4521" i="1" s="1"/>
  <c r="C4649" i="1"/>
  <c r="D4649" i="1" s="1"/>
  <c r="C4777" i="1"/>
  <c r="D4777" i="1" s="1"/>
  <c r="C4905" i="1"/>
  <c r="D4905" i="1" s="1"/>
  <c r="C5033" i="1"/>
  <c r="D5033" i="1" s="1"/>
  <c r="C5161" i="1"/>
  <c r="D5161" i="1" s="1"/>
  <c r="C5289" i="1"/>
  <c r="D5289" i="1" s="1"/>
  <c r="C5417" i="1"/>
  <c r="D5417" i="1" s="1"/>
  <c r="C5545" i="1"/>
  <c r="D5545" i="1" s="1"/>
  <c r="C5673" i="1"/>
  <c r="D5673" i="1" s="1"/>
  <c r="C5801" i="1"/>
  <c r="D5801" i="1" s="1"/>
  <c r="C5913" i="1"/>
  <c r="D5913" i="1" s="1"/>
  <c r="C5959" i="1"/>
  <c r="D5959" i="1" s="1"/>
  <c r="C6002" i="1"/>
  <c r="D6002" i="1" s="1"/>
  <c r="C6044" i="1"/>
  <c r="D6044" i="1" s="1"/>
  <c r="C6087" i="1"/>
  <c r="D6087" i="1" s="1"/>
  <c r="C6130" i="1"/>
  <c r="D6130" i="1" s="1"/>
  <c r="C6170" i="1"/>
  <c r="D6170" i="1" s="1"/>
  <c r="C6202" i="1"/>
  <c r="D6202" i="1" s="1"/>
  <c r="C6234" i="1"/>
  <c r="D6234" i="1" s="1"/>
  <c r="C6266" i="1"/>
  <c r="D6266" i="1" s="1"/>
  <c r="C6298" i="1"/>
  <c r="D6298" i="1" s="1"/>
  <c r="C6330" i="1"/>
  <c r="D6330" i="1" s="1"/>
  <c r="C6362" i="1"/>
  <c r="D6362" i="1" s="1"/>
  <c r="C6394" i="1"/>
  <c r="D6394" i="1" s="1"/>
  <c r="C6426" i="1"/>
  <c r="D6426" i="1" s="1"/>
  <c r="C6458" i="1"/>
  <c r="D6458" i="1" s="1"/>
  <c r="C6490" i="1"/>
  <c r="D6490" i="1" s="1"/>
  <c r="C6522" i="1"/>
  <c r="D6522" i="1" s="1"/>
  <c r="C6554" i="1"/>
  <c r="D6554" i="1" s="1"/>
  <c r="C6586" i="1"/>
  <c r="D6586" i="1" s="1"/>
  <c r="C6610" i="1"/>
  <c r="D6610" i="1" s="1"/>
  <c r="C6632" i="1"/>
  <c r="D6632" i="1" s="1"/>
  <c r="C6652" i="1"/>
  <c r="D6652" i="1" s="1"/>
  <c r="C6674" i="1"/>
  <c r="D6674" i="1" s="1"/>
  <c r="C6696" i="1"/>
  <c r="D6696" i="1" s="1"/>
  <c r="C6716" i="1"/>
  <c r="D6716" i="1" s="1"/>
  <c r="C6738" i="1"/>
  <c r="D6738" i="1" s="1"/>
  <c r="C6760" i="1"/>
  <c r="D6760" i="1" s="1"/>
  <c r="C6780" i="1"/>
  <c r="D6780" i="1" s="1"/>
  <c r="C6802" i="1"/>
  <c r="D6802" i="1" s="1"/>
  <c r="C6824" i="1"/>
  <c r="D6824" i="1" s="1"/>
  <c r="C6844" i="1"/>
  <c r="D6844" i="1" s="1"/>
  <c r="C6866" i="1"/>
  <c r="D6866" i="1" s="1"/>
  <c r="C6888" i="1"/>
  <c r="D6888" i="1" s="1"/>
  <c r="C6904" i="1"/>
  <c r="D6904" i="1" s="1"/>
  <c r="C6920" i="1"/>
  <c r="D6920" i="1" s="1"/>
  <c r="C6936" i="1"/>
  <c r="D6936" i="1" s="1"/>
  <c r="C6952" i="1"/>
  <c r="D6952" i="1" s="1"/>
  <c r="C6968" i="1"/>
  <c r="D6968" i="1" s="1"/>
  <c r="C6984" i="1"/>
  <c r="D6984" i="1" s="1"/>
  <c r="C7000" i="1"/>
  <c r="D7000" i="1" s="1"/>
  <c r="C7016" i="1"/>
  <c r="D7016" i="1" s="1"/>
  <c r="C7032" i="1"/>
  <c r="D7032" i="1" s="1"/>
  <c r="C7048" i="1"/>
  <c r="D7048" i="1" s="1"/>
  <c r="C7064" i="1"/>
  <c r="D7064" i="1" s="1"/>
  <c r="C7080" i="1"/>
  <c r="D7080" i="1" s="1"/>
  <c r="C7096" i="1"/>
  <c r="D7096" i="1" s="1"/>
  <c r="C7112" i="1"/>
  <c r="D7112" i="1" s="1"/>
  <c r="C7128" i="1"/>
  <c r="D7128" i="1" s="1"/>
  <c r="C7144" i="1"/>
  <c r="D7144" i="1" s="1"/>
  <c r="C7160" i="1"/>
  <c r="D7160" i="1" s="1"/>
  <c r="C7176" i="1"/>
  <c r="D7176" i="1" s="1"/>
  <c r="C7192" i="1"/>
  <c r="D7192" i="1" s="1"/>
  <c r="C7208" i="1"/>
  <c r="D7208" i="1" s="1"/>
  <c r="C7224" i="1"/>
  <c r="D7224" i="1" s="1"/>
  <c r="C7240" i="1"/>
  <c r="D7240" i="1" s="1"/>
  <c r="C7256" i="1"/>
  <c r="D7256" i="1" s="1"/>
  <c r="C7272" i="1"/>
  <c r="D7272" i="1" s="1"/>
  <c r="C7288" i="1"/>
  <c r="D7288" i="1" s="1"/>
  <c r="C7304" i="1"/>
  <c r="D7304" i="1" s="1"/>
  <c r="C7320" i="1"/>
  <c r="D7320" i="1" s="1"/>
  <c r="C7336" i="1"/>
  <c r="D7336" i="1" s="1"/>
  <c r="C7352" i="1"/>
  <c r="D7352" i="1" s="1"/>
  <c r="C7368" i="1"/>
  <c r="D7368" i="1" s="1"/>
  <c r="C7384" i="1"/>
  <c r="D7384" i="1" s="1"/>
  <c r="C7400" i="1"/>
  <c r="D7400" i="1" s="1"/>
  <c r="C7416" i="1"/>
  <c r="D7416" i="1" s="1"/>
  <c r="C7432" i="1"/>
  <c r="D7432" i="1" s="1"/>
  <c r="C7448" i="1"/>
  <c r="D7448" i="1" s="1"/>
  <c r="C7464" i="1"/>
  <c r="D7464" i="1" s="1"/>
  <c r="C7480" i="1"/>
  <c r="D7480" i="1" s="1"/>
  <c r="C7496" i="1"/>
  <c r="D7496" i="1" s="1"/>
  <c r="C7512" i="1"/>
  <c r="D7512" i="1" s="1"/>
  <c r="C7528" i="1"/>
  <c r="D7528" i="1" s="1"/>
  <c r="C7540" i="1"/>
  <c r="D7540" i="1" s="1"/>
  <c r="C7554" i="1"/>
  <c r="D7554" i="1" s="1"/>
  <c r="C7566" i="1"/>
  <c r="D7566" i="1" s="1"/>
  <c r="C7579" i="1"/>
  <c r="D7579" i="1" s="1"/>
  <c r="C7592" i="1"/>
  <c r="D7592" i="1" s="1"/>
  <c r="C7604" i="1"/>
  <c r="D7604" i="1" s="1"/>
  <c r="C7618" i="1"/>
  <c r="D7618" i="1" s="1"/>
  <c r="C7630" i="1"/>
  <c r="D7630" i="1" s="1"/>
  <c r="C7643" i="1"/>
  <c r="D7643" i="1" s="1"/>
  <c r="C7656" i="1"/>
  <c r="D7656" i="1" s="1"/>
  <c r="C7668" i="1"/>
  <c r="D7668" i="1" s="1"/>
  <c r="C7682" i="1"/>
  <c r="D7682" i="1" s="1"/>
  <c r="C7694" i="1"/>
  <c r="D7694" i="1" s="1"/>
  <c r="C7707" i="1"/>
  <c r="D7707" i="1" s="1"/>
  <c r="C7720" i="1"/>
  <c r="D7720" i="1" s="1"/>
  <c r="C7732" i="1"/>
  <c r="D7732" i="1" s="1"/>
  <c r="C7746" i="1"/>
  <c r="D7746" i="1" s="1"/>
  <c r="C7758" i="1"/>
  <c r="D7758" i="1" s="1"/>
  <c r="C7771" i="1"/>
  <c r="D7771" i="1" s="1"/>
  <c r="C7784" i="1"/>
  <c r="D7784" i="1" s="1"/>
  <c r="C7796" i="1"/>
  <c r="D7796" i="1" s="1"/>
  <c r="C7810" i="1"/>
  <c r="D7810" i="1" s="1"/>
  <c r="C7822" i="1"/>
  <c r="D7822" i="1" s="1"/>
  <c r="C7835" i="1"/>
  <c r="D7835" i="1" s="1"/>
  <c r="C7848" i="1"/>
  <c r="D7848" i="1" s="1"/>
  <c r="C7860" i="1"/>
  <c r="D7860" i="1" s="1"/>
  <c r="C7874" i="1"/>
  <c r="D7874" i="1" s="1"/>
  <c r="C7886" i="1"/>
  <c r="D7886" i="1" s="1"/>
  <c r="C7899" i="1"/>
  <c r="D7899" i="1" s="1"/>
  <c r="C7912" i="1"/>
  <c r="D7912" i="1" s="1"/>
  <c r="C7924" i="1"/>
  <c r="D7924" i="1" s="1"/>
  <c r="C7938" i="1"/>
  <c r="D7938" i="1" s="1"/>
  <c r="C7950" i="1"/>
  <c r="D7950" i="1" s="1"/>
  <c r="C7963" i="1"/>
  <c r="D7963" i="1" s="1"/>
  <c r="C7976" i="1"/>
  <c r="D7976" i="1" s="1"/>
  <c r="C7988" i="1"/>
  <c r="D7988" i="1" s="1"/>
  <c r="C8002" i="1"/>
  <c r="D8002" i="1" s="1"/>
  <c r="C8014" i="1"/>
  <c r="D8014" i="1" s="1"/>
  <c r="C8027" i="1"/>
  <c r="D8027" i="1" s="1"/>
  <c r="C8040" i="1"/>
  <c r="D8040" i="1" s="1"/>
  <c r="C8052" i="1"/>
  <c r="D8052" i="1" s="1"/>
  <c r="C8066" i="1"/>
  <c r="D8066" i="1" s="1"/>
  <c r="C8078" i="1"/>
  <c r="D8078" i="1" s="1"/>
  <c r="C8090" i="1"/>
  <c r="D8090" i="1" s="1"/>
  <c r="C8100" i="1"/>
  <c r="D8100" i="1" s="1"/>
  <c r="C8111" i="1"/>
  <c r="D8111" i="1" s="1"/>
  <c r="C8122" i="1"/>
  <c r="D8122" i="1" s="1"/>
  <c r="C8132" i="1"/>
  <c r="D8132" i="1" s="1"/>
  <c r="C8143" i="1"/>
  <c r="D8143" i="1" s="1"/>
  <c r="C8154" i="1"/>
  <c r="D8154" i="1" s="1"/>
  <c r="C8164" i="1"/>
  <c r="D8164" i="1" s="1"/>
  <c r="C8175" i="1"/>
  <c r="D8175" i="1" s="1"/>
  <c r="C8186" i="1"/>
  <c r="D8186" i="1" s="1"/>
  <c r="C8196" i="1"/>
  <c r="D8196" i="1" s="1"/>
  <c r="C8207" i="1"/>
  <c r="D8207" i="1" s="1"/>
  <c r="C8218" i="1"/>
  <c r="D8218" i="1" s="1"/>
  <c r="C8228" i="1"/>
  <c r="D8228" i="1" s="1"/>
  <c r="C8239" i="1"/>
  <c r="D8239" i="1" s="1"/>
  <c r="C8250" i="1"/>
  <c r="D8250" i="1" s="1"/>
  <c r="C8260" i="1"/>
  <c r="D8260" i="1" s="1"/>
  <c r="C8271" i="1"/>
  <c r="D8271" i="1" s="1"/>
  <c r="C8282" i="1"/>
  <c r="D8282" i="1" s="1"/>
  <c r="C8292" i="1"/>
  <c r="D8292" i="1" s="1"/>
  <c r="C8303" i="1"/>
  <c r="D8303" i="1" s="1"/>
  <c r="C8314" i="1"/>
  <c r="D8314" i="1" s="1"/>
  <c r="C8324" i="1"/>
  <c r="D8324" i="1" s="1"/>
  <c r="C8335" i="1"/>
  <c r="D8335" i="1" s="1"/>
  <c r="C8346" i="1"/>
  <c r="D8346" i="1" s="1"/>
  <c r="C8356" i="1"/>
  <c r="D8356" i="1" s="1"/>
  <c r="C8367" i="1"/>
  <c r="D8367" i="1" s="1"/>
  <c r="C8378" i="1"/>
  <c r="D8378" i="1" s="1"/>
  <c r="C8388" i="1"/>
  <c r="D8388" i="1" s="1"/>
  <c r="C8399" i="1"/>
  <c r="D8399" i="1" s="1"/>
  <c r="C8410" i="1"/>
  <c r="D8410" i="1" s="1"/>
  <c r="C8420" i="1"/>
  <c r="D8420" i="1" s="1"/>
  <c r="C8431" i="1"/>
  <c r="D8431" i="1" s="1"/>
  <c r="C8442" i="1"/>
  <c r="D8442" i="1" s="1"/>
  <c r="C8452" i="1"/>
  <c r="D8452" i="1" s="1"/>
  <c r="C8463" i="1"/>
  <c r="D8463" i="1" s="1"/>
  <c r="C8474" i="1"/>
  <c r="D8474" i="1" s="1"/>
  <c r="C8484" i="1"/>
  <c r="D8484" i="1" s="1"/>
  <c r="C8495" i="1"/>
  <c r="D8495" i="1" s="1"/>
  <c r="C8505" i="1"/>
  <c r="D8505" i="1" s="1"/>
  <c r="C8514" i="1"/>
  <c r="D8514" i="1" s="1"/>
  <c r="C8523" i="1"/>
  <c r="D8523" i="1" s="1"/>
  <c r="C8532" i="1"/>
  <c r="D8532" i="1" s="1"/>
  <c r="C8542" i="1"/>
  <c r="D8542" i="1" s="1"/>
  <c r="C8550" i="1"/>
  <c r="D8550" i="1" s="1"/>
  <c r="C8558" i="1"/>
  <c r="D8558" i="1" s="1"/>
  <c r="C8566" i="1"/>
  <c r="D8566" i="1" s="1"/>
  <c r="C8574" i="1"/>
  <c r="D8574" i="1" s="1"/>
  <c r="C8582" i="1"/>
  <c r="D8582" i="1" s="1"/>
  <c r="C8590" i="1"/>
  <c r="D8590" i="1" s="1"/>
  <c r="C8598" i="1"/>
  <c r="D8598" i="1" s="1"/>
  <c r="C8606" i="1"/>
  <c r="D8606" i="1" s="1"/>
  <c r="C8614" i="1"/>
  <c r="D8614" i="1" s="1"/>
  <c r="C8622" i="1"/>
  <c r="D8622" i="1" s="1"/>
  <c r="C8630" i="1"/>
  <c r="D8630" i="1" s="1"/>
  <c r="C8638" i="1"/>
  <c r="D8638" i="1" s="1"/>
  <c r="C8646" i="1"/>
  <c r="D8646" i="1" s="1"/>
  <c r="C8654" i="1"/>
  <c r="D8654" i="1" s="1"/>
  <c r="C8662" i="1"/>
  <c r="D8662" i="1" s="1"/>
  <c r="C8670" i="1"/>
  <c r="D8670" i="1" s="1"/>
  <c r="C8678" i="1"/>
  <c r="D8678" i="1" s="1"/>
  <c r="C8686" i="1"/>
  <c r="D8686" i="1" s="1"/>
  <c r="C8694" i="1"/>
  <c r="D8694" i="1" s="1"/>
  <c r="C8702" i="1"/>
  <c r="D8702" i="1" s="1"/>
  <c r="C8710" i="1"/>
  <c r="D8710" i="1" s="1"/>
  <c r="C8718" i="1"/>
  <c r="D8718" i="1" s="1"/>
  <c r="C8726" i="1"/>
  <c r="D8726" i="1" s="1"/>
  <c r="C8734" i="1"/>
  <c r="D8734" i="1" s="1"/>
  <c r="C8742" i="1"/>
  <c r="D8742" i="1" s="1"/>
  <c r="C8750" i="1"/>
  <c r="D8750" i="1" s="1"/>
  <c r="C8758" i="1"/>
  <c r="D8758" i="1" s="1"/>
  <c r="C8766" i="1"/>
  <c r="D8766" i="1" s="1"/>
  <c r="C8774" i="1"/>
  <c r="D8774" i="1" s="1"/>
  <c r="C8782" i="1"/>
  <c r="D8782" i="1" s="1"/>
  <c r="C8790" i="1"/>
  <c r="D8790" i="1" s="1"/>
  <c r="C8798" i="1"/>
  <c r="D8798" i="1" s="1"/>
  <c r="C8806" i="1"/>
  <c r="D8806" i="1" s="1"/>
  <c r="C8814" i="1"/>
  <c r="D8814" i="1" s="1"/>
  <c r="C8822" i="1"/>
  <c r="D8822" i="1" s="1"/>
  <c r="C8830" i="1"/>
  <c r="D8830" i="1" s="1"/>
  <c r="C8838" i="1"/>
  <c r="D8838" i="1" s="1"/>
  <c r="C8846" i="1"/>
  <c r="D8846" i="1" s="1"/>
  <c r="C8854" i="1"/>
  <c r="D8854" i="1" s="1"/>
  <c r="C8862" i="1"/>
  <c r="D8862" i="1" s="1"/>
  <c r="C8870" i="1"/>
  <c r="D8870" i="1" s="1"/>
  <c r="C8878" i="1"/>
  <c r="D8878" i="1" s="1"/>
  <c r="C8886" i="1"/>
  <c r="D8886" i="1" s="1"/>
  <c r="C8894" i="1"/>
  <c r="D8894" i="1" s="1"/>
  <c r="C8902" i="1"/>
  <c r="D8902" i="1" s="1"/>
  <c r="C8910" i="1"/>
  <c r="D8910" i="1" s="1"/>
  <c r="C1735" i="1"/>
  <c r="D1735" i="1" s="1"/>
  <c r="C2566" i="1"/>
  <c r="D2566" i="1" s="1"/>
  <c r="C3078" i="1"/>
  <c r="D3078" i="1" s="1"/>
  <c r="C3590" i="1"/>
  <c r="D3590" i="1" s="1"/>
  <c r="C3988" i="1"/>
  <c r="D3988" i="1" s="1"/>
  <c r="C4158" i="1"/>
  <c r="D4158" i="1" s="1"/>
  <c r="C4321" i="1"/>
  <c r="D4321" i="1" s="1"/>
  <c r="C4449" i="1"/>
  <c r="D4449" i="1" s="1"/>
  <c r="C4577" i="1"/>
  <c r="D4577" i="1" s="1"/>
  <c r="C4705" i="1"/>
  <c r="D4705" i="1" s="1"/>
  <c r="C4833" i="1"/>
  <c r="D4833" i="1" s="1"/>
  <c r="C4961" i="1"/>
  <c r="D4961" i="1" s="1"/>
  <c r="C5089" i="1"/>
  <c r="D5089" i="1" s="1"/>
  <c r="C5217" i="1"/>
  <c r="D5217" i="1" s="1"/>
  <c r="C5345" i="1"/>
  <c r="D5345" i="1" s="1"/>
  <c r="C5473" i="1"/>
  <c r="D5473" i="1" s="1"/>
  <c r="C5601" i="1"/>
  <c r="D5601" i="1" s="1"/>
  <c r="C5729" i="1"/>
  <c r="D5729" i="1" s="1"/>
  <c r="C5857" i="1"/>
  <c r="D5857" i="1" s="1"/>
  <c r="C5935" i="1"/>
  <c r="D5935" i="1" s="1"/>
  <c r="C5978" i="1"/>
  <c r="D5978" i="1" s="1"/>
  <c r="C6020" i="1"/>
  <c r="D6020" i="1" s="1"/>
  <c r="C6063" i="1"/>
  <c r="D6063" i="1" s="1"/>
  <c r="C6106" i="1"/>
  <c r="D6106" i="1" s="1"/>
  <c r="C6148" i="1"/>
  <c r="D6148" i="1" s="1"/>
  <c r="C6184" i="1"/>
  <c r="D6184" i="1" s="1"/>
  <c r="C6216" i="1"/>
  <c r="D6216" i="1" s="1"/>
  <c r="C6248" i="1"/>
  <c r="D6248" i="1" s="1"/>
  <c r="C6280" i="1"/>
  <c r="D6280" i="1" s="1"/>
  <c r="C6312" i="1"/>
  <c r="D6312" i="1" s="1"/>
  <c r="C6344" i="1"/>
  <c r="D6344" i="1" s="1"/>
  <c r="C6376" i="1"/>
  <c r="D6376" i="1" s="1"/>
  <c r="C6408" i="1"/>
  <c r="D6408" i="1" s="1"/>
  <c r="C6440" i="1"/>
  <c r="D6440" i="1" s="1"/>
  <c r="C6472" i="1"/>
  <c r="D6472" i="1" s="1"/>
  <c r="C6504" i="1"/>
  <c r="D6504" i="1" s="1"/>
  <c r="C6536" i="1"/>
  <c r="D6536" i="1" s="1"/>
  <c r="C6568" i="1"/>
  <c r="D6568" i="1" s="1"/>
  <c r="C6596" i="1"/>
  <c r="D6596" i="1" s="1"/>
  <c r="C6618" i="1"/>
  <c r="D6618" i="1" s="1"/>
  <c r="C6640" i="1"/>
  <c r="D6640" i="1" s="1"/>
  <c r="C6660" i="1"/>
  <c r="D6660" i="1" s="1"/>
  <c r="C6682" i="1"/>
  <c r="D6682" i="1" s="1"/>
  <c r="C6704" i="1"/>
  <c r="D6704" i="1" s="1"/>
  <c r="C6724" i="1"/>
  <c r="D6724" i="1" s="1"/>
  <c r="C6746" i="1"/>
  <c r="D6746" i="1" s="1"/>
  <c r="C6768" i="1"/>
  <c r="D6768" i="1" s="1"/>
  <c r="C6788" i="1"/>
  <c r="D6788" i="1" s="1"/>
  <c r="C6810" i="1"/>
  <c r="D6810" i="1" s="1"/>
  <c r="C6832" i="1"/>
  <c r="D6832" i="1" s="1"/>
  <c r="C6852" i="1"/>
  <c r="D6852" i="1" s="1"/>
  <c r="C6874" i="1"/>
  <c r="D6874" i="1" s="1"/>
  <c r="C6894" i="1"/>
  <c r="D6894" i="1" s="1"/>
  <c r="C6910" i="1"/>
  <c r="D6910" i="1" s="1"/>
  <c r="C6926" i="1"/>
  <c r="D6926" i="1" s="1"/>
  <c r="C6942" i="1"/>
  <c r="D6942" i="1" s="1"/>
  <c r="C6958" i="1"/>
  <c r="D6958" i="1" s="1"/>
  <c r="C6974" i="1"/>
  <c r="D6974" i="1" s="1"/>
  <c r="C6990" i="1"/>
  <c r="D6990" i="1" s="1"/>
  <c r="C7006" i="1"/>
  <c r="D7006" i="1" s="1"/>
  <c r="C7022" i="1"/>
  <c r="D7022" i="1" s="1"/>
  <c r="C7038" i="1"/>
  <c r="D7038" i="1" s="1"/>
  <c r="C7054" i="1"/>
  <c r="D7054" i="1" s="1"/>
  <c r="C7070" i="1"/>
  <c r="D7070" i="1" s="1"/>
  <c r="C7086" i="1"/>
  <c r="D7086" i="1" s="1"/>
  <c r="C7102" i="1"/>
  <c r="D7102" i="1" s="1"/>
  <c r="C7118" i="1"/>
  <c r="D7118" i="1" s="1"/>
  <c r="C7134" i="1"/>
  <c r="D7134" i="1" s="1"/>
  <c r="C7150" i="1"/>
  <c r="D7150" i="1" s="1"/>
  <c r="C7166" i="1"/>
  <c r="D7166" i="1" s="1"/>
  <c r="C7182" i="1"/>
  <c r="D7182" i="1" s="1"/>
  <c r="C7198" i="1"/>
  <c r="D7198" i="1" s="1"/>
  <c r="C7214" i="1"/>
  <c r="D7214" i="1" s="1"/>
  <c r="C7230" i="1"/>
  <c r="D7230" i="1" s="1"/>
  <c r="C7246" i="1"/>
  <c r="D7246" i="1" s="1"/>
  <c r="C7262" i="1"/>
  <c r="D7262" i="1" s="1"/>
  <c r="C7278" i="1"/>
  <c r="D7278" i="1" s="1"/>
  <c r="C7294" i="1"/>
  <c r="D7294" i="1" s="1"/>
  <c r="C7310" i="1"/>
  <c r="D7310" i="1" s="1"/>
  <c r="C7326" i="1"/>
  <c r="D7326" i="1" s="1"/>
  <c r="C7342" i="1"/>
  <c r="D7342" i="1" s="1"/>
  <c r="C7358" i="1"/>
  <c r="D7358" i="1" s="1"/>
  <c r="C7374" i="1"/>
  <c r="D7374" i="1" s="1"/>
  <c r="C7390" i="1"/>
  <c r="D7390" i="1" s="1"/>
  <c r="C7406" i="1"/>
  <c r="D7406" i="1" s="1"/>
  <c r="C7422" i="1"/>
  <c r="D7422" i="1" s="1"/>
  <c r="C7438" i="1"/>
  <c r="D7438" i="1" s="1"/>
  <c r="C7454" i="1"/>
  <c r="D7454" i="1" s="1"/>
  <c r="C7470" i="1"/>
  <c r="D7470" i="1" s="1"/>
  <c r="C7486" i="1"/>
  <c r="D7486" i="1" s="1"/>
  <c r="C7502" i="1"/>
  <c r="D7502" i="1" s="1"/>
  <c r="C7518" i="1"/>
  <c r="D7518" i="1" s="1"/>
  <c r="C7532" i="1"/>
  <c r="D7532" i="1" s="1"/>
  <c r="C7546" i="1"/>
  <c r="D7546" i="1" s="1"/>
  <c r="C7558" i="1"/>
  <c r="D7558" i="1" s="1"/>
  <c r="C7571" i="1"/>
  <c r="D7571" i="1" s="1"/>
  <c r="C7584" i="1"/>
  <c r="D7584" i="1" s="1"/>
  <c r="C7596" i="1"/>
  <c r="D7596" i="1" s="1"/>
  <c r="C7610" i="1"/>
  <c r="D7610" i="1" s="1"/>
  <c r="C7622" i="1"/>
  <c r="D7622" i="1" s="1"/>
  <c r="C7635" i="1"/>
  <c r="D7635" i="1" s="1"/>
  <c r="C7648" i="1"/>
  <c r="D7648" i="1" s="1"/>
  <c r="C7660" i="1"/>
  <c r="D7660" i="1" s="1"/>
  <c r="C7674" i="1"/>
  <c r="D7674" i="1" s="1"/>
  <c r="C7686" i="1"/>
  <c r="D7686" i="1" s="1"/>
  <c r="C7699" i="1"/>
  <c r="D7699" i="1" s="1"/>
  <c r="C7712" i="1"/>
  <c r="D7712" i="1" s="1"/>
  <c r="C7724" i="1"/>
  <c r="D7724" i="1" s="1"/>
  <c r="C7738" i="1"/>
  <c r="D7738" i="1" s="1"/>
  <c r="C7750" i="1"/>
  <c r="D7750" i="1" s="1"/>
  <c r="C7763" i="1"/>
  <c r="D7763" i="1" s="1"/>
  <c r="C7776" i="1"/>
  <c r="D7776" i="1" s="1"/>
  <c r="C7788" i="1"/>
  <c r="D7788" i="1" s="1"/>
  <c r="C7802" i="1"/>
  <c r="D7802" i="1" s="1"/>
  <c r="C7814" i="1"/>
  <c r="D7814" i="1" s="1"/>
  <c r="C7827" i="1"/>
  <c r="D7827" i="1" s="1"/>
  <c r="C7840" i="1"/>
  <c r="D7840" i="1" s="1"/>
  <c r="C7852" i="1"/>
  <c r="D7852" i="1" s="1"/>
  <c r="C7866" i="1"/>
  <c r="D7866" i="1" s="1"/>
  <c r="C7878" i="1"/>
  <c r="D7878" i="1" s="1"/>
  <c r="C7891" i="1"/>
  <c r="D7891" i="1" s="1"/>
  <c r="C7904" i="1"/>
  <c r="D7904" i="1" s="1"/>
  <c r="C7916" i="1"/>
  <c r="D7916" i="1" s="1"/>
  <c r="C7930" i="1"/>
  <c r="D7930" i="1" s="1"/>
  <c r="C7942" i="1"/>
  <c r="D7942" i="1" s="1"/>
  <c r="C7955" i="1"/>
  <c r="D7955" i="1" s="1"/>
  <c r="C7968" i="1"/>
  <c r="D7968" i="1" s="1"/>
  <c r="C7980" i="1"/>
  <c r="D7980" i="1" s="1"/>
  <c r="C7994" i="1"/>
  <c r="D7994" i="1" s="1"/>
  <c r="C8006" i="1"/>
  <c r="D8006" i="1" s="1"/>
  <c r="C8019" i="1"/>
  <c r="D8019" i="1" s="1"/>
  <c r="C8032" i="1"/>
  <c r="D8032" i="1" s="1"/>
  <c r="C8044" i="1"/>
  <c r="D8044" i="1" s="1"/>
  <c r="C8058" i="1"/>
  <c r="D8058" i="1" s="1"/>
  <c r="C8070" i="1"/>
  <c r="D8070" i="1" s="1"/>
  <c r="C8083" i="1"/>
  <c r="D8083" i="1" s="1"/>
  <c r="C8094" i="1"/>
  <c r="D8094" i="1" s="1"/>
  <c r="C8104" i="1"/>
  <c r="D8104" i="1" s="1"/>
  <c r="C8115" i="1"/>
  <c r="D8115" i="1" s="1"/>
  <c r="C8126" i="1"/>
  <c r="D8126" i="1" s="1"/>
  <c r="C8136" i="1"/>
  <c r="D8136" i="1" s="1"/>
  <c r="C8147" i="1"/>
  <c r="D8147" i="1" s="1"/>
  <c r="C8158" i="1"/>
  <c r="D8158" i="1" s="1"/>
  <c r="C8168" i="1"/>
  <c r="D8168" i="1" s="1"/>
  <c r="C8179" i="1"/>
  <c r="D8179" i="1" s="1"/>
  <c r="C8190" i="1"/>
  <c r="D8190" i="1" s="1"/>
  <c r="C8200" i="1"/>
  <c r="D8200" i="1" s="1"/>
  <c r="C8211" i="1"/>
  <c r="D8211" i="1" s="1"/>
  <c r="C8222" i="1"/>
  <c r="D8222" i="1" s="1"/>
  <c r="C8232" i="1"/>
  <c r="D8232" i="1" s="1"/>
  <c r="C8243" i="1"/>
  <c r="D8243" i="1" s="1"/>
  <c r="C8254" i="1"/>
  <c r="D8254" i="1" s="1"/>
  <c r="C8264" i="1"/>
  <c r="D8264" i="1" s="1"/>
  <c r="C8275" i="1"/>
  <c r="D8275" i="1" s="1"/>
  <c r="C8286" i="1"/>
  <c r="D8286" i="1" s="1"/>
  <c r="C8296" i="1"/>
  <c r="D8296" i="1" s="1"/>
  <c r="C8307" i="1"/>
  <c r="D8307" i="1" s="1"/>
  <c r="C8318" i="1"/>
  <c r="D8318" i="1" s="1"/>
  <c r="C8328" i="1"/>
  <c r="D8328" i="1" s="1"/>
  <c r="C8339" i="1"/>
  <c r="D8339" i="1" s="1"/>
  <c r="C8350" i="1"/>
  <c r="D8350" i="1" s="1"/>
  <c r="C8360" i="1"/>
  <c r="D8360" i="1" s="1"/>
  <c r="C8371" i="1"/>
  <c r="D8371" i="1" s="1"/>
  <c r="C8382" i="1"/>
  <c r="D8382" i="1" s="1"/>
  <c r="C8392" i="1"/>
  <c r="D8392" i="1" s="1"/>
  <c r="C8403" i="1"/>
  <c r="D8403" i="1" s="1"/>
  <c r="C8414" i="1"/>
  <c r="D8414" i="1" s="1"/>
  <c r="C8424" i="1"/>
  <c r="D8424" i="1" s="1"/>
  <c r="C8435" i="1"/>
  <c r="D8435" i="1" s="1"/>
  <c r="C8446" i="1"/>
  <c r="D8446" i="1" s="1"/>
  <c r="C8456" i="1"/>
  <c r="D8456" i="1" s="1"/>
  <c r="C8467" i="1"/>
  <c r="D8467" i="1" s="1"/>
  <c r="C8478" i="1"/>
  <c r="D8478" i="1" s="1"/>
  <c r="C8488" i="1"/>
  <c r="D8488" i="1" s="1"/>
  <c r="C8499" i="1"/>
  <c r="D8499" i="1" s="1"/>
  <c r="C8508" i="1"/>
  <c r="D8508" i="1" s="1"/>
  <c r="C8518" i="1"/>
  <c r="D8518" i="1" s="1"/>
  <c r="C8527" i="1"/>
  <c r="D8527" i="1" s="1"/>
  <c r="C8536" i="1"/>
  <c r="D8536" i="1" s="1"/>
  <c r="C8545" i="1"/>
  <c r="D8545" i="1" s="1"/>
  <c r="C8553" i="1"/>
  <c r="D8553" i="1" s="1"/>
  <c r="C8561" i="1"/>
  <c r="D8561" i="1" s="1"/>
  <c r="C8569" i="1"/>
  <c r="D8569" i="1" s="1"/>
  <c r="C8577" i="1"/>
  <c r="D8577" i="1" s="1"/>
  <c r="C8585" i="1"/>
  <c r="D8585" i="1" s="1"/>
  <c r="C8593" i="1"/>
  <c r="D8593" i="1" s="1"/>
  <c r="C8601" i="1"/>
  <c r="D8601" i="1" s="1"/>
  <c r="C8609" i="1"/>
  <c r="D8609" i="1" s="1"/>
  <c r="C8617" i="1"/>
  <c r="D8617" i="1" s="1"/>
  <c r="C8625" i="1"/>
  <c r="D8625" i="1" s="1"/>
  <c r="C8633" i="1"/>
  <c r="D8633" i="1" s="1"/>
  <c r="C8641" i="1"/>
  <c r="D8641" i="1" s="1"/>
  <c r="C8649" i="1"/>
  <c r="D8649" i="1" s="1"/>
  <c r="C8657" i="1"/>
  <c r="D8657" i="1" s="1"/>
  <c r="C8665" i="1"/>
  <c r="D8665" i="1" s="1"/>
  <c r="C8673" i="1"/>
  <c r="D8673" i="1" s="1"/>
  <c r="C8681" i="1"/>
  <c r="D8681" i="1" s="1"/>
  <c r="C8689" i="1"/>
  <c r="D8689" i="1" s="1"/>
  <c r="C8697" i="1"/>
  <c r="D8697" i="1" s="1"/>
  <c r="C8705" i="1"/>
  <c r="D8705" i="1" s="1"/>
  <c r="C8713" i="1"/>
  <c r="D8713" i="1" s="1"/>
  <c r="C8721" i="1"/>
  <c r="D8721" i="1" s="1"/>
  <c r="C8729" i="1"/>
  <c r="D8729" i="1" s="1"/>
  <c r="C8737" i="1"/>
  <c r="D8737" i="1" s="1"/>
  <c r="C8745" i="1"/>
  <c r="D8745" i="1" s="1"/>
  <c r="C8753" i="1"/>
  <c r="D8753" i="1" s="1"/>
  <c r="C8761" i="1"/>
  <c r="D8761" i="1" s="1"/>
  <c r="C8769" i="1"/>
  <c r="D8769" i="1" s="1"/>
  <c r="C8777" i="1"/>
  <c r="D8777" i="1" s="1"/>
  <c r="C8785" i="1"/>
  <c r="D8785" i="1" s="1"/>
  <c r="C8793" i="1"/>
  <c r="D8793" i="1" s="1"/>
  <c r="C1863" i="1"/>
  <c r="D1863" i="1" s="1"/>
  <c r="C2598" i="1"/>
  <c r="D2598" i="1" s="1"/>
  <c r="C3110" i="1"/>
  <c r="D3110" i="1" s="1"/>
  <c r="C3622" i="1"/>
  <c r="D3622" i="1" s="1"/>
  <c r="C3998" i="1"/>
  <c r="D3998" i="1" s="1"/>
  <c r="C4170" i="1"/>
  <c r="D4170" i="1" s="1"/>
  <c r="C4329" i="1"/>
  <c r="D4329" i="1" s="1"/>
  <c r="C4457" i="1"/>
  <c r="D4457" i="1" s="1"/>
  <c r="C4585" i="1"/>
  <c r="D4585" i="1" s="1"/>
  <c r="C4713" i="1"/>
  <c r="D4713" i="1" s="1"/>
  <c r="C4841" i="1"/>
  <c r="D4841" i="1" s="1"/>
  <c r="C4969" i="1"/>
  <c r="D4969" i="1" s="1"/>
  <c r="C5097" i="1"/>
  <c r="D5097" i="1" s="1"/>
  <c r="C5225" i="1"/>
  <c r="D5225" i="1" s="1"/>
  <c r="C5353" i="1"/>
  <c r="D5353" i="1" s="1"/>
  <c r="C5481" i="1"/>
  <c r="D5481" i="1" s="1"/>
  <c r="C5609" i="1"/>
  <c r="D5609" i="1" s="1"/>
  <c r="C5737" i="1"/>
  <c r="D5737" i="1" s="1"/>
  <c r="C5865" i="1"/>
  <c r="D5865" i="1" s="1"/>
  <c r="C5938" i="1"/>
  <c r="D5938" i="1" s="1"/>
  <c r="C5980" i="1"/>
  <c r="D5980" i="1" s="1"/>
  <c r="C6023" i="1"/>
  <c r="D6023" i="1" s="1"/>
  <c r="C6066" i="1"/>
  <c r="D6066" i="1" s="1"/>
  <c r="C6108" i="1"/>
  <c r="D6108" i="1" s="1"/>
  <c r="C6151" i="1"/>
  <c r="D6151" i="1" s="1"/>
  <c r="C6186" i="1"/>
  <c r="D6186" i="1" s="1"/>
  <c r="C6218" i="1"/>
  <c r="D6218" i="1" s="1"/>
  <c r="C6250" i="1"/>
  <c r="D6250" i="1" s="1"/>
  <c r="C6282" i="1"/>
  <c r="D6282" i="1" s="1"/>
  <c r="C6314" i="1"/>
  <c r="D6314" i="1" s="1"/>
  <c r="C6346" i="1"/>
  <c r="D6346" i="1" s="1"/>
  <c r="C6378" i="1"/>
  <c r="D6378" i="1" s="1"/>
  <c r="C6410" i="1"/>
  <c r="D6410" i="1" s="1"/>
  <c r="C6442" i="1"/>
  <c r="D6442" i="1" s="1"/>
  <c r="C6474" i="1"/>
  <c r="D6474" i="1" s="1"/>
  <c r="C6506" i="1"/>
  <c r="D6506" i="1" s="1"/>
  <c r="C6538" i="1"/>
  <c r="D6538" i="1" s="1"/>
  <c r="C6570" i="1"/>
  <c r="D6570" i="1" s="1"/>
  <c r="C6600" i="1"/>
  <c r="D6600" i="1" s="1"/>
  <c r="C6620" i="1"/>
  <c r="D6620" i="1" s="1"/>
  <c r="C6642" i="1"/>
  <c r="D6642" i="1" s="1"/>
  <c r="C6664" i="1"/>
  <c r="D6664" i="1" s="1"/>
  <c r="C6684" i="1"/>
  <c r="D6684" i="1" s="1"/>
  <c r="C6706" i="1"/>
  <c r="D6706" i="1" s="1"/>
  <c r="C6728" i="1"/>
  <c r="D6728" i="1" s="1"/>
  <c r="C6748" i="1"/>
  <c r="D6748" i="1" s="1"/>
  <c r="C6770" i="1"/>
  <c r="D6770" i="1" s="1"/>
  <c r="C6792" i="1"/>
  <c r="D6792" i="1" s="1"/>
  <c r="C6812" i="1"/>
  <c r="D6812" i="1" s="1"/>
  <c r="C6834" i="1"/>
  <c r="D6834" i="1" s="1"/>
  <c r="C6856" i="1"/>
  <c r="D6856" i="1" s="1"/>
  <c r="C6876" i="1"/>
  <c r="D6876" i="1" s="1"/>
  <c r="C6896" i="1"/>
  <c r="D6896" i="1" s="1"/>
  <c r="C6912" i="1"/>
  <c r="D6912" i="1" s="1"/>
  <c r="C6928" i="1"/>
  <c r="D6928" i="1" s="1"/>
  <c r="C6944" i="1"/>
  <c r="D6944" i="1" s="1"/>
  <c r="C6960" i="1"/>
  <c r="D6960" i="1" s="1"/>
  <c r="C6976" i="1"/>
  <c r="D6976" i="1" s="1"/>
  <c r="C6992" i="1"/>
  <c r="D6992" i="1" s="1"/>
  <c r="C7008" i="1"/>
  <c r="D7008" i="1" s="1"/>
  <c r="C7024" i="1"/>
  <c r="D7024" i="1" s="1"/>
  <c r="C7040" i="1"/>
  <c r="D7040" i="1" s="1"/>
  <c r="C7056" i="1"/>
  <c r="D7056" i="1" s="1"/>
  <c r="C7072" i="1"/>
  <c r="D7072" i="1" s="1"/>
  <c r="C7088" i="1"/>
  <c r="D7088" i="1" s="1"/>
  <c r="C7104" i="1"/>
  <c r="D7104" i="1" s="1"/>
  <c r="C7120" i="1"/>
  <c r="D7120" i="1" s="1"/>
  <c r="C7136" i="1"/>
  <c r="D7136" i="1" s="1"/>
  <c r="C7152" i="1"/>
  <c r="D7152" i="1" s="1"/>
  <c r="C7168" i="1"/>
  <c r="D7168" i="1" s="1"/>
  <c r="C7184" i="1"/>
  <c r="D7184" i="1" s="1"/>
  <c r="C7200" i="1"/>
  <c r="D7200" i="1" s="1"/>
  <c r="C7216" i="1"/>
  <c r="D7216" i="1" s="1"/>
  <c r="C7232" i="1"/>
  <c r="D7232" i="1" s="1"/>
  <c r="C7248" i="1"/>
  <c r="D7248" i="1" s="1"/>
  <c r="C7264" i="1"/>
  <c r="D7264" i="1" s="1"/>
  <c r="C7280" i="1"/>
  <c r="D7280" i="1" s="1"/>
  <c r="C7296" i="1"/>
  <c r="D7296" i="1" s="1"/>
  <c r="C7312" i="1"/>
  <c r="D7312" i="1" s="1"/>
  <c r="C7328" i="1"/>
  <c r="D7328" i="1" s="1"/>
  <c r="C7344" i="1"/>
  <c r="D7344" i="1" s="1"/>
  <c r="C7360" i="1"/>
  <c r="D7360" i="1" s="1"/>
  <c r="C7376" i="1"/>
  <c r="D7376" i="1" s="1"/>
  <c r="C7392" i="1"/>
  <c r="D7392" i="1" s="1"/>
  <c r="C7408" i="1"/>
  <c r="D7408" i="1" s="1"/>
  <c r="C9602" i="1"/>
  <c r="D9602" i="1" s="1"/>
  <c r="C9594" i="1"/>
  <c r="D9594" i="1" s="1"/>
  <c r="C9586" i="1"/>
  <c r="D9586" i="1" s="1"/>
  <c r="C9578" i="1"/>
  <c r="D9578" i="1" s="1"/>
  <c r="C9570" i="1"/>
  <c r="D9570" i="1" s="1"/>
  <c r="C9562" i="1"/>
  <c r="D9562" i="1" s="1"/>
  <c r="C9554" i="1"/>
  <c r="D9554" i="1" s="1"/>
  <c r="C9546" i="1"/>
  <c r="D9546" i="1" s="1"/>
  <c r="C9538" i="1"/>
  <c r="D9538" i="1" s="1"/>
  <c r="C9530" i="1"/>
  <c r="D9530" i="1" s="1"/>
  <c r="C9522" i="1"/>
  <c r="D9522" i="1" s="1"/>
  <c r="C9514" i="1"/>
  <c r="D9514" i="1" s="1"/>
  <c r="C9506" i="1"/>
  <c r="D9506" i="1" s="1"/>
  <c r="C9498" i="1"/>
  <c r="D9498" i="1" s="1"/>
  <c r="C9490" i="1"/>
  <c r="D9490" i="1" s="1"/>
  <c r="C9482" i="1"/>
  <c r="D9482" i="1" s="1"/>
  <c r="C9474" i="1"/>
  <c r="D9474" i="1" s="1"/>
  <c r="C9466" i="1"/>
  <c r="D9466" i="1" s="1"/>
  <c r="C9458" i="1"/>
  <c r="D9458" i="1" s="1"/>
  <c r="C9450" i="1"/>
  <c r="D9450" i="1" s="1"/>
  <c r="C9442" i="1"/>
  <c r="D9442" i="1" s="1"/>
  <c r="C9434" i="1"/>
  <c r="D9434" i="1" s="1"/>
  <c r="C9426" i="1"/>
  <c r="D9426" i="1" s="1"/>
  <c r="C9418" i="1"/>
  <c r="D9418" i="1" s="1"/>
  <c r="C9410" i="1"/>
  <c r="D9410" i="1" s="1"/>
  <c r="C9402" i="1"/>
  <c r="D9402" i="1" s="1"/>
  <c r="C9394" i="1"/>
  <c r="D9394" i="1" s="1"/>
  <c r="C9386" i="1"/>
  <c r="D9386" i="1" s="1"/>
  <c r="C9378" i="1"/>
  <c r="D9378" i="1" s="1"/>
  <c r="C9370" i="1"/>
  <c r="D9370" i="1" s="1"/>
  <c r="C9362" i="1"/>
  <c r="D9362" i="1" s="1"/>
  <c r="C9354" i="1"/>
  <c r="D9354" i="1" s="1"/>
  <c r="C9346" i="1"/>
  <c r="D9346" i="1" s="1"/>
  <c r="C9338" i="1"/>
  <c r="D9338" i="1" s="1"/>
  <c r="C9330" i="1"/>
  <c r="D9330" i="1" s="1"/>
  <c r="C9322" i="1"/>
  <c r="D9322" i="1" s="1"/>
  <c r="C9314" i="1"/>
  <c r="D9314" i="1" s="1"/>
  <c r="C9306" i="1"/>
  <c r="D9306" i="1" s="1"/>
  <c r="C9298" i="1"/>
  <c r="D9298" i="1" s="1"/>
  <c r="C9290" i="1"/>
  <c r="D9290" i="1" s="1"/>
  <c r="C9282" i="1"/>
  <c r="D9282" i="1" s="1"/>
  <c r="C9274" i="1"/>
  <c r="D9274" i="1" s="1"/>
  <c r="C9266" i="1"/>
  <c r="D9266" i="1" s="1"/>
  <c r="C9258" i="1"/>
  <c r="D9258" i="1" s="1"/>
  <c r="C9250" i="1"/>
  <c r="D9250" i="1" s="1"/>
  <c r="C9242" i="1"/>
  <c r="D9242" i="1" s="1"/>
  <c r="C9234" i="1"/>
  <c r="D9234" i="1" s="1"/>
  <c r="C9226" i="1"/>
  <c r="D9226" i="1" s="1"/>
  <c r="C9218" i="1"/>
  <c r="D9218" i="1" s="1"/>
  <c r="C9210" i="1"/>
  <c r="D9210" i="1" s="1"/>
  <c r="C9202" i="1"/>
  <c r="D9202" i="1" s="1"/>
  <c r="C9194" i="1"/>
  <c r="D9194" i="1" s="1"/>
  <c r="C9186" i="1"/>
  <c r="D9186" i="1" s="1"/>
  <c r="C9178" i="1"/>
  <c r="D9178" i="1" s="1"/>
  <c r="C9170" i="1"/>
  <c r="D9170" i="1" s="1"/>
  <c r="C9162" i="1"/>
  <c r="D9162" i="1" s="1"/>
  <c r="C9154" i="1"/>
  <c r="D9154" i="1" s="1"/>
  <c r="C9146" i="1"/>
  <c r="D9146" i="1" s="1"/>
  <c r="C9138" i="1"/>
  <c r="D9138" i="1" s="1"/>
  <c r="C9130" i="1"/>
  <c r="D9130" i="1" s="1"/>
  <c r="C9122" i="1"/>
  <c r="D9122" i="1" s="1"/>
  <c r="C9114" i="1"/>
  <c r="D9114" i="1" s="1"/>
  <c r="C9106" i="1"/>
  <c r="D9106" i="1" s="1"/>
  <c r="C9098" i="1"/>
  <c r="D9098" i="1" s="1"/>
  <c r="C9090" i="1"/>
  <c r="D9090" i="1" s="1"/>
  <c r="C9082" i="1"/>
  <c r="D9082" i="1" s="1"/>
  <c r="C9074" i="1"/>
  <c r="D9074" i="1" s="1"/>
  <c r="C9066" i="1"/>
  <c r="D9066" i="1" s="1"/>
  <c r="C9058" i="1"/>
  <c r="D9058" i="1" s="1"/>
  <c r="C9050" i="1"/>
  <c r="D9050" i="1" s="1"/>
  <c r="C9042" i="1"/>
  <c r="D9042" i="1" s="1"/>
  <c r="C9034" i="1"/>
  <c r="D9034" i="1" s="1"/>
  <c r="C9026" i="1"/>
  <c r="D9026" i="1" s="1"/>
  <c r="C9018" i="1"/>
  <c r="D9018" i="1" s="1"/>
  <c r="C9010" i="1"/>
  <c r="D9010" i="1" s="1"/>
  <c r="C9002" i="1"/>
  <c r="D9002" i="1" s="1"/>
  <c r="C8994" i="1"/>
  <c r="D8994" i="1" s="1"/>
  <c r="C8986" i="1"/>
  <c r="D8986" i="1" s="1"/>
  <c r="C8978" i="1"/>
  <c r="D8978" i="1" s="1"/>
  <c r="C8970" i="1"/>
  <c r="D8970" i="1" s="1"/>
  <c r="C8962" i="1"/>
  <c r="D8962" i="1" s="1"/>
  <c r="C8954" i="1"/>
  <c r="D8954" i="1" s="1"/>
  <c r="C8946" i="1"/>
  <c r="D8946" i="1" s="1"/>
  <c r="C8938" i="1"/>
  <c r="D8938" i="1" s="1"/>
  <c r="C8930" i="1"/>
  <c r="D8930" i="1" s="1"/>
  <c r="C8922" i="1"/>
  <c r="D8922" i="1" s="1"/>
  <c r="C8914" i="1"/>
  <c r="D8914" i="1" s="1"/>
  <c r="C8905" i="1"/>
  <c r="D8905" i="1" s="1"/>
  <c r="C8895" i="1"/>
  <c r="D8895" i="1" s="1"/>
  <c r="C8884" i="1"/>
  <c r="D8884" i="1" s="1"/>
  <c r="C8873" i="1"/>
  <c r="D8873" i="1" s="1"/>
  <c r="C8863" i="1"/>
  <c r="D8863" i="1" s="1"/>
  <c r="C8852" i="1"/>
  <c r="D8852" i="1" s="1"/>
  <c r="C8841" i="1"/>
  <c r="D8841" i="1" s="1"/>
  <c r="C8831" i="1"/>
  <c r="D8831" i="1" s="1"/>
  <c r="C8820" i="1"/>
  <c r="D8820" i="1" s="1"/>
  <c r="C8809" i="1"/>
  <c r="D8809" i="1" s="1"/>
  <c r="C8799" i="1"/>
  <c r="D8799" i="1" s="1"/>
  <c r="C8786" i="1"/>
  <c r="D8786" i="1" s="1"/>
  <c r="C8773" i="1"/>
  <c r="D8773" i="1" s="1"/>
  <c r="C8760" i="1"/>
  <c r="D8760" i="1" s="1"/>
  <c r="C8748" i="1"/>
  <c r="D8748" i="1" s="1"/>
  <c r="C8735" i="1"/>
  <c r="D8735" i="1" s="1"/>
  <c r="C8722" i="1"/>
  <c r="D8722" i="1" s="1"/>
  <c r="C8709" i="1"/>
  <c r="D8709" i="1" s="1"/>
  <c r="C8696" i="1"/>
  <c r="D8696" i="1" s="1"/>
  <c r="C8684" i="1"/>
  <c r="D8684" i="1" s="1"/>
  <c r="C8669" i="1"/>
  <c r="D8669" i="1" s="1"/>
  <c r="C8653" i="1"/>
  <c r="D8653" i="1" s="1"/>
  <c r="C8637" i="1"/>
  <c r="D8637" i="1" s="1"/>
  <c r="C8616" i="1"/>
  <c r="D8616" i="1" s="1"/>
  <c r="C8594" i="1"/>
  <c r="D8594" i="1" s="1"/>
  <c r="C8575" i="1"/>
  <c r="D8575" i="1" s="1"/>
  <c r="C8552" i="1"/>
  <c r="D8552" i="1" s="1"/>
  <c r="C8528" i="1"/>
  <c r="D8528" i="1" s="1"/>
  <c r="C8506" i="1"/>
  <c r="D8506" i="1" s="1"/>
  <c r="C8476" i="1"/>
  <c r="D8476" i="1" s="1"/>
  <c r="C8447" i="1"/>
  <c r="D8447" i="1" s="1"/>
  <c r="C8422" i="1"/>
  <c r="D8422" i="1" s="1"/>
  <c r="C8391" i="1"/>
  <c r="D8391" i="1" s="1"/>
  <c r="C8362" i="1"/>
  <c r="D8362" i="1" s="1"/>
  <c r="C8336" i="1"/>
  <c r="D8336" i="1" s="1"/>
  <c r="C8306" i="1"/>
  <c r="D8306" i="1" s="1"/>
  <c r="C8276" i="1"/>
  <c r="D8276" i="1" s="1"/>
  <c r="C8251" i="1"/>
  <c r="D8251" i="1" s="1"/>
  <c r="C8220" i="1"/>
  <c r="D8220" i="1" s="1"/>
  <c r="C8191" i="1"/>
  <c r="D8191" i="1" s="1"/>
  <c r="C8166" i="1"/>
  <c r="D8166" i="1" s="1"/>
  <c r="C8135" i="1"/>
  <c r="D8135" i="1" s="1"/>
  <c r="C8106" i="1"/>
  <c r="D8106" i="1" s="1"/>
  <c r="C8080" i="1"/>
  <c r="D8080" i="1" s="1"/>
  <c r="C8043" i="1"/>
  <c r="D8043" i="1" s="1"/>
  <c r="C8008" i="1"/>
  <c r="D8008" i="1" s="1"/>
  <c r="C7978" i="1"/>
  <c r="D7978" i="1" s="1"/>
  <c r="C7940" i="1"/>
  <c r="D7940" i="1" s="1"/>
  <c r="C7906" i="1"/>
  <c r="D7906" i="1" s="1"/>
  <c r="C7875" i="1"/>
  <c r="D7875" i="1" s="1"/>
  <c r="C7838" i="1"/>
  <c r="D7838" i="1" s="1"/>
  <c r="C7803" i="1"/>
  <c r="D7803" i="1" s="1"/>
  <c r="C7772" i="1"/>
  <c r="D7772" i="1" s="1"/>
  <c r="C7736" i="1"/>
  <c r="D7736" i="1" s="1"/>
  <c r="C7700" i="1"/>
  <c r="D7700" i="1" s="1"/>
  <c r="C7670" i="1"/>
  <c r="D7670" i="1" s="1"/>
  <c r="C7634" i="1"/>
  <c r="D7634" i="1" s="1"/>
  <c r="C7598" i="1"/>
  <c r="D7598" i="1" s="1"/>
  <c r="C7568" i="1"/>
  <c r="D7568" i="1" s="1"/>
  <c r="C7531" i="1"/>
  <c r="D7531" i="1" s="1"/>
  <c r="C7488" i="1"/>
  <c r="D7488" i="1" s="1"/>
  <c r="C7450" i="1"/>
  <c r="D7450" i="1" s="1"/>
  <c r="C7402" i="1"/>
  <c r="D7402" i="1" s="1"/>
  <c r="C7338" i="1"/>
  <c r="D7338" i="1" s="1"/>
  <c r="C7274" i="1"/>
  <c r="D7274" i="1" s="1"/>
  <c r="C7210" i="1"/>
  <c r="D7210" i="1" s="1"/>
  <c r="C7146" i="1"/>
  <c r="D7146" i="1" s="1"/>
  <c r="C7082" i="1"/>
  <c r="D7082" i="1" s="1"/>
  <c r="C7018" i="1"/>
  <c r="D7018" i="1" s="1"/>
  <c r="C6954" i="1"/>
  <c r="D6954" i="1" s="1"/>
  <c r="C6890" i="1"/>
  <c r="D6890" i="1" s="1"/>
  <c r="C6804" i="1"/>
  <c r="D6804" i="1" s="1"/>
  <c r="C6720" i="1"/>
  <c r="D6720" i="1" s="1"/>
  <c r="C6634" i="1"/>
  <c r="D6634" i="1" s="1"/>
  <c r="C6528" i="1"/>
  <c r="D6528" i="1" s="1"/>
  <c r="C6400" i="1"/>
  <c r="D6400" i="1" s="1"/>
  <c r="C6272" i="1"/>
  <c r="D6272" i="1" s="1"/>
  <c r="C6138" i="1"/>
  <c r="D6138" i="1" s="1"/>
  <c r="C5967" i="1"/>
  <c r="D5967" i="1" s="1"/>
  <c r="C5569" i="1"/>
  <c r="D5569" i="1" s="1"/>
  <c r="C5057" i="1"/>
  <c r="D5057" i="1" s="1"/>
  <c r="C4545" i="1"/>
  <c r="D4545" i="1" s="1"/>
  <c r="C3939" i="1"/>
  <c r="D3939" i="1" s="1"/>
  <c r="C1223" i="1"/>
  <c r="D1223" i="1" s="1"/>
  <c r="D4" i="2" l="1"/>
  <c r="D6" i="2"/>
  <c r="D8" i="2"/>
  <c r="D10" i="2"/>
  <c r="D12" i="2"/>
  <c r="D14" i="2"/>
  <c r="D2" i="2"/>
  <c r="C98" i="1"/>
  <c r="D98" i="1" s="1"/>
  <c r="C33" i="1"/>
  <c r="D33" i="1" s="1"/>
  <c r="C99" i="1"/>
  <c r="D99" i="1" s="1"/>
  <c r="C14" i="1"/>
  <c r="D14" i="1" s="1"/>
  <c r="C10" i="1"/>
  <c r="D10" i="1" s="1"/>
  <c r="C19" i="1"/>
  <c r="D19" i="1" s="1"/>
  <c r="C81" i="1"/>
  <c r="D81" i="1" s="1"/>
  <c r="C148" i="1"/>
  <c r="D148" i="1" s="1"/>
  <c r="C178" i="1"/>
  <c r="D178" i="1" s="1"/>
  <c r="C42" i="1"/>
  <c r="D42" i="1" s="1"/>
  <c r="C22" i="1"/>
  <c r="D22" i="1" s="1"/>
  <c r="C54" i="1"/>
  <c r="D54" i="1" s="1"/>
  <c r="C82" i="1"/>
  <c r="D82" i="1" s="1"/>
  <c r="C200" i="1"/>
  <c r="D200" i="1" s="1"/>
  <c r="C168" i="1"/>
  <c r="D168" i="1" s="1"/>
  <c r="C129" i="1"/>
  <c r="D129" i="1" s="1"/>
  <c r="C126" i="1"/>
  <c r="D126" i="1" s="1"/>
  <c r="C95" i="1"/>
  <c r="D95" i="1" s="1"/>
  <c r="C73" i="1"/>
  <c r="D73" i="1" s="1"/>
  <c r="C68" i="1"/>
  <c r="D68" i="1" s="1"/>
  <c r="C63" i="1"/>
  <c r="D63" i="1" s="1"/>
  <c r="C104" i="1"/>
  <c r="D104" i="1" s="1"/>
  <c r="C165" i="1"/>
  <c r="D165" i="1" s="1"/>
  <c r="C115" i="1"/>
  <c r="D115" i="1" s="1"/>
  <c r="C117" i="1"/>
  <c r="D117" i="1" s="1"/>
  <c r="C40" i="1"/>
  <c r="D40" i="1" s="1"/>
  <c r="C142" i="1"/>
  <c r="D142" i="1" s="1"/>
  <c r="C105" i="1"/>
  <c r="D105" i="1" s="1"/>
  <c r="C141" i="1"/>
  <c r="D141" i="1" s="1"/>
  <c r="C110" i="1"/>
  <c r="D110" i="1" s="1"/>
  <c r="C9" i="1"/>
  <c r="D9" i="1" s="1"/>
  <c r="C144" i="1"/>
  <c r="D144" i="1" s="1"/>
  <c r="C16" i="1"/>
  <c r="D16" i="1" s="1"/>
  <c r="C11" i="1"/>
  <c r="D11" i="1" s="1"/>
  <c r="C195" i="1"/>
  <c r="D195" i="1" s="1"/>
  <c r="C164" i="1"/>
  <c r="D164" i="1" s="1"/>
  <c r="C97" i="1"/>
  <c r="D97" i="1" s="1"/>
  <c r="C109" i="1"/>
  <c r="D109" i="1" s="1"/>
  <c r="C187" i="1"/>
  <c r="D187" i="1" s="1"/>
  <c r="C196" i="1"/>
  <c r="D196" i="1" s="1"/>
  <c r="C177" i="1"/>
  <c r="D177" i="1" s="1"/>
  <c r="C36" i="1"/>
  <c r="D36" i="1" s="1"/>
  <c r="C112" i="1"/>
  <c r="D112" i="1" s="1"/>
  <c r="C189" i="1"/>
  <c r="D189" i="1" s="1"/>
  <c r="C27" i="1"/>
  <c r="D27" i="1" s="1"/>
  <c r="C74" i="1"/>
  <c r="D74" i="1" s="1"/>
  <c r="C29" i="1"/>
  <c r="D29" i="1" s="1"/>
  <c r="C152" i="1"/>
  <c r="D152" i="1" s="1"/>
  <c r="C84" i="1"/>
  <c r="D84" i="1" s="1"/>
  <c r="C78" i="1"/>
  <c r="D78" i="1" s="1"/>
  <c r="C13" i="1"/>
  <c r="D13" i="1" s="1"/>
  <c r="C25" i="1"/>
  <c r="D25" i="1" s="1"/>
  <c r="C5" i="1"/>
  <c r="D5" i="1" s="1"/>
  <c r="C32" i="1"/>
  <c r="D32" i="1" s="1"/>
  <c r="C87" i="1"/>
  <c r="D87" i="1" s="1"/>
  <c r="C103" i="1"/>
  <c r="D103" i="1" s="1"/>
  <c r="C123" i="1"/>
  <c r="D123" i="1" s="1"/>
  <c r="C175" i="1"/>
  <c r="D175" i="1" s="1"/>
  <c r="C163" i="1"/>
  <c r="D163" i="1" s="1"/>
  <c r="C140" i="1"/>
  <c r="D140" i="1" s="1"/>
  <c r="C69" i="1"/>
  <c r="D69" i="1" s="1"/>
  <c r="C162" i="1"/>
  <c r="D162" i="1" s="1"/>
  <c r="C15" i="1"/>
  <c r="D15" i="1" s="1"/>
  <c r="C190" i="1"/>
  <c r="D190" i="1" s="1"/>
  <c r="C173" i="1"/>
  <c r="D173" i="1" s="1"/>
  <c r="C77" i="1"/>
  <c r="D77" i="1" s="1"/>
  <c r="C188" i="1"/>
  <c r="D188" i="1" s="1"/>
  <c r="C50" i="1"/>
  <c r="D50" i="1" s="1"/>
  <c r="C39" i="1"/>
  <c r="D39" i="1" s="1"/>
  <c r="C183" i="1"/>
  <c r="D183" i="1" s="1"/>
  <c r="C186" i="1"/>
  <c r="D186" i="1" s="1"/>
  <c r="C146" i="1"/>
  <c r="D146" i="1" s="1"/>
  <c r="C12" i="1"/>
  <c r="D12" i="1" s="1"/>
  <c r="C128" i="1"/>
  <c r="D128" i="1" s="1"/>
  <c r="C20" i="1"/>
  <c r="D20" i="1" s="1"/>
  <c r="C94" i="1"/>
  <c r="D94" i="1" s="1"/>
  <c r="C198" i="1"/>
  <c r="D198" i="1" s="1"/>
  <c r="C161" i="1"/>
  <c r="D161" i="1" s="1"/>
  <c r="C133" i="1"/>
  <c r="D133" i="1" s="1"/>
  <c r="C132" i="1"/>
  <c r="D132" i="1" s="1"/>
  <c r="C23" i="1"/>
  <c r="D23" i="1" s="1"/>
  <c r="C55" i="1"/>
  <c r="D55" i="1" s="1"/>
  <c r="C155" i="1"/>
  <c r="D155" i="1" s="1"/>
  <c r="C170" i="1"/>
  <c r="D170" i="1" s="1"/>
  <c r="C102" i="1"/>
  <c r="D102" i="1" s="1"/>
  <c r="C85" i="1"/>
  <c r="D85" i="1" s="1"/>
  <c r="C51" i="1"/>
  <c r="D51" i="1" s="1"/>
  <c r="C34" i="1"/>
  <c r="D34" i="1" s="1"/>
  <c r="C125" i="1"/>
  <c r="D125" i="1" s="1"/>
  <c r="C44" i="1"/>
  <c r="D44" i="1" s="1"/>
  <c r="C60" i="1"/>
  <c r="D60" i="1" s="1"/>
  <c r="C113" i="1"/>
  <c r="D113" i="1" s="1"/>
  <c r="C72" i="1"/>
  <c r="D72" i="1" s="1"/>
  <c r="C119" i="1"/>
  <c r="D119" i="1" s="1"/>
  <c r="C57" i="1"/>
  <c r="D57" i="1" s="1"/>
  <c r="C139" i="1"/>
  <c r="D139" i="1" s="1"/>
  <c r="C35" i="1"/>
  <c r="D35" i="1" s="1"/>
  <c r="C147" i="1"/>
  <c r="D147" i="1" s="1"/>
  <c r="C114" i="1"/>
  <c r="D114" i="1" s="1"/>
  <c r="C75" i="1"/>
  <c r="D75" i="1" s="1"/>
  <c r="C47" i="1"/>
  <c r="D47" i="1" s="1"/>
  <c r="C31" i="1"/>
  <c r="D31" i="1" s="1"/>
  <c r="C92" i="1"/>
  <c r="D92" i="1" s="1"/>
  <c r="C185" i="1"/>
  <c r="D185" i="1" s="1"/>
  <c r="C52" i="1"/>
  <c r="D52" i="1" s="1"/>
  <c r="C93" i="1"/>
  <c r="D93" i="1" s="1"/>
  <c r="C61" i="1"/>
  <c r="D61" i="1" s="1"/>
  <c r="C172" i="1"/>
  <c r="D172" i="1" s="1"/>
  <c r="C48" i="1"/>
  <c r="D48" i="1" s="1"/>
  <c r="C136" i="1"/>
  <c r="D136" i="1" s="1"/>
  <c r="C43" i="1"/>
  <c r="D43" i="1" s="1"/>
  <c r="C135" i="1"/>
  <c r="D135" i="1" s="1"/>
  <c r="C28" i="1"/>
  <c r="D28" i="1" s="1"/>
  <c r="C151" i="1"/>
  <c r="D151" i="1" s="1"/>
  <c r="C160" i="1"/>
  <c r="D160" i="1" s="1"/>
  <c r="C167" i="1"/>
  <c r="D167" i="1" s="1"/>
  <c r="C143" i="1"/>
  <c r="D143" i="1" s="1"/>
  <c r="C41" i="1"/>
  <c r="D41" i="1" s="1"/>
  <c r="C38" i="1"/>
  <c r="D38" i="1" s="1"/>
  <c r="C118" i="1"/>
  <c r="D118" i="1" s="1"/>
  <c r="C88" i="1"/>
  <c r="D88" i="1" s="1"/>
  <c r="C4" i="1"/>
  <c r="D4" i="1" s="1"/>
  <c r="C45" i="1"/>
  <c r="D45" i="1" s="1"/>
  <c r="C176" i="1"/>
  <c r="D176" i="1" s="1"/>
  <c r="C101" i="1"/>
  <c r="D101" i="1" s="1"/>
  <c r="C138" i="1"/>
  <c r="D138" i="1" s="1"/>
  <c r="C24" i="1"/>
  <c r="D24" i="1" s="1"/>
  <c r="C194" i="1"/>
  <c r="D194" i="1" s="1"/>
  <c r="C157" i="1"/>
  <c r="D157" i="1" s="1"/>
  <c r="C6" i="1"/>
  <c r="D6" i="1" s="1"/>
  <c r="C83" i="1"/>
  <c r="D83" i="1" s="1"/>
  <c r="C193" i="1"/>
  <c r="D193" i="1" s="1"/>
  <c r="C169" i="1"/>
  <c r="D169" i="1" s="1"/>
  <c r="C86" i="1"/>
  <c r="D86" i="1" s="1"/>
  <c r="C149" i="1"/>
  <c r="D149" i="1" s="1"/>
  <c r="C58" i="1"/>
  <c r="D58" i="1" s="1"/>
  <c r="C80" i="1"/>
  <c r="D80" i="1" s="1"/>
  <c r="C134" i="1"/>
  <c r="D134" i="1" s="1"/>
  <c r="C46" i="1"/>
  <c r="D46" i="1" s="1"/>
  <c r="C156" i="1"/>
  <c r="D156" i="1" s="1"/>
  <c r="C17" i="1"/>
  <c r="D17" i="1" s="1"/>
  <c r="C121" i="1"/>
  <c r="D121" i="1" s="1"/>
  <c r="C124" i="1"/>
  <c r="D124" i="1" s="1"/>
  <c r="C159" i="1"/>
  <c r="D159" i="1" s="1"/>
  <c r="C90" i="1"/>
  <c r="D90" i="1" s="1"/>
  <c r="C120" i="1"/>
  <c r="D120" i="1" s="1"/>
  <c r="C174" i="1"/>
  <c r="D174" i="1" s="1"/>
  <c r="C192" i="1"/>
  <c r="D192" i="1" s="1"/>
  <c r="C154" i="1"/>
  <c r="D154" i="1" s="1"/>
  <c r="C67" i="1"/>
  <c r="D67" i="1" s="1"/>
  <c r="C79" i="1"/>
  <c r="D79" i="1" s="1"/>
  <c r="C131" i="1"/>
  <c r="D131" i="1" s="1"/>
  <c r="C7" i="1"/>
  <c r="D7" i="1" s="1"/>
  <c r="C18" i="1"/>
  <c r="D18" i="1" s="1"/>
  <c r="C96" i="1"/>
  <c r="D96" i="1" s="1"/>
  <c r="C91" i="1"/>
  <c r="D91" i="1" s="1"/>
  <c r="C100" i="1"/>
  <c r="D100" i="1" s="1"/>
  <c r="C127" i="1"/>
  <c r="D127" i="1" s="1"/>
  <c r="C65" i="1"/>
  <c r="D65" i="1" s="1"/>
  <c r="C37" i="1"/>
  <c r="D37" i="1" s="1"/>
  <c r="C171" i="1"/>
  <c r="D171" i="1" s="1"/>
  <c r="C70" i="1"/>
  <c r="D70" i="1" s="1"/>
  <c r="C180" i="1"/>
  <c r="D180" i="1" s="1"/>
  <c r="C49" i="1"/>
  <c r="D49" i="1" s="1"/>
  <c r="C184" i="1"/>
  <c r="D184" i="1" s="1"/>
  <c r="C71" i="1"/>
  <c r="D71" i="1" s="1"/>
  <c r="C197" i="1"/>
  <c r="D197" i="1" s="1"/>
  <c r="C130" i="1"/>
  <c r="D130" i="1" s="1"/>
  <c r="C137" i="1"/>
  <c r="D137" i="1" s="1"/>
  <c r="C106" i="1"/>
  <c r="D106" i="1" s="1"/>
  <c r="C122" i="1"/>
  <c r="D122" i="1" s="1"/>
  <c r="C66" i="1"/>
  <c r="D66" i="1" s="1"/>
  <c r="C21" i="1"/>
  <c r="D21" i="1" s="1"/>
  <c r="C26" i="1"/>
  <c r="D26" i="1" s="1"/>
  <c r="C153" i="1"/>
  <c r="D153" i="1" s="1"/>
  <c r="C56" i="1"/>
  <c r="D56" i="1" s="1"/>
  <c r="C107" i="1"/>
  <c r="D107" i="1" s="1"/>
  <c r="C89" i="1"/>
  <c r="D89" i="1" s="1"/>
  <c r="C181" i="1"/>
  <c r="D181" i="1" s="1"/>
  <c r="C150" i="1"/>
  <c r="D150" i="1" s="1"/>
  <c r="C158" i="1"/>
  <c r="D158" i="1" s="1"/>
  <c r="C59" i="1"/>
  <c r="D59" i="1" s="1"/>
  <c r="C8" i="1"/>
  <c r="D8" i="1" s="1"/>
  <c r="C62" i="1"/>
  <c r="D62" i="1" s="1"/>
  <c r="C199" i="1"/>
  <c r="D199" i="1" s="1"/>
  <c r="C191" i="1"/>
  <c r="D191" i="1" s="1"/>
  <c r="C166" i="1"/>
  <c r="D166" i="1" s="1"/>
  <c r="C108" i="1"/>
  <c r="D108" i="1" s="1"/>
  <c r="C179" i="1"/>
  <c r="D179" i="1" s="1"/>
  <c r="C3" i="1"/>
  <c r="C30" i="1"/>
  <c r="D30" i="1" s="1"/>
  <c r="C53" i="1"/>
  <c r="D53" i="1" s="1"/>
  <c r="C64" i="1"/>
  <c r="D64" i="1" s="1"/>
  <c r="C145" i="1"/>
  <c r="D145" i="1" s="1"/>
  <c r="C182" i="1"/>
  <c r="D182" i="1" s="1"/>
  <c r="C201" i="1"/>
  <c r="D201" i="1" s="1"/>
  <c r="C111" i="1"/>
  <c r="D111" i="1" s="1"/>
  <c r="C116" i="1"/>
  <c r="D116" i="1" s="1"/>
  <c r="C76" i="1"/>
  <c r="D76" i="1" s="1"/>
  <c r="C10002" i="1" l="1"/>
  <c r="D16" i="2"/>
  <c r="D3" i="1"/>
  <c r="D2" i="1"/>
  <c r="D18" i="2" l="1"/>
  <c r="D10002" i="1"/>
  <c r="D20" i="2" l="1"/>
  <c r="E20" i="2" s="1"/>
  <c r="B3" i="3"/>
  <c r="E4" i="2"/>
  <c r="E10" i="2"/>
  <c r="E18" i="2"/>
  <c r="B4" i="3"/>
  <c r="C3" i="3"/>
  <c r="E2" i="2"/>
  <c r="E6" i="2"/>
  <c r="B5" i="3"/>
  <c r="C5" i="3"/>
  <c r="E14" i="2"/>
  <c r="E12" i="2"/>
  <c r="C4" i="3"/>
  <c r="E16" i="2"/>
  <c r="E8" i="2"/>
  <c r="D22" i="2" l="1"/>
  <c r="E22" i="2" s="1"/>
  <c r="D24" i="2" l="1"/>
  <c r="E24" i="2" s="1"/>
  <c r="D26" i="2" l="1"/>
  <c r="E26" i="2" s="1"/>
  <c r="D28" i="2" l="1"/>
  <c r="E28" i="2" s="1"/>
  <c r="D30" i="2" l="1"/>
  <c r="E30" i="2" s="1"/>
  <c r="D32" i="2" l="1"/>
  <c r="E32" i="2" s="1"/>
  <c r="D34" i="2" l="1"/>
  <c r="E34" i="2" s="1"/>
  <c r="D36" i="2" l="1"/>
  <c r="E36" i="2" s="1"/>
  <c r="D38" i="2" l="1"/>
  <c r="E38" i="2" s="1"/>
  <c r="D40" i="2" l="1"/>
  <c r="E40" i="2" s="1"/>
  <c r="D42" i="2" l="1"/>
  <c r="E42" i="2" s="1"/>
  <c r="D44" i="2" l="1"/>
  <c r="E44" i="2" s="1"/>
  <c r="D46" i="2"/>
  <c r="E46" i="2" s="1"/>
  <c r="D48" i="2" l="1"/>
  <c r="E48" i="2" s="1"/>
  <c r="D50" i="2" l="1"/>
  <c r="E50" i="2" s="1"/>
  <c r="D52" i="2" l="1"/>
  <c r="E52" i="2" s="1"/>
  <c r="D54" i="2" l="1"/>
  <c r="E54" i="2" s="1"/>
  <c r="D56" i="2" l="1"/>
  <c r="E56" i="2" s="1"/>
  <c r="D58" i="2" l="1"/>
  <c r="E58" i="2" s="1"/>
  <c r="D60" i="2" l="1"/>
  <c r="E60" i="2" s="1"/>
  <c r="D62" i="2" l="1"/>
  <c r="E62" i="2" s="1"/>
  <c r="D64" i="2" l="1"/>
  <c r="E64" i="2" s="1"/>
  <c r="D66" i="2" l="1"/>
  <c r="E66" i="2" s="1"/>
  <c r="D68" i="2" l="1"/>
  <c r="E68" i="2" s="1"/>
  <c r="D70" i="2" l="1"/>
  <c r="E70" i="2" s="1"/>
  <c r="D72" i="2" l="1"/>
  <c r="E72" i="2" s="1"/>
  <c r="D74" i="2" l="1"/>
  <c r="E74" i="2" s="1"/>
  <c r="D76" i="2" l="1"/>
  <c r="E76" i="2" s="1"/>
  <c r="D78" i="2" l="1"/>
  <c r="E78" i="2" s="1"/>
  <c r="D80" i="2" l="1"/>
  <c r="E80" i="2" s="1"/>
  <c r="D82" i="2" l="1"/>
  <c r="E82" i="2" s="1"/>
  <c r="D84" i="2"/>
  <c r="E84" i="2" s="1"/>
  <c r="D86" i="2" l="1"/>
  <c r="E86" i="2" s="1"/>
  <c r="D88" i="2" l="1"/>
  <c r="E88" i="2" s="1"/>
  <c r="D90" i="2" l="1"/>
  <c r="E90" i="2" s="1"/>
  <c r="D92" i="2" l="1"/>
  <c r="E92" i="2" s="1"/>
  <c r="D94" i="2" l="1"/>
  <c r="E94" i="2" s="1"/>
  <c r="D96" i="2" l="1"/>
  <c r="E96" i="2" s="1"/>
  <c r="D98" i="2" l="1"/>
  <c r="E98" i="2" s="1"/>
  <c r="D100" i="2" l="1"/>
  <c r="E100" i="2" s="1"/>
  <c r="D102" i="2" l="1"/>
  <c r="E102" i="2" s="1"/>
  <c r="D104" i="2"/>
  <c r="E104" i="2" s="1"/>
  <c r="D106" i="2" l="1"/>
  <c r="E106" i="2" s="1"/>
  <c r="D108" i="2" l="1"/>
  <c r="E108" i="2" s="1"/>
  <c r="D110" i="2" l="1"/>
  <c r="E110" i="2" s="1"/>
  <c r="D112" i="2"/>
  <c r="E112" i="2" s="1"/>
  <c r="D114" i="2" l="1"/>
  <c r="E114" i="2" s="1"/>
  <c r="D116" i="2" l="1"/>
  <c r="E116" i="2" s="1"/>
  <c r="D118" i="2" l="1"/>
  <c r="E118" i="2" s="1"/>
  <c r="D120" i="2" l="1"/>
  <c r="E120" i="2" s="1"/>
  <c r="D122" i="2" l="1"/>
  <c r="E122" i="2" s="1"/>
  <c r="D124" i="2" l="1"/>
  <c r="E124" i="2" s="1"/>
  <c r="D126" i="2" l="1"/>
  <c r="E126" i="2" s="1"/>
  <c r="D128" i="2"/>
  <c r="E128" i="2" s="1"/>
  <c r="D130" i="2" l="1"/>
  <c r="E130" i="2" s="1"/>
  <c r="D132" i="2" l="1"/>
  <c r="E132" i="2" s="1"/>
  <c r="D134" i="2" l="1"/>
  <c r="E134" i="2" s="1"/>
  <c r="D136" i="2" l="1"/>
  <c r="E136" i="2" s="1"/>
  <c r="D138" i="2" l="1"/>
  <c r="E138" i="2" s="1"/>
  <c r="D140" i="2" l="1"/>
  <c r="E140" i="2" s="1"/>
  <c r="D142" i="2"/>
  <c r="E142" i="2" s="1"/>
  <c r="D144" i="2" l="1"/>
  <c r="E144" i="2" s="1"/>
  <c r="D146" i="2" l="1"/>
  <c r="E146" i="2" s="1"/>
  <c r="D148" i="2" l="1"/>
  <c r="E148" i="2" s="1"/>
  <c r="D150" i="2" l="1"/>
  <c r="E150" i="2" s="1"/>
  <c r="D152" i="2" l="1"/>
  <c r="E152" i="2" s="1"/>
  <c r="D154" i="2" l="1"/>
  <c r="E154" i="2" s="1"/>
  <c r="D156" i="2" l="1"/>
  <c r="E156" i="2" s="1"/>
  <c r="D158" i="2"/>
  <c r="E158" i="2" s="1"/>
  <c r="D160" i="2" l="1"/>
  <c r="E160" i="2" s="1"/>
  <c r="D162" i="2" l="1"/>
  <c r="E162" i="2" s="1"/>
  <c r="D164" i="2" l="1"/>
  <c r="E164" i="2" s="1"/>
  <c r="D166" i="2" l="1"/>
  <c r="E166" i="2" s="1"/>
  <c r="D168" i="2" l="1"/>
  <c r="E168" i="2" s="1"/>
  <c r="D170" i="2" l="1"/>
  <c r="E170" i="2" s="1"/>
  <c r="D172" i="2" l="1"/>
  <c r="E172" i="2" s="1"/>
  <c r="D174" i="2"/>
  <c r="E174" i="2" s="1"/>
  <c r="D176" i="2" l="1"/>
  <c r="E176" i="2" s="1"/>
  <c r="D178" i="2" l="1"/>
  <c r="E178" i="2" s="1"/>
  <c r="D180" i="2" l="1"/>
  <c r="E180" i="2" s="1"/>
  <c r="D182" i="2" l="1"/>
  <c r="E182" i="2" s="1"/>
  <c r="D184" i="2" l="1"/>
  <c r="E184" i="2" s="1"/>
  <c r="D186" i="2" l="1"/>
  <c r="E186" i="2" s="1"/>
  <c r="D188" i="2" l="1"/>
  <c r="E188" i="2" s="1"/>
  <c r="D190" i="2" l="1"/>
  <c r="E190" i="2" s="1"/>
  <c r="D192" i="2" l="1"/>
  <c r="E192" i="2" s="1"/>
  <c r="D194" i="2" l="1"/>
  <c r="E194" i="2" s="1"/>
  <c r="D196" i="2"/>
  <c r="E196" i="2" s="1"/>
</calcChain>
</file>

<file path=xl/sharedStrings.xml><?xml version="1.0" encoding="utf-8"?>
<sst xmlns="http://schemas.openxmlformats.org/spreadsheetml/2006/main" count="25" uniqueCount="25">
  <si>
    <t>№</t>
  </si>
  <si>
    <t>dN</t>
  </si>
  <si>
    <t xml:space="preserve">шаг распределения </t>
  </si>
  <si>
    <t>dN/N</t>
  </si>
  <si>
    <t>P</t>
  </si>
  <si>
    <t>от</t>
  </si>
  <si>
    <t>до</t>
  </si>
  <si>
    <t>Среднеквадратичное отклонение среднего значения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</si>
  <si>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  <scheme val="minor"/>
      </rPr>
      <t>N</t>
    </r>
  </si>
  <si>
    <t>(ti-(t)N)^2, с^2</t>
  </si>
  <si>
    <t xml:space="preserve"> 𝜌𝑚𝑎х</t>
  </si>
  <si>
    <r>
      <rPr>
        <sz val="14"/>
        <color theme="1"/>
        <rFont val="Calibri"/>
        <family val="2"/>
        <charset val="204"/>
        <scheme val="minor"/>
      </rPr>
      <t>σ</t>
    </r>
    <r>
      <rPr>
        <sz val="9"/>
        <color theme="1"/>
        <rFont val="Calibri"/>
        <family val="2"/>
        <charset val="204"/>
        <scheme val="minor"/>
      </rPr>
      <t>N</t>
    </r>
  </si>
  <si>
    <t>⟨𝑡⟩𝑁 ± 𝜎N</t>
  </si>
  <si>
    <t>⟨𝑡⟩𝑁 ± 2𝜎N</t>
  </si>
  <si>
    <t>⟨𝑡⟩𝑁 ± 3𝜎N</t>
  </si>
  <si>
    <t>границы интервалов, мс</t>
  </si>
  <si>
    <t>ΔN/(N*Δt), 1/мc</t>
  </si>
  <si>
    <t>t, мc</t>
  </si>
  <si>
    <t>ρ0, 1/мc</t>
  </si>
  <si>
    <t>(t)N</t>
  </si>
  <si>
    <t>N=</t>
  </si>
  <si>
    <t>ti-(t)N</t>
  </si>
  <si>
    <t>ti</t>
  </si>
  <si>
    <t>Интервал, число</t>
  </si>
  <si>
    <t>dt при коэф Стьюдента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</si>
</sst>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2" fontId="0" fillId="0" borderId="0" xfId="0" applyNumberFormat="1" applyBorder="1"/>
    <xf numFmtId="0" fontId="1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10" xfId="0" applyNumberFormat="1" applyBorder="1"/>
    <xf numFmtId="164" fontId="0" fillId="0" borderId="6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1" xfId="0" applyBorder="1"/>
    <xf numFmtId="165" fontId="0" fillId="0" borderId="5" xfId="0" applyNumberFormat="1" applyBorder="1"/>
    <xf numFmtId="0" fontId="4" fillId="0" borderId="12" xfId="0" applyFont="1" applyBorder="1"/>
    <xf numFmtId="164" fontId="4" fillId="0" borderId="13" xfId="0" applyNumberFormat="1" applyFont="1" applyBorder="1"/>
    <xf numFmtId="0" fontId="5" fillId="0" borderId="1" xfId="0" applyFont="1" applyBorder="1" applyAlignment="1">
      <alignment vertical="center"/>
    </xf>
    <xf numFmtId="166" fontId="0" fillId="0" borderId="1" xfId="0" applyNumberFormat="1" applyBorder="1"/>
    <xf numFmtId="166" fontId="0" fillId="0" borderId="0" xfId="0" applyNumberFormat="1"/>
    <xf numFmtId="0" fontId="0" fillId="0" borderId="14" xfId="0" applyBorder="1"/>
    <xf numFmtId="166" fontId="0" fillId="0" borderId="13" xfId="0" applyNumberFormat="1" applyBorder="1"/>
    <xf numFmtId="0" fontId="0" fillId="0" borderId="15" xfId="0" applyBorder="1"/>
    <xf numFmtId="166" fontId="0" fillId="0" borderId="0" xfId="0" applyNumberFormat="1" applyBorder="1"/>
    <xf numFmtId="165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1247775</xdr:colOff>
      <xdr:row>45</xdr:row>
      <xdr:rowOff>128587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553200" y="8701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2</xdr:col>
      <xdr:colOff>97154</xdr:colOff>
      <xdr:row>10002</xdr:row>
      <xdr:rowOff>43815</xdr:rowOff>
    </xdr:from>
    <xdr:to>
      <xdr:col>2</xdr:col>
      <xdr:colOff>1740649</xdr:colOff>
      <xdr:row>10004</xdr:row>
      <xdr:rowOff>102870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4" y="1829209575"/>
          <a:ext cx="1643495" cy="478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4"/>
  <sheetViews>
    <sheetView topLeftCell="A9987" workbookViewId="0">
      <selection activeCell="D10003" sqref="D10003"/>
    </sheetView>
  </sheetViews>
  <sheetFormatPr defaultRowHeight="14.4" x14ac:dyDescent="0.3"/>
  <cols>
    <col min="2" max="2" width="11.77734375" style="15" customWidth="1"/>
    <col min="3" max="3" width="25.6640625" customWidth="1"/>
    <col min="4" max="4" width="17.33203125" customWidth="1"/>
    <col min="7" max="7" width="54.5546875" customWidth="1"/>
  </cols>
  <sheetData>
    <row r="1" spans="1:10" x14ac:dyDescent="0.3">
      <c r="A1" s="16" t="s">
        <v>0</v>
      </c>
      <c r="B1" s="25" t="s">
        <v>22</v>
      </c>
      <c r="C1" s="17" t="s">
        <v>21</v>
      </c>
      <c r="D1" s="18" t="s">
        <v>9</v>
      </c>
    </row>
    <row r="2" spans="1:10" x14ac:dyDescent="0.3">
      <c r="A2" s="23">
        <v>1</v>
      </c>
      <c r="B2" s="27">
        <v>2.0676E-2</v>
      </c>
      <c r="C2" s="24">
        <f t="shared" ref="C2:C65" si="0">ROUNDUP(B2-B$10002,6)</f>
        <v>-0.47748999999999997</v>
      </c>
      <c r="D2" s="19">
        <f t="shared" ref="D2" si="1">C2*C2</f>
        <v>0.22799670009999998</v>
      </c>
      <c r="J2" s="12"/>
    </row>
    <row r="3" spans="1:10" x14ac:dyDescent="0.3">
      <c r="A3" s="23">
        <v>2</v>
      </c>
      <c r="B3" s="27">
        <v>3.3713E-2</v>
      </c>
      <c r="C3" s="24">
        <f t="shared" si="0"/>
        <v>-0.46445299999999995</v>
      </c>
      <c r="D3" s="19">
        <f t="shared" ref="D3:D34" si="2">C3*C3</f>
        <v>0.21571658920899994</v>
      </c>
      <c r="G3" t="s">
        <v>2</v>
      </c>
      <c r="J3" s="12"/>
    </row>
    <row r="4" spans="1:10" x14ac:dyDescent="0.3">
      <c r="A4" s="23">
        <v>3</v>
      </c>
      <c r="B4" s="27">
        <v>4.8305000000000001E-2</v>
      </c>
      <c r="C4" s="24">
        <f t="shared" si="0"/>
        <v>-0.44986099999999996</v>
      </c>
      <c r="D4" s="19">
        <f t="shared" si="2"/>
        <v>0.20237491932099996</v>
      </c>
      <c r="G4" s="29">
        <f>(-MIN(B2:B10001)+MAX(B2:B10001))/100</f>
        <v>9.4423000000000007E-3</v>
      </c>
      <c r="J4" s="12"/>
    </row>
    <row r="5" spans="1:10" x14ac:dyDescent="0.3">
      <c r="A5" s="23">
        <v>4</v>
      </c>
      <c r="B5" s="27">
        <v>5.0068000000000001E-2</v>
      </c>
      <c r="C5" s="24">
        <f t="shared" si="0"/>
        <v>-0.448098</v>
      </c>
      <c r="D5" s="19">
        <f t="shared" si="2"/>
        <v>0.200791817604</v>
      </c>
      <c r="J5" s="12"/>
    </row>
    <row r="6" spans="1:10" x14ac:dyDescent="0.3">
      <c r="A6" s="23">
        <v>5</v>
      </c>
      <c r="B6" s="27">
        <v>5.2686999999999998E-2</v>
      </c>
      <c r="C6" s="24">
        <f t="shared" si="0"/>
        <v>-0.44547899999999996</v>
      </c>
      <c r="D6" s="19">
        <f t="shared" si="2"/>
        <v>0.19845153944099997</v>
      </c>
      <c r="J6" s="12"/>
    </row>
    <row r="7" spans="1:10" x14ac:dyDescent="0.3">
      <c r="A7" s="23">
        <v>6</v>
      </c>
      <c r="B7" s="27">
        <v>6.1414000000000003E-2</v>
      </c>
      <c r="C7" s="24">
        <f t="shared" si="0"/>
        <v>-0.43675199999999997</v>
      </c>
      <c r="D7" s="19">
        <f t="shared" si="2"/>
        <v>0.19075230950399999</v>
      </c>
      <c r="J7" s="12"/>
    </row>
    <row r="8" spans="1:10" x14ac:dyDescent="0.3">
      <c r="A8" s="23">
        <v>7</v>
      </c>
      <c r="B8" s="27">
        <v>6.2480000000000001E-2</v>
      </c>
      <c r="C8" s="24">
        <f t="shared" si="0"/>
        <v>-0.43568599999999996</v>
      </c>
      <c r="D8" s="19">
        <f t="shared" si="2"/>
        <v>0.18982229059599998</v>
      </c>
      <c r="J8" s="12"/>
    </row>
    <row r="9" spans="1:10" x14ac:dyDescent="0.3">
      <c r="A9" s="23">
        <v>8</v>
      </c>
      <c r="B9" s="27">
        <v>6.3910999999999996E-2</v>
      </c>
      <c r="C9" s="24">
        <f t="shared" si="0"/>
        <v>-0.43425499999999995</v>
      </c>
      <c r="D9" s="19">
        <f t="shared" si="2"/>
        <v>0.18857740502499995</v>
      </c>
      <c r="J9" s="12"/>
    </row>
    <row r="10" spans="1:10" x14ac:dyDescent="0.3">
      <c r="A10" s="23">
        <v>9</v>
      </c>
      <c r="B10" s="27">
        <v>6.4371999999999999E-2</v>
      </c>
      <c r="C10" s="24">
        <f t="shared" si="0"/>
        <v>-0.43379399999999996</v>
      </c>
      <c r="D10" s="19">
        <f t="shared" si="2"/>
        <v>0.18817723443599996</v>
      </c>
      <c r="J10" s="12"/>
    </row>
    <row r="11" spans="1:10" x14ac:dyDescent="0.3">
      <c r="A11" s="23">
        <v>10</v>
      </c>
      <c r="B11" s="27">
        <v>6.7609000000000002E-2</v>
      </c>
      <c r="C11" s="24">
        <f t="shared" si="0"/>
        <v>-0.43055699999999997</v>
      </c>
      <c r="D11" s="19">
        <f t="shared" si="2"/>
        <v>0.18537933024899997</v>
      </c>
      <c r="J11" s="12"/>
    </row>
    <row r="12" spans="1:10" x14ac:dyDescent="0.3">
      <c r="A12" s="23">
        <v>11</v>
      </c>
      <c r="B12" s="27">
        <v>6.9298999999999999E-2</v>
      </c>
      <c r="C12" s="24">
        <f t="shared" si="0"/>
        <v>-0.428867</v>
      </c>
      <c r="D12" s="19">
        <f t="shared" si="2"/>
        <v>0.183926903689</v>
      </c>
      <c r="J12" s="12"/>
    </row>
    <row r="13" spans="1:10" x14ac:dyDescent="0.3">
      <c r="A13" s="23">
        <v>12</v>
      </c>
      <c r="B13" s="27">
        <v>6.9742999999999999E-2</v>
      </c>
      <c r="C13" s="24">
        <f t="shared" si="0"/>
        <v>-0.428423</v>
      </c>
      <c r="D13" s="19">
        <f t="shared" si="2"/>
        <v>0.183546266929</v>
      </c>
      <c r="J13" s="12"/>
    </row>
    <row r="14" spans="1:10" x14ac:dyDescent="0.3">
      <c r="A14" s="23">
        <v>13</v>
      </c>
      <c r="B14" s="27">
        <v>7.0152999999999993E-2</v>
      </c>
      <c r="C14" s="24">
        <f t="shared" si="0"/>
        <v>-0.42801299999999998</v>
      </c>
      <c r="D14" s="19">
        <f t="shared" si="2"/>
        <v>0.18319512816899999</v>
      </c>
      <c r="J14" s="12"/>
    </row>
    <row r="15" spans="1:10" x14ac:dyDescent="0.3">
      <c r="A15" s="23">
        <v>14</v>
      </c>
      <c r="B15" s="27">
        <v>7.0421999999999998E-2</v>
      </c>
      <c r="C15" s="24">
        <f t="shared" si="0"/>
        <v>-0.42774399999999996</v>
      </c>
      <c r="D15" s="19">
        <f t="shared" si="2"/>
        <v>0.18296492953599997</v>
      </c>
      <c r="J15" s="12"/>
    </row>
    <row r="16" spans="1:10" x14ac:dyDescent="0.3">
      <c r="A16" s="23">
        <v>15</v>
      </c>
      <c r="B16" s="27">
        <v>7.0791999999999994E-2</v>
      </c>
      <c r="C16" s="24">
        <f t="shared" si="0"/>
        <v>-0.42737399999999998</v>
      </c>
      <c r="D16" s="19">
        <f t="shared" si="2"/>
        <v>0.18264853587599997</v>
      </c>
      <c r="J16" s="12"/>
    </row>
    <row r="17" spans="1:10" x14ac:dyDescent="0.3">
      <c r="A17" s="23">
        <v>16</v>
      </c>
      <c r="B17" s="27">
        <v>7.2207999999999994E-2</v>
      </c>
      <c r="C17" s="24">
        <f t="shared" si="0"/>
        <v>-0.42595799999999995</v>
      </c>
      <c r="D17" s="19">
        <f t="shared" si="2"/>
        <v>0.18144021776399996</v>
      </c>
      <c r="J17" s="12"/>
    </row>
    <row r="18" spans="1:10" x14ac:dyDescent="0.3">
      <c r="A18" s="23">
        <v>17</v>
      </c>
      <c r="B18" s="27">
        <v>7.2479000000000002E-2</v>
      </c>
      <c r="C18" s="24">
        <f t="shared" si="0"/>
        <v>-0.42568699999999998</v>
      </c>
      <c r="D18" s="19">
        <f t="shared" si="2"/>
        <v>0.18120942196899997</v>
      </c>
      <c r="J18" s="12"/>
    </row>
    <row r="19" spans="1:10" x14ac:dyDescent="0.3">
      <c r="A19" s="23">
        <v>18</v>
      </c>
      <c r="B19" s="27">
        <v>7.2831000000000007E-2</v>
      </c>
      <c r="C19" s="24">
        <f t="shared" si="0"/>
        <v>-0.42533499999999996</v>
      </c>
      <c r="D19" s="19">
        <f t="shared" si="2"/>
        <v>0.18090986222499997</v>
      </c>
      <c r="J19" s="12"/>
    </row>
    <row r="20" spans="1:10" x14ac:dyDescent="0.3">
      <c r="A20" s="23">
        <v>19</v>
      </c>
      <c r="B20" s="27">
        <v>7.3316999999999993E-2</v>
      </c>
      <c r="C20" s="24">
        <f t="shared" si="0"/>
        <v>-0.42484899999999998</v>
      </c>
      <c r="D20" s="19">
        <f t="shared" si="2"/>
        <v>0.18049667280099999</v>
      </c>
      <c r="J20" s="12"/>
    </row>
    <row r="21" spans="1:10" x14ac:dyDescent="0.3">
      <c r="A21" s="23">
        <v>20</v>
      </c>
      <c r="B21" s="27">
        <v>7.4471999999999997E-2</v>
      </c>
      <c r="C21" s="24">
        <f t="shared" si="0"/>
        <v>-0.42369399999999996</v>
      </c>
      <c r="D21" s="19">
        <f t="shared" si="2"/>
        <v>0.17951660563599997</v>
      </c>
      <c r="J21" s="12"/>
    </row>
    <row r="22" spans="1:10" x14ac:dyDescent="0.3">
      <c r="A22" s="23">
        <v>21</v>
      </c>
      <c r="B22" s="27">
        <v>7.4875999999999998E-2</v>
      </c>
      <c r="C22" s="24">
        <f t="shared" si="0"/>
        <v>-0.42329</v>
      </c>
      <c r="D22" s="19">
        <f t="shared" si="2"/>
        <v>0.17917442410000001</v>
      </c>
      <c r="J22" s="12"/>
    </row>
    <row r="23" spans="1:10" x14ac:dyDescent="0.3">
      <c r="A23" s="23">
        <v>22</v>
      </c>
      <c r="B23" s="27">
        <v>7.5698000000000001E-2</v>
      </c>
      <c r="C23" s="24">
        <f t="shared" si="0"/>
        <v>-0.42246799999999995</v>
      </c>
      <c r="D23" s="19">
        <f t="shared" si="2"/>
        <v>0.17847921102399997</v>
      </c>
      <c r="J23" s="12"/>
    </row>
    <row r="24" spans="1:10" x14ac:dyDescent="0.3">
      <c r="A24" s="23">
        <v>23</v>
      </c>
      <c r="B24" s="27">
        <v>7.5927999999999995E-2</v>
      </c>
      <c r="C24" s="24">
        <f t="shared" si="0"/>
        <v>-0.42223799999999995</v>
      </c>
      <c r="D24" s="19">
        <f t="shared" si="2"/>
        <v>0.17828492864399995</v>
      </c>
      <c r="J24" s="12"/>
    </row>
    <row r="25" spans="1:10" x14ac:dyDescent="0.3">
      <c r="A25" s="23">
        <v>24</v>
      </c>
      <c r="B25" s="27">
        <v>7.6409000000000005E-2</v>
      </c>
      <c r="C25" s="24">
        <f t="shared" si="0"/>
        <v>-0.42175699999999999</v>
      </c>
      <c r="D25" s="19">
        <f t="shared" si="2"/>
        <v>0.177878967049</v>
      </c>
      <c r="J25" s="12"/>
    </row>
    <row r="26" spans="1:10" x14ac:dyDescent="0.3">
      <c r="A26" s="23">
        <v>25</v>
      </c>
      <c r="B26" s="27">
        <v>7.6472999999999999E-2</v>
      </c>
      <c r="C26" s="24">
        <f t="shared" si="0"/>
        <v>-0.42169299999999998</v>
      </c>
      <c r="D26" s="19">
        <f t="shared" si="2"/>
        <v>0.17782498624899998</v>
      </c>
      <c r="J26" s="12"/>
    </row>
    <row r="27" spans="1:10" x14ac:dyDescent="0.3">
      <c r="A27" s="23">
        <v>26</v>
      </c>
      <c r="B27" s="27">
        <v>7.7558000000000002E-2</v>
      </c>
      <c r="C27" s="24">
        <f t="shared" si="0"/>
        <v>-0.42060799999999998</v>
      </c>
      <c r="D27" s="19">
        <f t="shared" si="2"/>
        <v>0.17691108966399999</v>
      </c>
      <c r="J27" s="12"/>
    </row>
    <row r="28" spans="1:10" x14ac:dyDescent="0.3">
      <c r="A28" s="23">
        <v>27</v>
      </c>
      <c r="B28" s="27">
        <v>7.9335000000000003E-2</v>
      </c>
      <c r="C28" s="24">
        <f t="shared" si="0"/>
        <v>-0.41883099999999995</v>
      </c>
      <c r="D28" s="19">
        <f t="shared" si="2"/>
        <v>0.17541940656099997</v>
      </c>
      <c r="J28" s="12"/>
    </row>
    <row r="29" spans="1:10" x14ac:dyDescent="0.3">
      <c r="A29" s="23">
        <v>28</v>
      </c>
      <c r="B29" s="27">
        <v>7.9894999999999994E-2</v>
      </c>
      <c r="C29" s="24">
        <f t="shared" si="0"/>
        <v>-0.41827099999999995</v>
      </c>
      <c r="D29" s="19">
        <f t="shared" si="2"/>
        <v>0.17495062944099996</v>
      </c>
      <c r="J29" s="12"/>
    </row>
    <row r="30" spans="1:10" x14ac:dyDescent="0.3">
      <c r="A30" s="23">
        <v>29</v>
      </c>
      <c r="B30" s="27">
        <v>8.0851999999999993E-2</v>
      </c>
      <c r="C30" s="24">
        <f t="shared" si="0"/>
        <v>-0.41731399999999996</v>
      </c>
      <c r="D30" s="19">
        <f t="shared" si="2"/>
        <v>0.17415097459599996</v>
      </c>
      <c r="J30" s="12"/>
    </row>
    <row r="31" spans="1:10" x14ac:dyDescent="0.3">
      <c r="A31" s="23">
        <v>30</v>
      </c>
      <c r="B31" s="27">
        <v>8.2479999999999998E-2</v>
      </c>
      <c r="C31" s="24">
        <f t="shared" si="0"/>
        <v>-0.415686</v>
      </c>
      <c r="D31" s="19">
        <f t="shared" si="2"/>
        <v>0.172794850596</v>
      </c>
      <c r="J31" s="12"/>
    </row>
    <row r="32" spans="1:10" x14ac:dyDescent="0.3">
      <c r="A32" s="23">
        <v>31</v>
      </c>
      <c r="B32" s="27">
        <v>8.2985000000000003E-2</v>
      </c>
      <c r="C32" s="24">
        <f t="shared" si="0"/>
        <v>-0.41518099999999997</v>
      </c>
      <c r="D32" s="19">
        <f t="shared" si="2"/>
        <v>0.17237526276099996</v>
      </c>
      <c r="J32" s="12"/>
    </row>
    <row r="33" spans="1:10" x14ac:dyDescent="0.3">
      <c r="A33" s="23">
        <v>32</v>
      </c>
      <c r="B33" s="27">
        <v>8.4960999999999995E-2</v>
      </c>
      <c r="C33" s="24">
        <f t="shared" si="0"/>
        <v>-0.41320499999999999</v>
      </c>
      <c r="D33" s="19">
        <f t="shared" si="2"/>
        <v>0.170738372025</v>
      </c>
      <c r="J33" s="12"/>
    </row>
    <row r="34" spans="1:10" x14ac:dyDescent="0.3">
      <c r="A34" s="23">
        <v>33</v>
      </c>
      <c r="B34" s="27">
        <v>8.6288000000000004E-2</v>
      </c>
      <c r="C34" s="24">
        <f t="shared" si="0"/>
        <v>-0.41187799999999997</v>
      </c>
      <c r="D34" s="19">
        <f t="shared" si="2"/>
        <v>0.16964348688399997</v>
      </c>
      <c r="J34" s="12"/>
    </row>
    <row r="35" spans="1:10" x14ac:dyDescent="0.3">
      <c r="A35" s="23">
        <v>34</v>
      </c>
      <c r="B35" s="27">
        <v>8.6308999999999997E-2</v>
      </c>
      <c r="C35" s="24">
        <f t="shared" si="0"/>
        <v>-0.41185699999999997</v>
      </c>
      <c r="D35" s="19">
        <f t="shared" ref="D35:D66" si="3">C35*C35</f>
        <v>0.16962618844899999</v>
      </c>
      <c r="J35" s="12"/>
    </row>
    <row r="36" spans="1:10" x14ac:dyDescent="0.3">
      <c r="A36" s="23">
        <v>35</v>
      </c>
      <c r="B36" s="27">
        <v>8.7045999999999998E-2</v>
      </c>
      <c r="C36" s="24">
        <f t="shared" si="0"/>
        <v>-0.41111999999999999</v>
      </c>
      <c r="D36" s="19">
        <f t="shared" si="3"/>
        <v>0.1690196544</v>
      </c>
      <c r="J36" s="12"/>
    </row>
    <row r="37" spans="1:10" x14ac:dyDescent="0.3">
      <c r="A37" s="23">
        <v>36</v>
      </c>
      <c r="B37" s="27">
        <v>9.0478000000000003E-2</v>
      </c>
      <c r="C37" s="24">
        <f t="shared" si="0"/>
        <v>-0.40768799999999999</v>
      </c>
      <c r="D37" s="19">
        <f t="shared" si="3"/>
        <v>0.166209505344</v>
      </c>
      <c r="J37" s="12"/>
    </row>
    <row r="38" spans="1:10" x14ac:dyDescent="0.3">
      <c r="A38" s="23">
        <v>37</v>
      </c>
      <c r="B38" s="27">
        <v>9.0535000000000004E-2</v>
      </c>
      <c r="C38" s="24">
        <f t="shared" si="0"/>
        <v>-0.40763099999999997</v>
      </c>
      <c r="D38" s="19">
        <f t="shared" si="3"/>
        <v>0.16616303216099998</v>
      </c>
      <c r="J38" s="12"/>
    </row>
    <row r="39" spans="1:10" x14ac:dyDescent="0.3">
      <c r="A39" s="23">
        <v>38</v>
      </c>
      <c r="B39" s="27">
        <v>9.1643000000000002E-2</v>
      </c>
      <c r="C39" s="24">
        <f t="shared" si="0"/>
        <v>-0.40652299999999997</v>
      </c>
      <c r="D39" s="19">
        <f t="shared" si="3"/>
        <v>0.16526094952899997</v>
      </c>
      <c r="J39" s="12"/>
    </row>
    <row r="40" spans="1:10" x14ac:dyDescent="0.3">
      <c r="A40" s="23">
        <v>39</v>
      </c>
      <c r="B40" s="27">
        <v>9.1786000000000006E-2</v>
      </c>
      <c r="C40" s="24">
        <f t="shared" si="0"/>
        <v>-0.40637999999999996</v>
      </c>
      <c r="D40" s="19">
        <f t="shared" si="3"/>
        <v>0.16514470439999998</v>
      </c>
      <c r="J40" s="12"/>
    </row>
    <row r="41" spans="1:10" x14ac:dyDescent="0.3">
      <c r="A41" s="23">
        <v>40</v>
      </c>
      <c r="B41" s="27">
        <v>9.2035000000000006E-2</v>
      </c>
      <c r="C41" s="24">
        <f t="shared" si="0"/>
        <v>-0.40613099999999996</v>
      </c>
      <c r="D41" s="19">
        <f t="shared" si="3"/>
        <v>0.16494238916099996</v>
      </c>
      <c r="J41" s="12"/>
    </row>
    <row r="42" spans="1:10" x14ac:dyDescent="0.3">
      <c r="A42" s="23">
        <v>41</v>
      </c>
      <c r="B42" s="27">
        <v>9.2161000000000007E-2</v>
      </c>
      <c r="C42" s="24">
        <f t="shared" si="0"/>
        <v>-0.40600499999999995</v>
      </c>
      <c r="D42" s="19">
        <f t="shared" si="3"/>
        <v>0.16484006002499996</v>
      </c>
      <c r="J42" s="12"/>
    </row>
    <row r="43" spans="1:10" x14ac:dyDescent="0.3">
      <c r="A43" s="23">
        <v>42</v>
      </c>
      <c r="B43" s="27">
        <v>9.4932000000000002E-2</v>
      </c>
      <c r="C43" s="24">
        <f t="shared" si="0"/>
        <v>-0.40323399999999998</v>
      </c>
      <c r="D43" s="19">
        <f t="shared" si="3"/>
        <v>0.16259765875599999</v>
      </c>
      <c r="J43" s="12"/>
    </row>
    <row r="44" spans="1:10" x14ac:dyDescent="0.3">
      <c r="A44" s="23">
        <v>43</v>
      </c>
      <c r="B44" s="27">
        <v>9.8111000000000004E-2</v>
      </c>
      <c r="C44" s="24">
        <f t="shared" si="0"/>
        <v>-0.40005499999999999</v>
      </c>
      <c r="D44" s="19">
        <f t="shared" si="3"/>
        <v>0.16004400302499999</v>
      </c>
      <c r="J44" s="12"/>
    </row>
    <row r="45" spans="1:10" x14ac:dyDescent="0.3">
      <c r="A45" s="23">
        <v>44</v>
      </c>
      <c r="B45" s="27">
        <v>9.8486000000000004E-2</v>
      </c>
      <c r="C45" s="24">
        <f t="shared" si="0"/>
        <v>-0.39967999999999998</v>
      </c>
      <c r="D45" s="19">
        <f t="shared" si="3"/>
        <v>0.15974410239999998</v>
      </c>
      <c r="J45" s="12"/>
    </row>
    <row r="46" spans="1:10" x14ac:dyDescent="0.3">
      <c r="A46" s="23">
        <v>45</v>
      </c>
      <c r="B46" s="27">
        <v>9.9520999999999998E-2</v>
      </c>
      <c r="C46" s="24">
        <f t="shared" si="0"/>
        <v>-0.39864499999999997</v>
      </c>
      <c r="D46" s="19">
        <f t="shared" si="3"/>
        <v>0.15891783602499998</v>
      </c>
      <c r="J46" s="12"/>
    </row>
    <row r="47" spans="1:10" x14ac:dyDescent="0.3">
      <c r="A47" s="23">
        <v>46</v>
      </c>
      <c r="B47" s="27">
        <v>0.100177</v>
      </c>
      <c r="C47" s="24">
        <f t="shared" si="0"/>
        <v>-0.39798899999999998</v>
      </c>
      <c r="D47" s="19">
        <f t="shared" si="3"/>
        <v>0.15839524412099998</v>
      </c>
      <c r="J47" s="12"/>
    </row>
    <row r="48" spans="1:10" x14ac:dyDescent="0.3">
      <c r="A48" s="23">
        <v>47</v>
      </c>
      <c r="B48" s="27">
        <v>0.102188</v>
      </c>
      <c r="C48" s="24">
        <f t="shared" si="0"/>
        <v>-0.395978</v>
      </c>
      <c r="D48" s="19">
        <f t="shared" si="3"/>
        <v>0.156798576484</v>
      </c>
      <c r="J48" s="12"/>
    </row>
    <row r="49" spans="1:10" x14ac:dyDescent="0.3">
      <c r="A49" s="23">
        <v>48</v>
      </c>
      <c r="B49" s="27">
        <v>0.10226</v>
      </c>
      <c r="C49" s="24">
        <f t="shared" si="0"/>
        <v>-0.39590599999999998</v>
      </c>
      <c r="D49" s="19">
        <f t="shared" si="3"/>
        <v>0.15674156083599999</v>
      </c>
      <c r="J49" s="12"/>
    </row>
    <row r="50" spans="1:10" x14ac:dyDescent="0.3">
      <c r="A50" s="23">
        <v>49</v>
      </c>
      <c r="B50" s="27">
        <v>0.10248599999999999</v>
      </c>
      <c r="C50" s="24">
        <f t="shared" si="0"/>
        <v>-0.39567999999999998</v>
      </c>
      <c r="D50" s="19">
        <f t="shared" si="3"/>
        <v>0.15656266239999997</v>
      </c>
      <c r="J50" s="12"/>
    </row>
    <row r="51" spans="1:10" x14ac:dyDescent="0.3">
      <c r="A51" s="23">
        <v>50</v>
      </c>
      <c r="B51" s="27">
        <v>0.102675</v>
      </c>
      <c r="C51" s="24">
        <f t="shared" si="0"/>
        <v>-0.39549099999999998</v>
      </c>
      <c r="D51" s="19">
        <f t="shared" si="3"/>
        <v>0.156413131081</v>
      </c>
      <c r="J51" s="12"/>
    </row>
    <row r="52" spans="1:10" x14ac:dyDescent="0.3">
      <c r="A52" s="23">
        <v>51</v>
      </c>
      <c r="B52" s="27">
        <v>0.103684</v>
      </c>
      <c r="C52" s="24">
        <f t="shared" si="0"/>
        <v>-0.394482</v>
      </c>
      <c r="D52" s="19">
        <f t="shared" si="3"/>
        <v>0.155616048324</v>
      </c>
      <c r="J52" s="12"/>
    </row>
    <row r="53" spans="1:10" x14ac:dyDescent="0.3">
      <c r="A53" s="23">
        <v>52</v>
      </c>
      <c r="B53" s="27">
        <v>0.10545400000000001</v>
      </c>
      <c r="C53" s="24">
        <f t="shared" si="0"/>
        <v>-0.39271199999999995</v>
      </c>
      <c r="D53" s="19">
        <f t="shared" si="3"/>
        <v>0.15422271494399997</v>
      </c>
      <c r="J53" s="12"/>
    </row>
    <row r="54" spans="1:10" x14ac:dyDescent="0.3">
      <c r="A54" s="23">
        <v>53</v>
      </c>
      <c r="B54" s="27">
        <v>0.105696</v>
      </c>
      <c r="C54" s="24">
        <f t="shared" si="0"/>
        <v>-0.39246999999999999</v>
      </c>
      <c r="D54" s="19">
        <f t="shared" si="3"/>
        <v>0.15403270089999999</v>
      </c>
      <c r="J54" s="12"/>
    </row>
    <row r="55" spans="1:10" x14ac:dyDescent="0.3">
      <c r="A55" s="23">
        <v>54</v>
      </c>
      <c r="B55" s="27">
        <v>0.106821</v>
      </c>
      <c r="C55" s="24">
        <f t="shared" si="0"/>
        <v>-0.391345</v>
      </c>
      <c r="D55" s="19">
        <f t="shared" si="3"/>
        <v>0.153150909025</v>
      </c>
      <c r="J55" s="12"/>
    </row>
    <row r="56" spans="1:10" x14ac:dyDescent="0.3">
      <c r="A56" s="23">
        <v>55</v>
      </c>
      <c r="B56" s="27">
        <v>0.107568</v>
      </c>
      <c r="C56" s="24">
        <f t="shared" si="0"/>
        <v>-0.390598</v>
      </c>
      <c r="D56" s="19">
        <f t="shared" si="3"/>
        <v>0.15256679760399999</v>
      </c>
      <c r="J56" s="12"/>
    </row>
    <row r="57" spans="1:10" x14ac:dyDescent="0.3">
      <c r="A57" s="23">
        <v>56</v>
      </c>
      <c r="B57" s="27">
        <v>0.10827100000000001</v>
      </c>
      <c r="C57" s="24">
        <f t="shared" si="0"/>
        <v>-0.38989499999999999</v>
      </c>
      <c r="D57" s="19">
        <f t="shared" si="3"/>
        <v>0.15201811102499999</v>
      </c>
      <c r="J57" s="12"/>
    </row>
    <row r="58" spans="1:10" x14ac:dyDescent="0.3">
      <c r="A58" s="23">
        <v>57</v>
      </c>
      <c r="B58" s="27">
        <v>0.109293</v>
      </c>
      <c r="C58" s="24">
        <f t="shared" si="0"/>
        <v>-0.38887299999999997</v>
      </c>
      <c r="D58" s="19">
        <f t="shared" si="3"/>
        <v>0.15122221012899997</v>
      </c>
    </row>
    <row r="59" spans="1:10" x14ac:dyDescent="0.3">
      <c r="A59" s="23">
        <v>58</v>
      </c>
      <c r="B59" s="27">
        <v>0.10931399999999999</v>
      </c>
      <c r="C59" s="24">
        <f t="shared" si="0"/>
        <v>-0.38885199999999998</v>
      </c>
      <c r="D59" s="19">
        <f t="shared" si="3"/>
        <v>0.15120587790399997</v>
      </c>
    </row>
    <row r="60" spans="1:10" x14ac:dyDescent="0.3">
      <c r="A60" s="23">
        <v>59</v>
      </c>
      <c r="B60" s="27">
        <v>0.109583</v>
      </c>
      <c r="C60" s="24">
        <f t="shared" si="0"/>
        <v>-0.38858299999999996</v>
      </c>
      <c r="D60" s="19">
        <f t="shared" si="3"/>
        <v>0.15099674788899997</v>
      </c>
    </row>
    <row r="61" spans="1:10" x14ac:dyDescent="0.3">
      <c r="A61" s="23">
        <v>60</v>
      </c>
      <c r="B61" s="27">
        <v>0.110772</v>
      </c>
      <c r="C61" s="24">
        <f t="shared" si="0"/>
        <v>-0.38739399999999996</v>
      </c>
      <c r="D61" s="19">
        <f t="shared" si="3"/>
        <v>0.15007411123599998</v>
      </c>
    </row>
    <row r="62" spans="1:10" x14ac:dyDescent="0.3">
      <c r="A62" s="23">
        <v>61</v>
      </c>
      <c r="B62" s="27">
        <v>0.111579</v>
      </c>
      <c r="C62" s="24">
        <f t="shared" si="0"/>
        <v>-0.38658699999999996</v>
      </c>
      <c r="D62" s="19">
        <f t="shared" si="3"/>
        <v>0.14944950856899997</v>
      </c>
    </row>
    <row r="63" spans="1:10" x14ac:dyDescent="0.3">
      <c r="A63" s="23">
        <v>62</v>
      </c>
      <c r="B63" s="27">
        <v>0.112868</v>
      </c>
      <c r="C63" s="24">
        <f t="shared" si="0"/>
        <v>-0.38529799999999997</v>
      </c>
      <c r="D63" s="19">
        <f t="shared" si="3"/>
        <v>0.14845454880399997</v>
      </c>
    </row>
    <row r="64" spans="1:10" x14ac:dyDescent="0.3">
      <c r="A64" s="23">
        <v>63</v>
      </c>
      <c r="B64" s="27">
        <v>0.113069</v>
      </c>
      <c r="C64" s="24">
        <f t="shared" si="0"/>
        <v>-0.38509699999999997</v>
      </c>
      <c r="D64" s="19">
        <f t="shared" si="3"/>
        <v>0.14829969940899998</v>
      </c>
    </row>
    <row r="65" spans="1:4" x14ac:dyDescent="0.3">
      <c r="A65" s="23">
        <v>64</v>
      </c>
      <c r="B65" s="27">
        <v>0.113633</v>
      </c>
      <c r="C65" s="24">
        <f t="shared" si="0"/>
        <v>-0.38453299999999996</v>
      </c>
      <c r="D65" s="19">
        <f t="shared" si="3"/>
        <v>0.14786562808899997</v>
      </c>
    </row>
    <row r="66" spans="1:4" x14ac:dyDescent="0.3">
      <c r="A66" s="23">
        <v>65</v>
      </c>
      <c r="B66" s="27">
        <v>0.11396299999999999</v>
      </c>
      <c r="C66" s="24">
        <f t="shared" ref="C66:C129" si="4">ROUNDUP(B66-B$10002,6)</f>
        <v>-0.38420299999999996</v>
      </c>
      <c r="D66" s="19">
        <f t="shared" si="3"/>
        <v>0.14761194520899998</v>
      </c>
    </row>
    <row r="67" spans="1:4" x14ac:dyDescent="0.3">
      <c r="A67" s="23">
        <v>66</v>
      </c>
      <c r="B67" s="27">
        <v>0.115353</v>
      </c>
      <c r="C67" s="24">
        <f t="shared" si="4"/>
        <v>-0.38281299999999996</v>
      </c>
      <c r="D67" s="19">
        <f t="shared" ref="D67:D98" si="5">C67*C67</f>
        <v>0.14654579296899997</v>
      </c>
    </row>
    <row r="68" spans="1:4" x14ac:dyDescent="0.3">
      <c r="A68" s="23">
        <v>67</v>
      </c>
      <c r="B68" s="27">
        <v>0.11593299999999999</v>
      </c>
      <c r="C68" s="24">
        <f t="shared" si="4"/>
        <v>-0.38223299999999999</v>
      </c>
      <c r="D68" s="19">
        <f t="shared" si="5"/>
        <v>0.14610206628899999</v>
      </c>
    </row>
    <row r="69" spans="1:4" x14ac:dyDescent="0.3">
      <c r="A69" s="23">
        <v>68</v>
      </c>
      <c r="B69" s="27">
        <v>0.117257</v>
      </c>
      <c r="C69" s="24">
        <f t="shared" si="4"/>
        <v>-0.380909</v>
      </c>
      <c r="D69" s="19">
        <f t="shared" si="5"/>
        <v>0.14509166628100001</v>
      </c>
    </row>
    <row r="70" spans="1:4" x14ac:dyDescent="0.3">
      <c r="A70" s="23">
        <v>69</v>
      </c>
      <c r="B70" s="27">
        <v>0.11734600000000001</v>
      </c>
      <c r="C70" s="24">
        <f t="shared" si="4"/>
        <v>-0.38081999999999999</v>
      </c>
      <c r="D70" s="19">
        <f t="shared" si="5"/>
        <v>0.1450238724</v>
      </c>
    </row>
    <row r="71" spans="1:4" x14ac:dyDescent="0.3">
      <c r="A71" s="23">
        <v>70</v>
      </c>
      <c r="B71" s="27">
        <v>0.11755500000000001</v>
      </c>
      <c r="C71" s="24">
        <f t="shared" si="4"/>
        <v>-0.38061099999999998</v>
      </c>
      <c r="D71" s="19">
        <f t="shared" si="5"/>
        <v>0.14486473332099997</v>
      </c>
    </row>
    <row r="72" spans="1:4" x14ac:dyDescent="0.3">
      <c r="A72" s="23">
        <v>71</v>
      </c>
      <c r="B72" s="27">
        <v>0.117771</v>
      </c>
      <c r="C72" s="24">
        <f t="shared" si="4"/>
        <v>-0.38039499999999998</v>
      </c>
      <c r="D72" s="19">
        <f t="shared" si="5"/>
        <v>0.14470035602499998</v>
      </c>
    </row>
    <row r="73" spans="1:4" x14ac:dyDescent="0.3">
      <c r="A73" s="23">
        <v>72</v>
      </c>
      <c r="B73" s="27">
        <v>0.11783200000000001</v>
      </c>
      <c r="C73" s="24">
        <f t="shared" si="4"/>
        <v>-0.38033399999999995</v>
      </c>
      <c r="D73" s="19">
        <f t="shared" si="5"/>
        <v>0.14465395155599997</v>
      </c>
    </row>
    <row r="74" spans="1:4" x14ac:dyDescent="0.3">
      <c r="A74" s="23">
        <v>73</v>
      </c>
      <c r="B74" s="27">
        <v>0.118241</v>
      </c>
      <c r="C74" s="24">
        <f t="shared" si="4"/>
        <v>-0.37992499999999996</v>
      </c>
      <c r="D74" s="19">
        <f t="shared" si="5"/>
        <v>0.14434300562499996</v>
      </c>
    </row>
    <row r="75" spans="1:4" x14ac:dyDescent="0.3">
      <c r="A75" s="23">
        <v>74</v>
      </c>
      <c r="B75" s="27">
        <v>0.118293</v>
      </c>
      <c r="C75" s="24">
        <f t="shared" si="4"/>
        <v>-0.37987299999999996</v>
      </c>
      <c r="D75" s="19">
        <f t="shared" si="5"/>
        <v>0.14430349612899998</v>
      </c>
    </row>
    <row r="76" spans="1:4" x14ac:dyDescent="0.3">
      <c r="A76" s="23">
        <v>75</v>
      </c>
      <c r="B76" s="27">
        <v>0.11863600000000001</v>
      </c>
      <c r="C76" s="24">
        <f t="shared" si="4"/>
        <v>-0.37952999999999998</v>
      </c>
      <c r="D76" s="19">
        <f t="shared" si="5"/>
        <v>0.14404302089999999</v>
      </c>
    </row>
    <row r="77" spans="1:4" x14ac:dyDescent="0.3">
      <c r="A77" s="23">
        <v>76</v>
      </c>
      <c r="B77" s="27">
        <v>0.118879</v>
      </c>
      <c r="C77" s="24">
        <f t="shared" si="4"/>
        <v>-0.37928699999999999</v>
      </c>
      <c r="D77" s="19">
        <f t="shared" si="5"/>
        <v>0.14385862836899999</v>
      </c>
    </row>
    <row r="78" spans="1:4" x14ac:dyDescent="0.3">
      <c r="A78" s="23">
        <v>77</v>
      </c>
      <c r="B78" s="27">
        <v>0.120627</v>
      </c>
      <c r="C78" s="24">
        <f t="shared" si="4"/>
        <v>-0.37753899999999996</v>
      </c>
      <c r="D78" s="19">
        <f t="shared" si="5"/>
        <v>0.14253569652099995</v>
      </c>
    </row>
    <row r="79" spans="1:4" x14ac:dyDescent="0.3">
      <c r="A79" s="23">
        <v>78</v>
      </c>
      <c r="B79" s="27">
        <v>0.120985</v>
      </c>
      <c r="C79" s="24">
        <f t="shared" si="4"/>
        <v>-0.37718099999999999</v>
      </c>
      <c r="D79" s="19">
        <f t="shared" si="5"/>
        <v>0.142265506761</v>
      </c>
    </row>
    <row r="80" spans="1:4" x14ac:dyDescent="0.3">
      <c r="A80" s="23">
        <v>79</v>
      </c>
      <c r="B80" s="27">
        <v>0.12171800000000001</v>
      </c>
      <c r="C80" s="24">
        <f t="shared" si="4"/>
        <v>-0.37644799999999995</v>
      </c>
      <c r="D80" s="19">
        <f t="shared" si="5"/>
        <v>0.14171309670399995</v>
      </c>
    </row>
    <row r="81" spans="1:4" x14ac:dyDescent="0.3">
      <c r="A81" s="23">
        <v>80</v>
      </c>
      <c r="B81" s="27">
        <v>0.122292</v>
      </c>
      <c r="C81" s="24">
        <f t="shared" si="4"/>
        <v>-0.37587399999999999</v>
      </c>
      <c r="D81" s="19">
        <f t="shared" si="5"/>
        <v>0.14128126387599999</v>
      </c>
    </row>
    <row r="82" spans="1:4" x14ac:dyDescent="0.3">
      <c r="A82" s="23">
        <v>81</v>
      </c>
      <c r="B82" s="27">
        <v>0.123187</v>
      </c>
      <c r="C82" s="24">
        <f t="shared" si="4"/>
        <v>-0.37497899999999995</v>
      </c>
      <c r="D82" s="19">
        <f t="shared" si="5"/>
        <v>0.14060925044099995</v>
      </c>
    </row>
    <row r="83" spans="1:4" x14ac:dyDescent="0.3">
      <c r="A83" s="23">
        <v>82</v>
      </c>
      <c r="B83" s="27">
        <v>0.123266</v>
      </c>
      <c r="C83" s="24">
        <f t="shared" si="4"/>
        <v>-0.37489999999999996</v>
      </c>
      <c r="D83" s="19">
        <f t="shared" si="5"/>
        <v>0.14055000999999998</v>
      </c>
    </row>
    <row r="84" spans="1:4" x14ac:dyDescent="0.3">
      <c r="A84" s="23">
        <v>83</v>
      </c>
      <c r="B84" s="27">
        <v>0.124004</v>
      </c>
      <c r="C84" s="24">
        <f t="shared" si="4"/>
        <v>-0.37416199999999999</v>
      </c>
      <c r="D84" s="19">
        <f t="shared" si="5"/>
        <v>0.139997202244</v>
      </c>
    </row>
    <row r="85" spans="1:4" x14ac:dyDescent="0.3">
      <c r="A85" s="23">
        <v>84</v>
      </c>
      <c r="B85" s="27">
        <v>0.124047</v>
      </c>
      <c r="C85" s="24">
        <f t="shared" si="4"/>
        <v>-0.37411899999999998</v>
      </c>
      <c r="D85" s="19">
        <f t="shared" si="5"/>
        <v>0.13996502616099998</v>
      </c>
    </row>
    <row r="86" spans="1:4" x14ac:dyDescent="0.3">
      <c r="A86" s="23">
        <v>85</v>
      </c>
      <c r="B86" s="27">
        <v>0.12553300000000001</v>
      </c>
      <c r="C86" s="24">
        <f t="shared" si="4"/>
        <v>-0.37263299999999999</v>
      </c>
      <c r="D86" s="19">
        <f t="shared" si="5"/>
        <v>0.13885535268899998</v>
      </c>
    </row>
    <row r="87" spans="1:4" x14ac:dyDescent="0.3">
      <c r="A87" s="23">
        <v>86</v>
      </c>
      <c r="B87" s="27">
        <v>0.12562999999999999</v>
      </c>
      <c r="C87" s="24">
        <f t="shared" si="4"/>
        <v>-0.37253599999999998</v>
      </c>
      <c r="D87" s="19">
        <f t="shared" si="5"/>
        <v>0.13878307129599998</v>
      </c>
    </row>
    <row r="88" spans="1:4" x14ac:dyDescent="0.3">
      <c r="A88" s="23">
        <v>87</v>
      </c>
      <c r="B88" s="27">
        <v>0.12589800000000001</v>
      </c>
      <c r="C88" s="24">
        <f t="shared" si="4"/>
        <v>-0.37226799999999999</v>
      </c>
      <c r="D88" s="19">
        <f t="shared" si="5"/>
        <v>0.138583463824</v>
      </c>
    </row>
    <row r="89" spans="1:4" x14ac:dyDescent="0.3">
      <c r="A89" s="23">
        <v>88</v>
      </c>
      <c r="B89" s="27">
        <v>0.12670200000000001</v>
      </c>
      <c r="C89" s="24">
        <f t="shared" si="4"/>
        <v>-0.37146399999999996</v>
      </c>
      <c r="D89" s="19">
        <f t="shared" si="5"/>
        <v>0.13798550329599998</v>
      </c>
    </row>
    <row r="90" spans="1:4" x14ac:dyDescent="0.3">
      <c r="A90" s="23">
        <v>89</v>
      </c>
      <c r="B90" s="27">
        <v>0.127134</v>
      </c>
      <c r="C90" s="24">
        <f t="shared" si="4"/>
        <v>-0.37103199999999997</v>
      </c>
      <c r="D90" s="19">
        <f t="shared" si="5"/>
        <v>0.13766474502399997</v>
      </c>
    </row>
    <row r="91" spans="1:4" x14ac:dyDescent="0.3">
      <c r="A91" s="23">
        <v>90</v>
      </c>
      <c r="B91" s="27">
        <v>0.127387</v>
      </c>
      <c r="C91" s="24">
        <f t="shared" si="4"/>
        <v>-0.37077899999999997</v>
      </c>
      <c r="D91" s="19">
        <f t="shared" si="5"/>
        <v>0.13747706684099997</v>
      </c>
    </row>
    <row r="92" spans="1:4" x14ac:dyDescent="0.3">
      <c r="A92" s="23">
        <v>91</v>
      </c>
      <c r="B92" s="27">
        <v>0.127553</v>
      </c>
      <c r="C92" s="24">
        <f t="shared" si="4"/>
        <v>-0.37061299999999997</v>
      </c>
      <c r="D92" s="19">
        <f t="shared" si="5"/>
        <v>0.13735399576899998</v>
      </c>
    </row>
    <row r="93" spans="1:4" x14ac:dyDescent="0.3">
      <c r="A93" s="23">
        <v>92</v>
      </c>
      <c r="B93" s="27">
        <v>0.12772600000000001</v>
      </c>
      <c r="C93" s="24">
        <f t="shared" si="4"/>
        <v>-0.37043999999999999</v>
      </c>
      <c r="D93" s="19">
        <f t="shared" si="5"/>
        <v>0.13722579360000001</v>
      </c>
    </row>
    <row r="94" spans="1:4" x14ac:dyDescent="0.3">
      <c r="A94" s="23">
        <v>93</v>
      </c>
      <c r="B94" s="27">
        <v>0.12784400000000001</v>
      </c>
      <c r="C94" s="24">
        <f t="shared" si="4"/>
        <v>-0.37032199999999998</v>
      </c>
      <c r="D94" s="19">
        <f t="shared" si="5"/>
        <v>0.137138383684</v>
      </c>
    </row>
    <row r="95" spans="1:4" x14ac:dyDescent="0.3">
      <c r="A95" s="23">
        <v>94</v>
      </c>
      <c r="B95" s="27">
        <v>0.12789500000000001</v>
      </c>
      <c r="C95" s="24">
        <f t="shared" si="4"/>
        <v>-0.37027099999999996</v>
      </c>
      <c r="D95" s="19">
        <f t="shared" si="5"/>
        <v>0.13710061344099997</v>
      </c>
    </row>
    <row r="96" spans="1:4" x14ac:dyDescent="0.3">
      <c r="A96" s="23">
        <v>95</v>
      </c>
      <c r="B96" s="27">
        <v>0.127969</v>
      </c>
      <c r="C96" s="24">
        <f t="shared" si="4"/>
        <v>-0.370197</v>
      </c>
      <c r="D96" s="19">
        <f t="shared" si="5"/>
        <v>0.13704581880899999</v>
      </c>
    </row>
    <row r="97" spans="1:4" x14ac:dyDescent="0.3">
      <c r="A97" s="23">
        <v>96</v>
      </c>
      <c r="B97" s="27">
        <v>0.12800600000000001</v>
      </c>
      <c r="C97" s="24">
        <f t="shared" si="4"/>
        <v>-0.37015999999999999</v>
      </c>
      <c r="D97" s="19">
        <f t="shared" si="5"/>
        <v>0.13701842559999999</v>
      </c>
    </row>
    <row r="98" spans="1:4" x14ac:dyDescent="0.3">
      <c r="A98" s="23">
        <v>97</v>
      </c>
      <c r="B98" s="27">
        <v>0.12806899999999999</v>
      </c>
      <c r="C98" s="24">
        <f t="shared" si="4"/>
        <v>-0.37009699999999995</v>
      </c>
      <c r="D98" s="19">
        <f t="shared" si="5"/>
        <v>0.13697178940899996</v>
      </c>
    </row>
    <row r="99" spans="1:4" x14ac:dyDescent="0.3">
      <c r="A99" s="23">
        <v>98</v>
      </c>
      <c r="B99" s="27">
        <v>0.12979399999999999</v>
      </c>
      <c r="C99" s="24">
        <f t="shared" si="4"/>
        <v>-0.36837199999999998</v>
      </c>
      <c r="D99" s="19">
        <f t="shared" ref="D99:D130" si="6">C99*C99</f>
        <v>0.13569793038399999</v>
      </c>
    </row>
    <row r="100" spans="1:4" x14ac:dyDescent="0.3">
      <c r="A100" s="23">
        <v>99</v>
      </c>
      <c r="B100" s="27">
        <v>0.12986300000000001</v>
      </c>
      <c r="C100" s="24">
        <f t="shared" si="4"/>
        <v>-0.36830299999999999</v>
      </c>
      <c r="D100" s="19">
        <f t="shared" si="6"/>
        <v>0.135647099809</v>
      </c>
    </row>
    <row r="101" spans="1:4" x14ac:dyDescent="0.3">
      <c r="A101" s="23">
        <v>100</v>
      </c>
      <c r="B101" s="27">
        <v>0.13001199999999999</v>
      </c>
      <c r="C101" s="24">
        <f t="shared" si="4"/>
        <v>-0.36815399999999998</v>
      </c>
      <c r="D101" s="19">
        <f t="shared" si="6"/>
        <v>0.13553736771599997</v>
      </c>
    </row>
    <row r="102" spans="1:4" x14ac:dyDescent="0.3">
      <c r="A102" s="23">
        <v>101</v>
      </c>
      <c r="B102" s="27">
        <v>0.13025999999999999</v>
      </c>
      <c r="C102" s="24">
        <f t="shared" si="4"/>
        <v>-0.36790599999999996</v>
      </c>
      <c r="D102" s="19">
        <f t="shared" si="6"/>
        <v>0.13535482483599998</v>
      </c>
    </row>
    <row r="103" spans="1:4" x14ac:dyDescent="0.3">
      <c r="A103" s="23">
        <v>102</v>
      </c>
      <c r="B103" s="27">
        <v>0.13031300000000001</v>
      </c>
      <c r="C103" s="24">
        <f t="shared" si="4"/>
        <v>-0.36785299999999999</v>
      </c>
      <c r="D103" s="19">
        <f t="shared" si="6"/>
        <v>0.13531582960899999</v>
      </c>
    </row>
    <row r="104" spans="1:4" x14ac:dyDescent="0.3">
      <c r="A104" s="23">
        <v>103</v>
      </c>
      <c r="B104" s="27">
        <v>0.13042699999999999</v>
      </c>
      <c r="C104" s="24">
        <f t="shared" si="4"/>
        <v>-0.36773899999999998</v>
      </c>
      <c r="D104" s="19">
        <f t="shared" si="6"/>
        <v>0.13523197212099999</v>
      </c>
    </row>
    <row r="105" spans="1:4" x14ac:dyDescent="0.3">
      <c r="A105" s="23">
        <v>104</v>
      </c>
      <c r="B105" s="27">
        <v>0.13080600000000001</v>
      </c>
      <c r="C105" s="24">
        <f t="shared" si="4"/>
        <v>-0.36735999999999996</v>
      </c>
      <c r="D105" s="19">
        <f t="shared" si="6"/>
        <v>0.13495336959999998</v>
      </c>
    </row>
    <row r="106" spans="1:4" x14ac:dyDescent="0.3">
      <c r="A106" s="23">
        <v>105</v>
      </c>
      <c r="B106" s="27">
        <v>0.13104299999999999</v>
      </c>
      <c r="C106" s="24">
        <f t="shared" si="4"/>
        <v>-0.36712299999999998</v>
      </c>
      <c r="D106" s="19">
        <f t="shared" si="6"/>
        <v>0.13477929712899997</v>
      </c>
    </row>
    <row r="107" spans="1:4" x14ac:dyDescent="0.3">
      <c r="A107" s="23">
        <v>106</v>
      </c>
      <c r="B107" s="27">
        <v>0.13140199999999999</v>
      </c>
      <c r="C107" s="24">
        <f t="shared" si="4"/>
        <v>-0.36676399999999998</v>
      </c>
      <c r="D107" s="19">
        <f t="shared" si="6"/>
        <v>0.13451583169599998</v>
      </c>
    </row>
    <row r="108" spans="1:4" x14ac:dyDescent="0.3">
      <c r="A108" s="23">
        <v>107</v>
      </c>
      <c r="B108" s="27">
        <v>0.13215099999999999</v>
      </c>
      <c r="C108" s="24">
        <f t="shared" si="4"/>
        <v>-0.36601499999999998</v>
      </c>
      <c r="D108" s="19">
        <f t="shared" si="6"/>
        <v>0.13396698022499998</v>
      </c>
    </row>
    <row r="109" spans="1:4" x14ac:dyDescent="0.3">
      <c r="A109" s="23">
        <v>108</v>
      </c>
      <c r="B109" s="27">
        <v>0.13336400000000001</v>
      </c>
      <c r="C109" s="24">
        <f t="shared" si="4"/>
        <v>-0.36480199999999996</v>
      </c>
      <c r="D109" s="19">
        <f t="shared" si="6"/>
        <v>0.13308049920399997</v>
      </c>
    </row>
    <row r="110" spans="1:4" x14ac:dyDescent="0.3">
      <c r="A110" s="23">
        <v>109</v>
      </c>
      <c r="B110" s="27">
        <v>0.13414400000000001</v>
      </c>
      <c r="C110" s="24">
        <f t="shared" si="4"/>
        <v>-0.36402199999999996</v>
      </c>
      <c r="D110" s="19">
        <f t="shared" si="6"/>
        <v>0.13251201648399996</v>
      </c>
    </row>
    <row r="111" spans="1:4" x14ac:dyDescent="0.3">
      <c r="A111" s="23">
        <v>110</v>
      </c>
      <c r="B111" s="27">
        <v>0.13487099999999999</v>
      </c>
      <c r="C111" s="24">
        <f t="shared" si="4"/>
        <v>-0.36329499999999998</v>
      </c>
      <c r="D111" s="19">
        <f t="shared" si="6"/>
        <v>0.13198325702499999</v>
      </c>
    </row>
    <row r="112" spans="1:4" x14ac:dyDescent="0.3">
      <c r="A112" s="23">
        <v>111</v>
      </c>
      <c r="B112" s="27">
        <v>0.13555200000000001</v>
      </c>
      <c r="C112" s="24">
        <f t="shared" si="4"/>
        <v>-0.36261399999999999</v>
      </c>
      <c r="D112" s="19">
        <f t="shared" si="6"/>
        <v>0.13148891299599999</v>
      </c>
    </row>
    <row r="113" spans="1:4" x14ac:dyDescent="0.3">
      <c r="A113" s="23">
        <v>112</v>
      </c>
      <c r="B113" s="27">
        <v>0.13614999999999999</v>
      </c>
      <c r="C113" s="24">
        <f t="shared" si="4"/>
        <v>-0.36201599999999995</v>
      </c>
      <c r="D113" s="19">
        <f t="shared" si="6"/>
        <v>0.13105558425599997</v>
      </c>
    </row>
    <row r="114" spans="1:4" x14ac:dyDescent="0.3">
      <c r="A114" s="23">
        <v>113</v>
      </c>
      <c r="B114" s="27">
        <v>0.13622100000000001</v>
      </c>
      <c r="C114" s="24">
        <f t="shared" si="4"/>
        <v>-0.36194499999999996</v>
      </c>
      <c r="D114" s="19">
        <f t="shared" si="6"/>
        <v>0.13100418302499997</v>
      </c>
    </row>
    <row r="115" spans="1:4" x14ac:dyDescent="0.3">
      <c r="A115" s="23">
        <v>114</v>
      </c>
      <c r="B115" s="27">
        <v>0.13644800000000001</v>
      </c>
      <c r="C115" s="24">
        <f t="shared" si="4"/>
        <v>-0.36171799999999998</v>
      </c>
      <c r="D115" s="19">
        <f t="shared" si="6"/>
        <v>0.13083991152399999</v>
      </c>
    </row>
    <row r="116" spans="1:4" x14ac:dyDescent="0.3">
      <c r="A116" s="23">
        <v>115</v>
      </c>
      <c r="B116" s="27">
        <v>0.13757</v>
      </c>
      <c r="C116" s="24">
        <f t="shared" si="4"/>
        <v>-0.36059599999999997</v>
      </c>
      <c r="D116" s="19">
        <f t="shared" si="6"/>
        <v>0.13002947521599997</v>
      </c>
    </row>
    <row r="117" spans="1:4" x14ac:dyDescent="0.3">
      <c r="A117" s="23">
        <v>116</v>
      </c>
      <c r="B117" s="27">
        <v>0.13774400000000001</v>
      </c>
      <c r="C117" s="24">
        <f t="shared" si="4"/>
        <v>-0.36042199999999996</v>
      </c>
      <c r="D117" s="19">
        <f t="shared" si="6"/>
        <v>0.12990401808399998</v>
      </c>
    </row>
    <row r="118" spans="1:4" x14ac:dyDescent="0.3">
      <c r="A118" s="23">
        <v>117</v>
      </c>
      <c r="B118" s="27">
        <v>0.138826</v>
      </c>
      <c r="C118" s="24">
        <f t="shared" si="4"/>
        <v>-0.35933999999999999</v>
      </c>
      <c r="D118" s="19">
        <f t="shared" si="6"/>
        <v>0.1291252356</v>
      </c>
    </row>
    <row r="119" spans="1:4" x14ac:dyDescent="0.3">
      <c r="A119" s="23">
        <v>118</v>
      </c>
      <c r="B119" s="27">
        <v>0.13900899999999999</v>
      </c>
      <c r="C119" s="24">
        <f t="shared" si="4"/>
        <v>-0.35915699999999995</v>
      </c>
      <c r="D119" s="19">
        <f t="shared" si="6"/>
        <v>0.12899375064899996</v>
      </c>
    </row>
    <row r="120" spans="1:4" x14ac:dyDescent="0.3">
      <c r="A120" s="23">
        <v>119</v>
      </c>
      <c r="B120" s="27">
        <v>0.139492</v>
      </c>
      <c r="C120" s="24">
        <f t="shared" si="4"/>
        <v>-0.35867399999999999</v>
      </c>
      <c r="D120" s="19">
        <f t="shared" si="6"/>
        <v>0.12864703827599999</v>
      </c>
    </row>
    <row r="121" spans="1:4" x14ac:dyDescent="0.3">
      <c r="A121" s="23">
        <v>120</v>
      </c>
      <c r="B121" s="27">
        <v>0.139795</v>
      </c>
      <c r="C121" s="24">
        <f t="shared" si="4"/>
        <v>-0.358371</v>
      </c>
      <c r="D121" s="19">
        <f t="shared" si="6"/>
        <v>0.128429773641</v>
      </c>
    </row>
    <row r="122" spans="1:4" x14ac:dyDescent="0.3">
      <c r="A122" s="23">
        <v>121</v>
      </c>
      <c r="B122" s="27">
        <v>0.14009199999999999</v>
      </c>
      <c r="C122" s="24">
        <f t="shared" si="4"/>
        <v>-0.35807399999999995</v>
      </c>
      <c r="D122" s="19">
        <f t="shared" si="6"/>
        <v>0.12821698947599997</v>
      </c>
    </row>
    <row r="123" spans="1:4" x14ac:dyDescent="0.3">
      <c r="A123" s="23">
        <v>122</v>
      </c>
      <c r="B123" s="27">
        <v>0.14022100000000001</v>
      </c>
      <c r="C123" s="24">
        <f t="shared" si="4"/>
        <v>-0.35794499999999996</v>
      </c>
      <c r="D123" s="19">
        <f t="shared" si="6"/>
        <v>0.12812462302499997</v>
      </c>
    </row>
    <row r="124" spans="1:4" x14ac:dyDescent="0.3">
      <c r="A124" s="23">
        <v>123</v>
      </c>
      <c r="B124" s="27">
        <v>0.140269</v>
      </c>
      <c r="C124" s="24">
        <f t="shared" si="4"/>
        <v>-0.35789699999999997</v>
      </c>
      <c r="D124" s="19">
        <f t="shared" si="6"/>
        <v>0.12809026260899997</v>
      </c>
    </row>
    <row r="125" spans="1:4" x14ac:dyDescent="0.3">
      <c r="A125" s="23">
        <v>124</v>
      </c>
      <c r="B125" s="27">
        <v>0.14111799999999999</v>
      </c>
      <c r="C125" s="24">
        <f t="shared" si="4"/>
        <v>-0.35704799999999998</v>
      </c>
      <c r="D125" s="19">
        <f t="shared" si="6"/>
        <v>0.12748327430399997</v>
      </c>
    </row>
    <row r="126" spans="1:4" x14ac:dyDescent="0.3">
      <c r="A126" s="23">
        <v>125</v>
      </c>
      <c r="B126" s="27">
        <v>0.14210400000000001</v>
      </c>
      <c r="C126" s="24">
        <f t="shared" si="4"/>
        <v>-0.35606199999999999</v>
      </c>
      <c r="D126" s="19">
        <f t="shared" si="6"/>
        <v>0.12678014784399999</v>
      </c>
    </row>
    <row r="127" spans="1:4" x14ac:dyDescent="0.3">
      <c r="A127" s="23">
        <v>126</v>
      </c>
      <c r="B127" s="27">
        <v>0.142431</v>
      </c>
      <c r="C127" s="24">
        <f t="shared" si="4"/>
        <v>-0.35573499999999997</v>
      </c>
      <c r="D127" s="19">
        <f t="shared" si="6"/>
        <v>0.12654739022499997</v>
      </c>
    </row>
    <row r="128" spans="1:4" x14ac:dyDescent="0.3">
      <c r="A128" s="23">
        <v>127</v>
      </c>
      <c r="B128" s="27">
        <v>0.142813</v>
      </c>
      <c r="C128" s="24">
        <f t="shared" si="4"/>
        <v>-0.35535299999999997</v>
      </c>
      <c r="D128" s="19">
        <f t="shared" si="6"/>
        <v>0.12627575460899998</v>
      </c>
    </row>
    <row r="129" spans="1:4" x14ac:dyDescent="0.3">
      <c r="A129" s="23">
        <v>128</v>
      </c>
      <c r="B129" s="27">
        <v>0.14313600000000001</v>
      </c>
      <c r="C129" s="24">
        <f t="shared" si="4"/>
        <v>-0.35502999999999996</v>
      </c>
      <c r="D129" s="19">
        <f t="shared" si="6"/>
        <v>0.12604630089999996</v>
      </c>
    </row>
    <row r="130" spans="1:4" x14ac:dyDescent="0.3">
      <c r="A130" s="23">
        <v>129</v>
      </c>
      <c r="B130" s="27">
        <v>0.143815</v>
      </c>
      <c r="C130" s="24">
        <f t="shared" ref="C130:C193" si="7">ROUNDUP(B130-B$10002,6)</f>
        <v>-0.35435099999999997</v>
      </c>
      <c r="D130" s="19">
        <f t="shared" si="6"/>
        <v>0.12556463120099998</v>
      </c>
    </row>
    <row r="131" spans="1:4" x14ac:dyDescent="0.3">
      <c r="A131" s="23">
        <v>130</v>
      </c>
      <c r="B131" s="27">
        <v>0.14426900000000001</v>
      </c>
      <c r="C131" s="24">
        <f t="shared" si="7"/>
        <v>-0.35389699999999996</v>
      </c>
      <c r="D131" s="19">
        <f t="shared" ref="D131:D162" si="8">C131*C131</f>
        <v>0.12524308660899997</v>
      </c>
    </row>
    <row r="132" spans="1:4" x14ac:dyDescent="0.3">
      <c r="A132" s="23">
        <v>131</v>
      </c>
      <c r="B132" s="27">
        <v>0.14444299999999999</v>
      </c>
      <c r="C132" s="24">
        <f t="shared" si="7"/>
        <v>-0.35372299999999995</v>
      </c>
      <c r="D132" s="19">
        <f t="shared" si="8"/>
        <v>0.12511996072899997</v>
      </c>
    </row>
    <row r="133" spans="1:4" x14ac:dyDescent="0.3">
      <c r="A133" s="23">
        <v>132</v>
      </c>
      <c r="B133" s="27">
        <v>0.144568</v>
      </c>
      <c r="C133" s="24">
        <f t="shared" si="7"/>
        <v>-0.35359799999999997</v>
      </c>
      <c r="D133" s="19">
        <f t="shared" si="8"/>
        <v>0.12503154560399998</v>
      </c>
    </row>
    <row r="134" spans="1:4" x14ac:dyDescent="0.3">
      <c r="A134" s="23">
        <v>133</v>
      </c>
      <c r="B134" s="27">
        <v>0.145565</v>
      </c>
      <c r="C134" s="24">
        <f t="shared" si="7"/>
        <v>-0.352601</v>
      </c>
      <c r="D134" s="19">
        <f t="shared" si="8"/>
        <v>0.12432746520099999</v>
      </c>
    </row>
    <row r="135" spans="1:4" x14ac:dyDescent="0.3">
      <c r="A135" s="23">
        <v>134</v>
      </c>
      <c r="B135" s="27">
        <v>0.14557600000000001</v>
      </c>
      <c r="C135" s="24">
        <f t="shared" si="7"/>
        <v>-0.35258999999999996</v>
      </c>
      <c r="D135" s="19">
        <f t="shared" si="8"/>
        <v>0.12431970809999997</v>
      </c>
    </row>
    <row r="136" spans="1:4" x14ac:dyDescent="0.3">
      <c r="A136" s="23">
        <v>135</v>
      </c>
      <c r="B136" s="27">
        <v>0.14612700000000001</v>
      </c>
      <c r="C136" s="24">
        <f t="shared" si="7"/>
        <v>-0.35203899999999999</v>
      </c>
      <c r="D136" s="19">
        <f t="shared" si="8"/>
        <v>0.12393145752099999</v>
      </c>
    </row>
    <row r="137" spans="1:4" x14ac:dyDescent="0.3">
      <c r="A137" s="23">
        <v>136</v>
      </c>
      <c r="B137" s="27">
        <v>0.146149</v>
      </c>
      <c r="C137" s="24">
        <f t="shared" si="7"/>
        <v>-0.35201699999999997</v>
      </c>
      <c r="D137" s="19">
        <f t="shared" si="8"/>
        <v>0.12391596828899998</v>
      </c>
    </row>
    <row r="138" spans="1:4" x14ac:dyDescent="0.3">
      <c r="A138" s="23">
        <v>137</v>
      </c>
      <c r="B138" s="27">
        <v>0.14655499999999999</v>
      </c>
      <c r="C138" s="24">
        <f t="shared" si="7"/>
        <v>-0.35161099999999995</v>
      </c>
      <c r="D138" s="19">
        <f t="shared" si="8"/>
        <v>0.12363029532099996</v>
      </c>
    </row>
    <row r="139" spans="1:4" x14ac:dyDescent="0.3">
      <c r="A139" s="23">
        <v>138</v>
      </c>
      <c r="B139" s="27">
        <v>0.14686299999999999</v>
      </c>
      <c r="C139" s="24">
        <f t="shared" si="7"/>
        <v>-0.35130299999999998</v>
      </c>
      <c r="D139" s="19">
        <f t="shared" si="8"/>
        <v>0.12341379780899998</v>
      </c>
    </row>
    <row r="140" spans="1:4" x14ac:dyDescent="0.3">
      <c r="A140" s="23">
        <v>139</v>
      </c>
      <c r="B140" s="27">
        <v>0.14687800000000001</v>
      </c>
      <c r="C140" s="24">
        <f t="shared" si="7"/>
        <v>-0.35128799999999999</v>
      </c>
      <c r="D140" s="19">
        <f t="shared" si="8"/>
        <v>0.12340325894399999</v>
      </c>
    </row>
    <row r="141" spans="1:4" x14ac:dyDescent="0.3">
      <c r="A141" s="23">
        <v>140</v>
      </c>
      <c r="B141" s="27">
        <v>0.147198</v>
      </c>
      <c r="C141" s="24">
        <f t="shared" si="7"/>
        <v>-0.35096799999999995</v>
      </c>
      <c r="D141" s="19">
        <f t="shared" si="8"/>
        <v>0.12317853702399996</v>
      </c>
    </row>
    <row r="142" spans="1:4" x14ac:dyDescent="0.3">
      <c r="A142" s="23">
        <v>141</v>
      </c>
      <c r="B142" s="27">
        <v>0.147676</v>
      </c>
      <c r="C142" s="24">
        <f t="shared" si="7"/>
        <v>-0.35048999999999997</v>
      </c>
      <c r="D142" s="19">
        <f t="shared" si="8"/>
        <v>0.12284324009999997</v>
      </c>
    </row>
    <row r="143" spans="1:4" x14ac:dyDescent="0.3">
      <c r="A143" s="23">
        <v>142</v>
      </c>
      <c r="B143" s="27">
        <v>0.14773</v>
      </c>
      <c r="C143" s="24">
        <f t="shared" si="7"/>
        <v>-0.35043599999999997</v>
      </c>
      <c r="D143" s="19">
        <f t="shared" si="8"/>
        <v>0.12280539009599997</v>
      </c>
    </row>
    <row r="144" spans="1:4" x14ac:dyDescent="0.3">
      <c r="A144" s="23">
        <v>143</v>
      </c>
      <c r="B144" s="27">
        <v>0.14779500000000001</v>
      </c>
      <c r="C144" s="24">
        <f t="shared" si="7"/>
        <v>-0.35037099999999999</v>
      </c>
      <c r="D144" s="19">
        <f t="shared" si="8"/>
        <v>0.12275983764099999</v>
      </c>
    </row>
    <row r="145" spans="1:4" x14ac:dyDescent="0.3">
      <c r="A145" s="23">
        <v>144</v>
      </c>
      <c r="B145" s="27">
        <v>0.14780799999999999</v>
      </c>
      <c r="C145" s="24">
        <f t="shared" si="7"/>
        <v>-0.35035799999999995</v>
      </c>
      <c r="D145" s="19">
        <f t="shared" si="8"/>
        <v>0.12275072816399997</v>
      </c>
    </row>
    <row r="146" spans="1:4" x14ac:dyDescent="0.3">
      <c r="A146" s="23">
        <v>145</v>
      </c>
      <c r="B146" s="27">
        <v>0.148539</v>
      </c>
      <c r="C146" s="24">
        <f t="shared" si="7"/>
        <v>-0.34962699999999997</v>
      </c>
      <c r="D146" s="19">
        <f t="shared" si="8"/>
        <v>0.12223903912899997</v>
      </c>
    </row>
    <row r="147" spans="1:4" x14ac:dyDescent="0.3">
      <c r="A147" s="23">
        <v>146</v>
      </c>
      <c r="B147" s="27">
        <v>0.14940999999999999</v>
      </c>
      <c r="C147" s="24">
        <f t="shared" si="7"/>
        <v>-0.34875599999999995</v>
      </c>
      <c r="D147" s="19">
        <f t="shared" si="8"/>
        <v>0.12163074753599996</v>
      </c>
    </row>
    <row r="148" spans="1:4" x14ac:dyDescent="0.3">
      <c r="A148" s="23">
        <v>147</v>
      </c>
      <c r="B148" s="27">
        <v>0.14944399999999999</v>
      </c>
      <c r="C148" s="24">
        <f t="shared" si="7"/>
        <v>-0.34872199999999998</v>
      </c>
      <c r="D148" s="19">
        <f t="shared" si="8"/>
        <v>0.12160703328399998</v>
      </c>
    </row>
    <row r="149" spans="1:4" x14ac:dyDescent="0.3">
      <c r="A149" s="23">
        <v>148</v>
      </c>
      <c r="B149" s="27">
        <v>0.149453</v>
      </c>
      <c r="C149" s="24">
        <f t="shared" si="7"/>
        <v>-0.348713</v>
      </c>
      <c r="D149" s="19">
        <f t="shared" si="8"/>
        <v>0.121600756369</v>
      </c>
    </row>
    <row r="150" spans="1:4" x14ac:dyDescent="0.3">
      <c r="A150" s="23">
        <v>149</v>
      </c>
      <c r="B150" s="27">
        <v>0.149614</v>
      </c>
      <c r="C150" s="24">
        <f t="shared" si="7"/>
        <v>-0.34855199999999997</v>
      </c>
      <c r="D150" s="19">
        <f t="shared" si="8"/>
        <v>0.12148849670399998</v>
      </c>
    </row>
    <row r="151" spans="1:4" x14ac:dyDescent="0.3">
      <c r="A151" s="23">
        <v>150</v>
      </c>
      <c r="B151" s="27">
        <v>0.149897</v>
      </c>
      <c r="C151" s="24">
        <f t="shared" si="7"/>
        <v>-0.348269</v>
      </c>
      <c r="D151" s="19">
        <f t="shared" si="8"/>
        <v>0.121291296361</v>
      </c>
    </row>
    <row r="152" spans="1:4" x14ac:dyDescent="0.3">
      <c r="A152" s="23">
        <v>151</v>
      </c>
      <c r="B152" s="27">
        <v>0.150341</v>
      </c>
      <c r="C152" s="24">
        <f t="shared" si="7"/>
        <v>-0.347825</v>
      </c>
      <c r="D152" s="19">
        <f t="shared" si="8"/>
        <v>0.12098223062499999</v>
      </c>
    </row>
    <row r="153" spans="1:4" x14ac:dyDescent="0.3">
      <c r="A153" s="23">
        <v>152</v>
      </c>
      <c r="B153" s="27">
        <v>0.15046399999999999</v>
      </c>
      <c r="C153" s="24">
        <f t="shared" si="7"/>
        <v>-0.34770199999999996</v>
      </c>
      <c r="D153" s="19">
        <f t="shared" si="8"/>
        <v>0.12089668080399997</v>
      </c>
    </row>
    <row r="154" spans="1:4" x14ac:dyDescent="0.3">
      <c r="A154" s="23">
        <v>153</v>
      </c>
      <c r="B154" s="27">
        <v>0.151113</v>
      </c>
      <c r="C154" s="24">
        <f t="shared" si="7"/>
        <v>-0.347053</v>
      </c>
      <c r="D154" s="19">
        <f t="shared" si="8"/>
        <v>0.12044578480900001</v>
      </c>
    </row>
    <row r="155" spans="1:4" x14ac:dyDescent="0.3">
      <c r="A155" s="23">
        <v>154</v>
      </c>
      <c r="B155" s="27">
        <v>0.151336</v>
      </c>
      <c r="C155" s="24">
        <f t="shared" si="7"/>
        <v>-0.34682999999999997</v>
      </c>
      <c r="D155" s="19">
        <f t="shared" si="8"/>
        <v>0.12029104889999997</v>
      </c>
    </row>
    <row r="156" spans="1:4" x14ac:dyDescent="0.3">
      <c r="A156" s="23">
        <v>155</v>
      </c>
      <c r="B156" s="27">
        <v>0.15210199999999999</v>
      </c>
      <c r="C156" s="24">
        <f t="shared" si="7"/>
        <v>-0.34606399999999998</v>
      </c>
      <c r="D156" s="19">
        <f t="shared" si="8"/>
        <v>0.11976029209599999</v>
      </c>
    </row>
    <row r="157" spans="1:4" x14ac:dyDescent="0.3">
      <c r="A157" s="23">
        <v>156</v>
      </c>
      <c r="B157" s="27">
        <v>0.15212899999999999</v>
      </c>
      <c r="C157" s="24">
        <f t="shared" si="7"/>
        <v>-0.34603699999999998</v>
      </c>
      <c r="D157" s="19">
        <f t="shared" si="8"/>
        <v>0.11974160536899998</v>
      </c>
    </row>
    <row r="158" spans="1:4" x14ac:dyDescent="0.3">
      <c r="A158" s="23">
        <v>157</v>
      </c>
      <c r="B158" s="27">
        <v>0.15288099999999999</v>
      </c>
      <c r="C158" s="24">
        <f t="shared" si="7"/>
        <v>-0.34528499999999995</v>
      </c>
      <c r="D158" s="19">
        <f t="shared" si="8"/>
        <v>0.11922173122499997</v>
      </c>
    </row>
    <row r="159" spans="1:4" x14ac:dyDescent="0.3">
      <c r="A159" s="23">
        <v>158</v>
      </c>
      <c r="B159" s="27">
        <v>0.15329100000000001</v>
      </c>
      <c r="C159" s="24">
        <f t="shared" si="7"/>
        <v>-0.34487499999999999</v>
      </c>
      <c r="D159" s="19">
        <f t="shared" si="8"/>
        <v>0.118938765625</v>
      </c>
    </row>
    <row r="160" spans="1:4" x14ac:dyDescent="0.3">
      <c r="A160" s="23">
        <v>159</v>
      </c>
      <c r="B160" s="27">
        <v>0.15345400000000001</v>
      </c>
      <c r="C160" s="24">
        <f t="shared" si="7"/>
        <v>-0.34471199999999996</v>
      </c>
      <c r="D160" s="19">
        <f t="shared" si="8"/>
        <v>0.11882636294399998</v>
      </c>
    </row>
    <row r="161" spans="1:4" x14ac:dyDescent="0.3">
      <c r="A161" s="23">
        <v>160</v>
      </c>
      <c r="B161" s="27">
        <v>0.15406800000000001</v>
      </c>
      <c r="C161" s="24">
        <f t="shared" si="7"/>
        <v>-0.34409799999999996</v>
      </c>
      <c r="D161" s="19">
        <f t="shared" si="8"/>
        <v>0.11840343360399998</v>
      </c>
    </row>
    <row r="162" spans="1:4" x14ac:dyDescent="0.3">
      <c r="A162" s="23">
        <v>161</v>
      </c>
      <c r="B162" s="27">
        <v>0.15501999999999999</v>
      </c>
      <c r="C162" s="24">
        <f t="shared" si="7"/>
        <v>-0.34314599999999995</v>
      </c>
      <c r="D162" s="19">
        <f t="shared" si="8"/>
        <v>0.11774917731599997</v>
      </c>
    </row>
    <row r="163" spans="1:4" x14ac:dyDescent="0.3">
      <c r="A163" s="23">
        <v>162</v>
      </c>
      <c r="B163" s="27">
        <v>0.15505099999999999</v>
      </c>
      <c r="C163" s="24">
        <f t="shared" si="7"/>
        <v>-0.34311499999999995</v>
      </c>
      <c r="D163" s="19">
        <f t="shared" ref="D163:D194" si="9">C163*C163</f>
        <v>0.11772790322499996</v>
      </c>
    </row>
    <row r="164" spans="1:4" x14ac:dyDescent="0.3">
      <c r="A164" s="23">
        <v>163</v>
      </c>
      <c r="B164" s="27">
        <v>0.155332</v>
      </c>
      <c r="C164" s="24">
        <f t="shared" si="7"/>
        <v>-0.34283399999999997</v>
      </c>
      <c r="D164" s="19">
        <f t="shared" si="9"/>
        <v>0.11753515155599999</v>
      </c>
    </row>
    <row r="165" spans="1:4" x14ac:dyDescent="0.3">
      <c r="A165" s="23">
        <v>164</v>
      </c>
      <c r="B165" s="27">
        <v>0.15538099999999999</v>
      </c>
      <c r="C165" s="24">
        <f t="shared" si="7"/>
        <v>-0.34278499999999995</v>
      </c>
      <c r="D165" s="19">
        <f t="shared" si="9"/>
        <v>0.11750155622499997</v>
      </c>
    </row>
    <row r="166" spans="1:4" x14ac:dyDescent="0.3">
      <c r="A166" s="23">
        <v>165</v>
      </c>
      <c r="B166" s="27">
        <v>0.156028</v>
      </c>
      <c r="C166" s="24">
        <f t="shared" si="7"/>
        <v>-0.342138</v>
      </c>
      <c r="D166" s="19">
        <f t="shared" si="9"/>
        <v>0.117058411044</v>
      </c>
    </row>
    <row r="167" spans="1:4" x14ac:dyDescent="0.3">
      <c r="A167" s="23">
        <v>166</v>
      </c>
      <c r="B167" s="27">
        <v>0.15609899999999999</v>
      </c>
      <c r="C167" s="24">
        <f t="shared" si="7"/>
        <v>-0.34206699999999995</v>
      </c>
      <c r="D167" s="19">
        <f t="shared" si="9"/>
        <v>0.11700983248899997</v>
      </c>
    </row>
    <row r="168" spans="1:4" x14ac:dyDescent="0.3">
      <c r="A168" s="23">
        <v>167</v>
      </c>
      <c r="B168" s="27">
        <v>0.157078</v>
      </c>
      <c r="C168" s="24">
        <f t="shared" si="7"/>
        <v>-0.34108799999999995</v>
      </c>
      <c r="D168" s="19">
        <f t="shared" si="9"/>
        <v>0.11634102374399996</v>
      </c>
    </row>
    <row r="169" spans="1:4" x14ac:dyDescent="0.3">
      <c r="A169" s="23">
        <v>168</v>
      </c>
      <c r="B169" s="27">
        <v>0.15726599999999999</v>
      </c>
      <c r="C169" s="24">
        <f t="shared" si="7"/>
        <v>-0.34089999999999998</v>
      </c>
      <c r="D169" s="19">
        <f t="shared" si="9"/>
        <v>0.11621280999999999</v>
      </c>
    </row>
    <row r="170" spans="1:4" x14ac:dyDescent="0.3">
      <c r="A170" s="23">
        <v>169</v>
      </c>
      <c r="B170" s="27">
        <v>0.157278</v>
      </c>
      <c r="C170" s="24">
        <f t="shared" si="7"/>
        <v>-0.34088799999999997</v>
      </c>
      <c r="D170" s="19">
        <f t="shared" si="9"/>
        <v>0.11620462854399997</v>
      </c>
    </row>
    <row r="171" spans="1:4" x14ac:dyDescent="0.3">
      <c r="A171" s="23">
        <v>170</v>
      </c>
      <c r="B171" s="27">
        <v>0.157357</v>
      </c>
      <c r="C171" s="24">
        <f t="shared" si="7"/>
        <v>-0.34080899999999997</v>
      </c>
      <c r="D171" s="19">
        <f t="shared" si="9"/>
        <v>0.11615077448099999</v>
      </c>
    </row>
    <row r="172" spans="1:4" x14ac:dyDescent="0.3">
      <c r="A172" s="23">
        <v>171</v>
      </c>
      <c r="B172" s="27">
        <v>0.157496</v>
      </c>
      <c r="C172" s="24">
        <f t="shared" si="7"/>
        <v>-0.34066999999999997</v>
      </c>
      <c r="D172" s="19">
        <f t="shared" si="9"/>
        <v>0.11605604889999999</v>
      </c>
    </row>
    <row r="173" spans="1:4" x14ac:dyDescent="0.3">
      <c r="A173" s="23">
        <v>172</v>
      </c>
      <c r="B173" s="27">
        <v>0.15765499999999999</v>
      </c>
      <c r="C173" s="24">
        <f t="shared" si="7"/>
        <v>-0.34051099999999995</v>
      </c>
      <c r="D173" s="19">
        <f t="shared" si="9"/>
        <v>0.11594774112099997</v>
      </c>
    </row>
    <row r="174" spans="1:4" x14ac:dyDescent="0.3">
      <c r="A174" s="23">
        <v>173</v>
      </c>
      <c r="B174" s="27">
        <v>0.15773799999999999</v>
      </c>
      <c r="C174" s="24">
        <f t="shared" si="7"/>
        <v>-0.34042799999999995</v>
      </c>
      <c r="D174" s="19">
        <f t="shared" si="9"/>
        <v>0.11589122318399997</v>
      </c>
    </row>
    <row r="175" spans="1:4" x14ac:dyDescent="0.3">
      <c r="A175" s="23">
        <v>174</v>
      </c>
      <c r="B175" s="27">
        <v>0.15774299999999999</v>
      </c>
      <c r="C175" s="24">
        <f t="shared" si="7"/>
        <v>-0.34042299999999998</v>
      </c>
      <c r="D175" s="19">
        <f t="shared" si="9"/>
        <v>0.11588781892899998</v>
      </c>
    </row>
    <row r="176" spans="1:4" x14ac:dyDescent="0.3">
      <c r="A176" s="23">
        <v>175</v>
      </c>
      <c r="B176" s="27">
        <v>0.15779499999999999</v>
      </c>
      <c r="C176" s="24">
        <f t="shared" si="7"/>
        <v>-0.34037099999999998</v>
      </c>
      <c r="D176" s="19">
        <f t="shared" si="9"/>
        <v>0.11585241764099999</v>
      </c>
    </row>
    <row r="177" spans="1:4" x14ac:dyDescent="0.3">
      <c r="A177" s="23">
        <v>176</v>
      </c>
      <c r="B177" s="27">
        <v>0.15784400000000001</v>
      </c>
      <c r="C177" s="24">
        <f t="shared" si="7"/>
        <v>-0.34032199999999996</v>
      </c>
      <c r="D177" s="19">
        <f t="shared" si="9"/>
        <v>0.11581906368399997</v>
      </c>
    </row>
    <row r="178" spans="1:4" x14ac:dyDescent="0.3">
      <c r="A178" s="23">
        <v>177</v>
      </c>
      <c r="B178" s="27">
        <v>0.15793699999999999</v>
      </c>
      <c r="C178" s="24">
        <f t="shared" si="7"/>
        <v>-0.34022899999999995</v>
      </c>
      <c r="D178" s="19">
        <f t="shared" si="9"/>
        <v>0.11575577244099997</v>
      </c>
    </row>
    <row r="179" spans="1:4" x14ac:dyDescent="0.3">
      <c r="A179" s="23">
        <v>178</v>
      </c>
      <c r="B179" s="27">
        <v>0.15878800000000001</v>
      </c>
      <c r="C179" s="24">
        <f t="shared" si="7"/>
        <v>-0.33937799999999996</v>
      </c>
      <c r="D179" s="19">
        <f t="shared" si="9"/>
        <v>0.11517742688399997</v>
      </c>
    </row>
    <row r="180" spans="1:4" x14ac:dyDescent="0.3">
      <c r="A180" s="23">
        <v>179</v>
      </c>
      <c r="B180" s="27">
        <v>0.15886600000000001</v>
      </c>
      <c r="C180" s="24">
        <f t="shared" si="7"/>
        <v>-0.33929999999999999</v>
      </c>
      <c r="D180" s="19">
        <f t="shared" si="9"/>
        <v>0.11512449</v>
      </c>
    </row>
    <row r="181" spans="1:4" x14ac:dyDescent="0.3">
      <c r="A181" s="23">
        <v>180</v>
      </c>
      <c r="B181" s="27">
        <v>0.15903200000000001</v>
      </c>
      <c r="C181" s="24">
        <f t="shared" si="7"/>
        <v>-0.33913399999999999</v>
      </c>
      <c r="D181" s="19">
        <f t="shared" si="9"/>
        <v>0.11501186995599999</v>
      </c>
    </row>
    <row r="182" spans="1:4" x14ac:dyDescent="0.3">
      <c r="A182" s="23">
        <v>181</v>
      </c>
      <c r="B182" s="27">
        <v>0.15956300000000001</v>
      </c>
      <c r="C182" s="24">
        <f t="shared" si="7"/>
        <v>-0.33860299999999999</v>
      </c>
      <c r="D182" s="19">
        <f t="shared" si="9"/>
        <v>0.114651991609</v>
      </c>
    </row>
    <row r="183" spans="1:4" x14ac:dyDescent="0.3">
      <c r="A183" s="23">
        <v>182</v>
      </c>
      <c r="B183" s="27">
        <v>0.159638</v>
      </c>
      <c r="C183" s="24">
        <f t="shared" si="7"/>
        <v>-0.338528</v>
      </c>
      <c r="D183" s="19">
        <f t="shared" si="9"/>
        <v>0.114601206784</v>
      </c>
    </row>
    <row r="184" spans="1:4" x14ac:dyDescent="0.3">
      <c r="A184" s="23">
        <v>183</v>
      </c>
      <c r="B184" s="27">
        <v>0.15978200000000001</v>
      </c>
      <c r="C184" s="24">
        <f t="shared" si="7"/>
        <v>-0.33838399999999996</v>
      </c>
      <c r="D184" s="19">
        <f t="shared" si="9"/>
        <v>0.11450373145599997</v>
      </c>
    </row>
    <row r="185" spans="1:4" x14ac:dyDescent="0.3">
      <c r="A185" s="23">
        <v>184</v>
      </c>
      <c r="B185" s="27">
        <v>0.16016</v>
      </c>
      <c r="C185" s="24">
        <f t="shared" si="7"/>
        <v>-0.33800599999999997</v>
      </c>
      <c r="D185" s="19">
        <f t="shared" si="9"/>
        <v>0.11424805603599998</v>
      </c>
    </row>
    <row r="186" spans="1:4" x14ac:dyDescent="0.3">
      <c r="A186" s="23">
        <v>185</v>
      </c>
      <c r="B186" s="27">
        <v>0.16029299999999999</v>
      </c>
      <c r="C186" s="24">
        <f t="shared" si="7"/>
        <v>-0.33787299999999998</v>
      </c>
      <c r="D186" s="19">
        <f t="shared" si="9"/>
        <v>0.11415816412899998</v>
      </c>
    </row>
    <row r="187" spans="1:4" x14ac:dyDescent="0.3">
      <c r="A187" s="23">
        <v>186</v>
      </c>
      <c r="B187" s="27">
        <v>0.16079499999999999</v>
      </c>
      <c r="C187" s="24">
        <f t="shared" si="7"/>
        <v>-0.33737099999999998</v>
      </c>
      <c r="D187" s="19">
        <f t="shared" si="9"/>
        <v>0.11381919164099999</v>
      </c>
    </row>
    <row r="188" spans="1:4" x14ac:dyDescent="0.3">
      <c r="A188" s="23">
        <v>187</v>
      </c>
      <c r="B188" s="27">
        <v>0.16095100000000001</v>
      </c>
      <c r="C188" s="24">
        <f t="shared" si="7"/>
        <v>-0.33721499999999999</v>
      </c>
      <c r="D188" s="19">
        <f t="shared" si="9"/>
        <v>0.113713956225</v>
      </c>
    </row>
    <row r="189" spans="1:4" x14ac:dyDescent="0.3">
      <c r="A189" s="23">
        <v>188</v>
      </c>
      <c r="B189" s="27">
        <v>0.161164</v>
      </c>
      <c r="C189" s="24">
        <f t="shared" si="7"/>
        <v>-0.33700199999999997</v>
      </c>
      <c r="D189" s="19">
        <f t="shared" si="9"/>
        <v>0.11357034800399998</v>
      </c>
    </row>
    <row r="190" spans="1:4" x14ac:dyDescent="0.3">
      <c r="A190" s="23">
        <v>189</v>
      </c>
      <c r="B190" s="27">
        <v>0.16144700000000001</v>
      </c>
      <c r="C190" s="24">
        <f t="shared" si="7"/>
        <v>-0.33671899999999999</v>
      </c>
      <c r="D190" s="19">
        <f t="shared" si="9"/>
        <v>0.113379684961</v>
      </c>
    </row>
    <row r="191" spans="1:4" x14ac:dyDescent="0.3">
      <c r="A191" s="23">
        <v>190</v>
      </c>
      <c r="B191" s="27">
        <v>0.16206400000000001</v>
      </c>
      <c r="C191" s="24">
        <f t="shared" si="7"/>
        <v>-0.33610199999999996</v>
      </c>
      <c r="D191" s="19">
        <f t="shared" si="9"/>
        <v>0.11296455440399997</v>
      </c>
    </row>
    <row r="192" spans="1:4" x14ac:dyDescent="0.3">
      <c r="A192" s="23">
        <v>191</v>
      </c>
      <c r="B192" s="27">
        <v>0.16244500000000001</v>
      </c>
      <c r="C192" s="24">
        <f t="shared" si="7"/>
        <v>-0.33572099999999999</v>
      </c>
      <c r="D192" s="19">
        <f t="shared" si="9"/>
        <v>0.11270858984099999</v>
      </c>
    </row>
    <row r="193" spans="1:4" x14ac:dyDescent="0.3">
      <c r="A193" s="23">
        <v>192</v>
      </c>
      <c r="B193" s="27">
        <v>0.16258</v>
      </c>
      <c r="C193" s="24">
        <f t="shared" si="7"/>
        <v>-0.335586</v>
      </c>
      <c r="D193" s="19">
        <f t="shared" si="9"/>
        <v>0.112617963396</v>
      </c>
    </row>
    <row r="194" spans="1:4" x14ac:dyDescent="0.3">
      <c r="A194" s="23">
        <v>193</v>
      </c>
      <c r="B194" s="27">
        <v>0.163269</v>
      </c>
      <c r="C194" s="24">
        <f t="shared" ref="C194:C257" si="10">ROUNDUP(B194-B$10002,6)</f>
        <v>-0.334897</v>
      </c>
      <c r="D194" s="19">
        <f t="shared" si="9"/>
        <v>0.112156000609</v>
      </c>
    </row>
    <row r="195" spans="1:4" x14ac:dyDescent="0.3">
      <c r="A195" s="23">
        <v>194</v>
      </c>
      <c r="B195" s="27">
        <v>0.16339300000000001</v>
      </c>
      <c r="C195" s="24">
        <f t="shared" si="10"/>
        <v>-0.33477299999999999</v>
      </c>
      <c r="D195" s="19">
        <f t="shared" ref="D195:D201" si="11">C195*C195</f>
        <v>0.112072961529</v>
      </c>
    </row>
    <row r="196" spans="1:4" x14ac:dyDescent="0.3">
      <c r="A196" s="23">
        <v>195</v>
      </c>
      <c r="B196" s="27">
        <v>0.16370699999999999</v>
      </c>
      <c r="C196" s="24">
        <f t="shared" si="10"/>
        <v>-0.33445899999999995</v>
      </c>
      <c r="D196" s="19">
        <f t="shared" si="11"/>
        <v>0.11186282268099997</v>
      </c>
    </row>
    <row r="197" spans="1:4" x14ac:dyDescent="0.3">
      <c r="A197" s="23">
        <v>196</v>
      </c>
      <c r="B197" s="27">
        <v>0.16405900000000001</v>
      </c>
      <c r="C197" s="24">
        <f t="shared" si="10"/>
        <v>-0.33410699999999999</v>
      </c>
      <c r="D197" s="19">
        <f t="shared" si="11"/>
        <v>0.11162748744899999</v>
      </c>
    </row>
    <row r="198" spans="1:4" x14ac:dyDescent="0.3">
      <c r="A198" s="23">
        <v>197</v>
      </c>
      <c r="B198" s="27">
        <v>0.164411</v>
      </c>
      <c r="C198" s="24">
        <f t="shared" si="10"/>
        <v>-0.33375499999999997</v>
      </c>
      <c r="D198" s="19">
        <f t="shared" si="11"/>
        <v>0.11139240002499998</v>
      </c>
    </row>
    <row r="199" spans="1:4" x14ac:dyDescent="0.3">
      <c r="A199" s="23">
        <v>198</v>
      </c>
      <c r="B199" s="27">
        <v>0.16516</v>
      </c>
      <c r="C199" s="24">
        <f t="shared" si="10"/>
        <v>-0.33300599999999997</v>
      </c>
      <c r="D199" s="19">
        <f t="shared" si="11"/>
        <v>0.11089299603599997</v>
      </c>
    </row>
    <row r="200" spans="1:4" x14ac:dyDescent="0.3">
      <c r="A200" s="23">
        <v>199</v>
      </c>
      <c r="B200" s="27">
        <v>0.165576</v>
      </c>
      <c r="C200" s="24">
        <f t="shared" si="10"/>
        <v>-0.33259</v>
      </c>
      <c r="D200" s="19">
        <f t="shared" si="11"/>
        <v>0.1106161081</v>
      </c>
    </row>
    <row r="201" spans="1:4" x14ac:dyDescent="0.3">
      <c r="A201" s="23">
        <v>200</v>
      </c>
      <c r="B201" s="27">
        <v>0.16588700000000001</v>
      </c>
      <c r="C201" s="24">
        <f t="shared" si="10"/>
        <v>-0.33227899999999999</v>
      </c>
      <c r="D201" s="19">
        <f t="shared" si="11"/>
        <v>0.11040933384099999</v>
      </c>
    </row>
    <row r="202" spans="1:4" x14ac:dyDescent="0.3">
      <c r="A202" s="23">
        <v>201</v>
      </c>
      <c r="B202" s="27">
        <v>0.166848</v>
      </c>
      <c r="C202" s="24">
        <f t="shared" si="10"/>
        <v>-0.33131799999999995</v>
      </c>
      <c r="D202" s="19">
        <f t="shared" ref="D202:D265" si="12">C202*C202</f>
        <v>0.10977161712399996</v>
      </c>
    </row>
    <row r="203" spans="1:4" x14ac:dyDescent="0.3">
      <c r="A203" s="23">
        <v>202</v>
      </c>
      <c r="B203" s="27">
        <v>0.166903</v>
      </c>
      <c r="C203" s="24">
        <f t="shared" si="10"/>
        <v>-0.33126299999999997</v>
      </c>
      <c r="D203" s="19">
        <f t="shared" si="12"/>
        <v>0.10973517516899998</v>
      </c>
    </row>
    <row r="204" spans="1:4" x14ac:dyDescent="0.3">
      <c r="A204" s="23">
        <v>203</v>
      </c>
      <c r="B204" s="27">
        <v>0.16694700000000001</v>
      </c>
      <c r="C204" s="24">
        <f t="shared" si="10"/>
        <v>-0.33121899999999999</v>
      </c>
      <c r="D204" s="19">
        <f t="shared" si="12"/>
        <v>0.10970602596099999</v>
      </c>
    </row>
    <row r="205" spans="1:4" x14ac:dyDescent="0.3">
      <c r="A205" s="23">
        <v>204</v>
      </c>
      <c r="B205" s="27">
        <v>0.16744300000000001</v>
      </c>
      <c r="C205" s="24">
        <f t="shared" si="10"/>
        <v>-0.33072299999999999</v>
      </c>
      <c r="D205" s="19">
        <f t="shared" si="12"/>
        <v>0.10937770272899999</v>
      </c>
    </row>
    <row r="206" spans="1:4" x14ac:dyDescent="0.3">
      <c r="A206" s="23">
        <v>205</v>
      </c>
      <c r="B206" s="27">
        <v>0.16753799999999999</v>
      </c>
      <c r="C206" s="24">
        <f t="shared" si="10"/>
        <v>-0.33062799999999998</v>
      </c>
      <c r="D206" s="19">
        <f t="shared" si="12"/>
        <v>0.10931487438399999</v>
      </c>
    </row>
    <row r="207" spans="1:4" x14ac:dyDescent="0.3">
      <c r="A207" s="23">
        <v>206</v>
      </c>
      <c r="B207" s="27">
        <v>0.16755800000000001</v>
      </c>
      <c r="C207" s="24">
        <f t="shared" si="10"/>
        <v>-0.33060799999999996</v>
      </c>
      <c r="D207" s="19">
        <f t="shared" si="12"/>
        <v>0.10930164966399997</v>
      </c>
    </row>
    <row r="208" spans="1:4" x14ac:dyDescent="0.3">
      <c r="A208" s="23">
        <v>207</v>
      </c>
      <c r="B208" s="27">
        <v>0.16783300000000001</v>
      </c>
      <c r="C208" s="24">
        <f t="shared" si="10"/>
        <v>-0.33033299999999999</v>
      </c>
      <c r="D208" s="19">
        <f t="shared" si="12"/>
        <v>0.109119890889</v>
      </c>
    </row>
    <row r="209" spans="1:4" x14ac:dyDescent="0.3">
      <c r="A209" s="23">
        <v>208</v>
      </c>
      <c r="B209" s="27">
        <v>0.16832</v>
      </c>
      <c r="C209" s="24">
        <f t="shared" si="10"/>
        <v>-0.32984599999999997</v>
      </c>
      <c r="D209" s="19">
        <f t="shared" si="12"/>
        <v>0.10879838371599998</v>
      </c>
    </row>
    <row r="210" spans="1:4" x14ac:dyDescent="0.3">
      <c r="A210" s="23">
        <v>209</v>
      </c>
      <c r="B210" s="27">
        <v>0.16872799999999999</v>
      </c>
      <c r="C210" s="24">
        <f t="shared" si="10"/>
        <v>-0.32943799999999995</v>
      </c>
      <c r="D210" s="19">
        <f t="shared" si="12"/>
        <v>0.10852939584399997</v>
      </c>
    </row>
    <row r="211" spans="1:4" x14ac:dyDescent="0.3">
      <c r="A211" s="23">
        <v>210</v>
      </c>
      <c r="B211" s="27">
        <v>0.16889299999999999</v>
      </c>
      <c r="C211" s="24">
        <f t="shared" si="10"/>
        <v>-0.32927299999999998</v>
      </c>
      <c r="D211" s="19">
        <f t="shared" si="12"/>
        <v>0.10842070852899999</v>
      </c>
    </row>
    <row r="212" spans="1:4" x14ac:dyDescent="0.3">
      <c r="A212" s="23">
        <v>211</v>
      </c>
      <c r="B212" s="27">
        <v>0.16894100000000001</v>
      </c>
      <c r="C212" s="24">
        <f t="shared" si="10"/>
        <v>-0.32922499999999999</v>
      </c>
      <c r="D212" s="19">
        <f t="shared" si="12"/>
        <v>0.108389100625</v>
      </c>
    </row>
    <row r="213" spans="1:4" x14ac:dyDescent="0.3">
      <c r="A213" s="23">
        <v>212</v>
      </c>
      <c r="B213" s="27">
        <v>0.168963</v>
      </c>
      <c r="C213" s="24">
        <f t="shared" si="10"/>
        <v>-0.32920299999999997</v>
      </c>
      <c r="D213" s="19">
        <f t="shared" si="12"/>
        <v>0.10837461520899998</v>
      </c>
    </row>
    <row r="214" spans="1:4" x14ac:dyDescent="0.3">
      <c r="A214" s="23">
        <v>213</v>
      </c>
      <c r="B214" s="27">
        <v>0.16898199999999999</v>
      </c>
      <c r="C214" s="24">
        <f t="shared" si="10"/>
        <v>-0.32918399999999998</v>
      </c>
      <c r="D214" s="19">
        <f t="shared" si="12"/>
        <v>0.10836210585599998</v>
      </c>
    </row>
    <row r="215" spans="1:4" x14ac:dyDescent="0.3">
      <c r="A215" s="23">
        <v>214</v>
      </c>
      <c r="B215" s="27">
        <v>0.169374</v>
      </c>
      <c r="C215" s="24">
        <f t="shared" si="10"/>
        <v>-0.32879199999999997</v>
      </c>
      <c r="D215" s="19">
        <f t="shared" si="12"/>
        <v>0.10810417926399998</v>
      </c>
    </row>
    <row r="216" spans="1:4" x14ac:dyDescent="0.3">
      <c r="A216" s="23">
        <v>215</v>
      </c>
      <c r="B216" s="27">
        <v>0.17004900000000001</v>
      </c>
      <c r="C216" s="24">
        <f t="shared" si="10"/>
        <v>-0.32811699999999999</v>
      </c>
      <c r="D216" s="19">
        <f t="shared" si="12"/>
        <v>0.107660765689</v>
      </c>
    </row>
    <row r="217" spans="1:4" x14ac:dyDescent="0.3">
      <c r="A217" s="23">
        <v>216</v>
      </c>
      <c r="B217" s="27">
        <v>0.17039000000000001</v>
      </c>
      <c r="C217" s="24">
        <f t="shared" si="10"/>
        <v>-0.32777599999999996</v>
      </c>
      <c r="D217" s="19">
        <f t="shared" si="12"/>
        <v>0.10743710617599997</v>
      </c>
    </row>
    <row r="218" spans="1:4" x14ac:dyDescent="0.3">
      <c r="A218" s="23">
        <v>217</v>
      </c>
      <c r="B218" s="27">
        <v>0.17044899999999999</v>
      </c>
      <c r="C218" s="24">
        <f t="shared" si="10"/>
        <v>-0.32771699999999998</v>
      </c>
      <c r="D218" s="19">
        <f t="shared" si="12"/>
        <v>0.10739843208899999</v>
      </c>
    </row>
    <row r="219" spans="1:4" x14ac:dyDescent="0.3">
      <c r="A219" s="23">
        <v>218</v>
      </c>
      <c r="B219" s="27">
        <v>0.17089499999999999</v>
      </c>
      <c r="C219" s="24">
        <f t="shared" si="10"/>
        <v>-0.32727099999999998</v>
      </c>
      <c r="D219" s="19">
        <f t="shared" si="12"/>
        <v>0.10710630744099998</v>
      </c>
    </row>
    <row r="220" spans="1:4" x14ac:dyDescent="0.3">
      <c r="A220" s="23">
        <v>219</v>
      </c>
      <c r="B220" s="27">
        <v>0.17104800000000001</v>
      </c>
      <c r="C220" s="24">
        <f t="shared" si="10"/>
        <v>-0.32711799999999996</v>
      </c>
      <c r="D220" s="19">
        <f t="shared" si="12"/>
        <v>0.10700618592399998</v>
      </c>
    </row>
    <row r="221" spans="1:4" x14ac:dyDescent="0.3">
      <c r="A221" s="23">
        <v>220</v>
      </c>
      <c r="B221" s="27">
        <v>0.17108000000000001</v>
      </c>
      <c r="C221" s="24">
        <f t="shared" si="10"/>
        <v>-0.32708599999999999</v>
      </c>
      <c r="D221" s="19">
        <f t="shared" si="12"/>
        <v>0.10698525139599999</v>
      </c>
    </row>
    <row r="222" spans="1:4" x14ac:dyDescent="0.3">
      <c r="A222" s="23">
        <v>221</v>
      </c>
      <c r="B222" s="27">
        <v>0.17152200000000001</v>
      </c>
      <c r="C222" s="24">
        <f t="shared" si="10"/>
        <v>-0.32664399999999999</v>
      </c>
      <c r="D222" s="19">
        <f t="shared" si="12"/>
        <v>0.10669630273599999</v>
      </c>
    </row>
    <row r="223" spans="1:4" x14ac:dyDescent="0.3">
      <c r="A223" s="23">
        <v>222</v>
      </c>
      <c r="B223" s="27">
        <v>0.171792</v>
      </c>
      <c r="C223" s="24">
        <f t="shared" si="10"/>
        <v>-0.326374</v>
      </c>
      <c r="D223" s="19">
        <f t="shared" si="12"/>
        <v>0.10651998787600001</v>
      </c>
    </row>
    <row r="224" spans="1:4" x14ac:dyDescent="0.3">
      <c r="A224" s="23">
        <v>223</v>
      </c>
      <c r="B224" s="27">
        <v>0.171963</v>
      </c>
      <c r="C224" s="24">
        <f t="shared" si="10"/>
        <v>-0.32620299999999997</v>
      </c>
      <c r="D224" s="19">
        <f t="shared" si="12"/>
        <v>0.10640839720899997</v>
      </c>
    </row>
    <row r="225" spans="1:4" x14ac:dyDescent="0.3">
      <c r="A225" s="23">
        <v>224</v>
      </c>
      <c r="B225" s="27">
        <v>0.17205400000000001</v>
      </c>
      <c r="C225" s="24">
        <f t="shared" si="10"/>
        <v>-0.32611199999999996</v>
      </c>
      <c r="D225" s="19">
        <f t="shared" si="12"/>
        <v>0.10634903654399998</v>
      </c>
    </row>
    <row r="226" spans="1:4" x14ac:dyDescent="0.3">
      <c r="A226" s="23">
        <v>225</v>
      </c>
      <c r="B226" s="27">
        <v>0.17208499999999999</v>
      </c>
      <c r="C226" s="24">
        <f t="shared" si="10"/>
        <v>-0.32608099999999995</v>
      </c>
      <c r="D226" s="19">
        <f t="shared" si="12"/>
        <v>0.10632881856099997</v>
      </c>
    </row>
    <row r="227" spans="1:4" x14ac:dyDescent="0.3">
      <c r="A227" s="23">
        <v>226</v>
      </c>
      <c r="B227" s="27">
        <v>0.17224500000000001</v>
      </c>
      <c r="C227" s="24">
        <f t="shared" si="10"/>
        <v>-0.32592099999999996</v>
      </c>
      <c r="D227" s="19">
        <f t="shared" si="12"/>
        <v>0.10622449824099997</v>
      </c>
    </row>
    <row r="228" spans="1:4" x14ac:dyDescent="0.3">
      <c r="A228" s="23">
        <v>227</v>
      </c>
      <c r="B228" s="27">
        <v>0.172323</v>
      </c>
      <c r="C228" s="24">
        <f t="shared" si="10"/>
        <v>-0.32584299999999999</v>
      </c>
      <c r="D228" s="19">
        <f t="shared" si="12"/>
        <v>0.106173660649</v>
      </c>
    </row>
    <row r="229" spans="1:4" x14ac:dyDescent="0.3">
      <c r="A229" s="23">
        <v>228</v>
      </c>
      <c r="B229" s="27">
        <v>0.17233899999999999</v>
      </c>
      <c r="C229" s="24">
        <f t="shared" si="10"/>
        <v>-0.32582699999999998</v>
      </c>
      <c r="D229" s="19">
        <f t="shared" si="12"/>
        <v>0.10616323392899998</v>
      </c>
    </row>
    <row r="230" spans="1:4" x14ac:dyDescent="0.3">
      <c r="A230" s="23">
        <v>229</v>
      </c>
      <c r="B230" s="27">
        <v>0.17277400000000001</v>
      </c>
      <c r="C230" s="24">
        <f t="shared" si="10"/>
        <v>-0.32539199999999996</v>
      </c>
      <c r="D230" s="19">
        <f t="shared" si="12"/>
        <v>0.10587995366399998</v>
      </c>
    </row>
    <row r="231" spans="1:4" x14ac:dyDescent="0.3">
      <c r="A231" s="23">
        <v>230</v>
      </c>
      <c r="B231" s="27">
        <v>0.173406</v>
      </c>
      <c r="C231" s="24">
        <f t="shared" si="10"/>
        <v>-0.32475999999999999</v>
      </c>
      <c r="D231" s="19">
        <f t="shared" si="12"/>
        <v>0.1054690576</v>
      </c>
    </row>
    <row r="232" spans="1:4" x14ac:dyDescent="0.3">
      <c r="A232" s="23">
        <v>231</v>
      </c>
      <c r="B232" s="27">
        <v>0.173899</v>
      </c>
      <c r="C232" s="24">
        <f t="shared" si="10"/>
        <v>-0.32426699999999997</v>
      </c>
      <c r="D232" s="19">
        <f t="shared" si="12"/>
        <v>0.10514908728899998</v>
      </c>
    </row>
    <row r="233" spans="1:4" x14ac:dyDescent="0.3">
      <c r="A233" s="23">
        <v>232</v>
      </c>
      <c r="B233" s="27">
        <v>0.17469699999999999</v>
      </c>
      <c r="C233" s="24">
        <f t="shared" si="10"/>
        <v>-0.32346899999999995</v>
      </c>
      <c r="D233" s="19">
        <f t="shared" si="12"/>
        <v>0.10463219396099997</v>
      </c>
    </row>
    <row r="234" spans="1:4" x14ac:dyDescent="0.3">
      <c r="A234" s="23">
        <v>233</v>
      </c>
      <c r="B234" s="27">
        <v>0.17471</v>
      </c>
      <c r="C234" s="24">
        <f t="shared" si="10"/>
        <v>-0.32345599999999997</v>
      </c>
      <c r="D234" s="19">
        <f t="shared" si="12"/>
        <v>0.10462378393599998</v>
      </c>
    </row>
    <row r="235" spans="1:4" x14ac:dyDescent="0.3">
      <c r="A235" s="23">
        <v>234</v>
      </c>
      <c r="B235" s="27">
        <v>0.17475099999999999</v>
      </c>
      <c r="C235" s="24">
        <f t="shared" si="10"/>
        <v>-0.32341499999999995</v>
      </c>
      <c r="D235" s="19">
        <f t="shared" si="12"/>
        <v>0.10459726222499997</v>
      </c>
    </row>
    <row r="236" spans="1:4" x14ac:dyDescent="0.3">
      <c r="A236" s="23">
        <v>235</v>
      </c>
      <c r="B236" s="27">
        <v>0.17502200000000001</v>
      </c>
      <c r="C236" s="24">
        <f t="shared" si="10"/>
        <v>-0.32314399999999999</v>
      </c>
      <c r="D236" s="19">
        <f t="shared" si="12"/>
        <v>0.10442204473599999</v>
      </c>
    </row>
    <row r="237" spans="1:4" x14ac:dyDescent="0.3">
      <c r="A237" s="23">
        <v>236</v>
      </c>
      <c r="B237" s="27">
        <v>0.175125</v>
      </c>
      <c r="C237" s="24">
        <f t="shared" si="10"/>
        <v>-0.32304099999999997</v>
      </c>
      <c r="D237" s="19">
        <f t="shared" si="12"/>
        <v>0.10435548768099998</v>
      </c>
    </row>
    <row r="238" spans="1:4" x14ac:dyDescent="0.3">
      <c r="A238" s="23">
        <v>237</v>
      </c>
      <c r="B238" s="27">
        <v>0.17522199999999999</v>
      </c>
      <c r="C238" s="24">
        <f t="shared" si="10"/>
        <v>-0.32294399999999995</v>
      </c>
      <c r="D238" s="19">
        <f t="shared" si="12"/>
        <v>0.10429282713599997</v>
      </c>
    </row>
    <row r="239" spans="1:4" x14ac:dyDescent="0.3">
      <c r="A239" s="23">
        <v>238</v>
      </c>
      <c r="B239" s="27">
        <v>0.176233</v>
      </c>
      <c r="C239" s="24">
        <f t="shared" si="10"/>
        <v>-0.32193299999999997</v>
      </c>
      <c r="D239" s="19">
        <f t="shared" si="12"/>
        <v>0.10364085648899998</v>
      </c>
    </row>
    <row r="240" spans="1:4" x14ac:dyDescent="0.3">
      <c r="A240" s="23">
        <v>239</v>
      </c>
      <c r="B240" s="27">
        <v>0.176786</v>
      </c>
      <c r="C240" s="24">
        <f t="shared" si="10"/>
        <v>-0.32138</v>
      </c>
      <c r="D240" s="19">
        <f t="shared" si="12"/>
        <v>0.10328510439999999</v>
      </c>
    </row>
    <row r="241" spans="1:4" x14ac:dyDescent="0.3">
      <c r="A241" s="23">
        <v>240</v>
      </c>
      <c r="B241" s="27">
        <v>0.177171</v>
      </c>
      <c r="C241" s="24">
        <f t="shared" si="10"/>
        <v>-0.32099499999999997</v>
      </c>
      <c r="D241" s="19">
        <f t="shared" si="12"/>
        <v>0.10303779002499998</v>
      </c>
    </row>
    <row r="242" spans="1:4" x14ac:dyDescent="0.3">
      <c r="A242" s="23">
        <v>241</v>
      </c>
      <c r="B242" s="27">
        <v>0.17752200000000001</v>
      </c>
      <c r="C242" s="24">
        <f t="shared" si="10"/>
        <v>-0.32064399999999998</v>
      </c>
      <c r="D242" s="19">
        <f t="shared" si="12"/>
        <v>0.10281257473599999</v>
      </c>
    </row>
    <row r="243" spans="1:4" x14ac:dyDescent="0.3">
      <c r="A243" s="23">
        <v>242</v>
      </c>
      <c r="B243" s="27">
        <v>0.17771999999999999</v>
      </c>
      <c r="C243" s="24">
        <f t="shared" si="10"/>
        <v>-0.32044599999999995</v>
      </c>
      <c r="D243" s="19">
        <f t="shared" si="12"/>
        <v>0.10268563891599997</v>
      </c>
    </row>
    <row r="244" spans="1:4" x14ac:dyDescent="0.3">
      <c r="A244" s="23">
        <v>243</v>
      </c>
      <c r="B244" s="27">
        <v>0.177782</v>
      </c>
      <c r="C244" s="24">
        <f t="shared" si="10"/>
        <v>-0.32038399999999995</v>
      </c>
      <c r="D244" s="19">
        <f t="shared" si="12"/>
        <v>0.10264590745599997</v>
      </c>
    </row>
    <row r="245" spans="1:4" x14ac:dyDescent="0.3">
      <c r="A245" s="23">
        <v>244</v>
      </c>
      <c r="B245" s="27">
        <v>0.17799599999999999</v>
      </c>
      <c r="C245" s="24">
        <f t="shared" si="10"/>
        <v>-0.32016999999999995</v>
      </c>
      <c r="D245" s="19">
        <f t="shared" si="12"/>
        <v>0.10250882889999997</v>
      </c>
    </row>
    <row r="246" spans="1:4" x14ac:dyDescent="0.3">
      <c r="A246" s="23">
        <v>245</v>
      </c>
      <c r="B246" s="27">
        <v>0.17832000000000001</v>
      </c>
      <c r="C246" s="24">
        <f t="shared" si="10"/>
        <v>-0.31984599999999996</v>
      </c>
      <c r="D246" s="19">
        <f t="shared" si="12"/>
        <v>0.10230146371599998</v>
      </c>
    </row>
    <row r="247" spans="1:4" x14ac:dyDescent="0.3">
      <c r="A247" s="23">
        <v>246</v>
      </c>
      <c r="B247" s="27">
        <v>0.17877999999999999</v>
      </c>
      <c r="C247" s="24">
        <f t="shared" si="10"/>
        <v>-0.31938599999999995</v>
      </c>
      <c r="D247" s="19">
        <f t="shared" si="12"/>
        <v>0.10200741699599997</v>
      </c>
    </row>
    <row r="248" spans="1:4" x14ac:dyDescent="0.3">
      <c r="A248" s="23">
        <v>247</v>
      </c>
      <c r="B248" s="27">
        <v>0.178894</v>
      </c>
      <c r="C248" s="24">
        <f t="shared" si="10"/>
        <v>-0.319272</v>
      </c>
      <c r="D248" s="19">
        <f t="shared" si="12"/>
        <v>0.101934609984</v>
      </c>
    </row>
    <row r="249" spans="1:4" x14ac:dyDescent="0.3">
      <c r="A249" s="23">
        <v>248</v>
      </c>
      <c r="B249" s="27">
        <v>0.17894399999999999</v>
      </c>
      <c r="C249" s="24">
        <f t="shared" si="10"/>
        <v>-0.31922199999999995</v>
      </c>
      <c r="D249" s="19">
        <f t="shared" si="12"/>
        <v>0.10190268528399997</v>
      </c>
    </row>
    <row r="250" spans="1:4" x14ac:dyDescent="0.3">
      <c r="A250" s="23">
        <v>249</v>
      </c>
      <c r="B250" s="27">
        <v>0.17896500000000001</v>
      </c>
      <c r="C250" s="24">
        <f t="shared" si="10"/>
        <v>-0.31920099999999996</v>
      </c>
      <c r="D250" s="19">
        <f t="shared" si="12"/>
        <v>0.10188927840099997</v>
      </c>
    </row>
    <row r="251" spans="1:4" x14ac:dyDescent="0.3">
      <c r="A251" s="23">
        <v>250</v>
      </c>
      <c r="B251" s="27">
        <v>0.17899100000000001</v>
      </c>
      <c r="C251" s="24">
        <f t="shared" si="10"/>
        <v>-0.31917499999999999</v>
      </c>
      <c r="D251" s="19">
        <f t="shared" si="12"/>
        <v>0.10187268062499999</v>
      </c>
    </row>
    <row r="252" spans="1:4" x14ac:dyDescent="0.3">
      <c r="A252" s="23">
        <v>251</v>
      </c>
      <c r="B252" s="27">
        <v>0.17916699999999999</v>
      </c>
      <c r="C252" s="24">
        <f t="shared" si="10"/>
        <v>-0.31899899999999998</v>
      </c>
      <c r="D252" s="19">
        <f t="shared" si="12"/>
        <v>0.10176036200099998</v>
      </c>
    </row>
    <row r="253" spans="1:4" x14ac:dyDescent="0.3">
      <c r="A253" s="23">
        <v>252</v>
      </c>
      <c r="B253" s="27">
        <v>0.179283</v>
      </c>
      <c r="C253" s="24">
        <f t="shared" si="10"/>
        <v>-0.31888299999999997</v>
      </c>
      <c r="D253" s="19">
        <f t="shared" si="12"/>
        <v>0.10168636768899998</v>
      </c>
    </row>
    <row r="254" spans="1:4" x14ac:dyDescent="0.3">
      <c r="A254" s="23">
        <v>253</v>
      </c>
      <c r="B254" s="27">
        <v>0.17949300000000001</v>
      </c>
      <c r="C254" s="24">
        <f t="shared" si="10"/>
        <v>-0.31867299999999998</v>
      </c>
      <c r="D254" s="19">
        <f t="shared" si="12"/>
        <v>0.10155248092899999</v>
      </c>
    </row>
    <row r="255" spans="1:4" x14ac:dyDescent="0.3">
      <c r="A255" s="23">
        <v>254</v>
      </c>
      <c r="B255" s="27">
        <v>0.17977799999999999</v>
      </c>
      <c r="C255" s="24">
        <f t="shared" si="10"/>
        <v>-0.31838799999999995</v>
      </c>
      <c r="D255" s="19">
        <f t="shared" si="12"/>
        <v>0.10137091854399996</v>
      </c>
    </row>
    <row r="256" spans="1:4" x14ac:dyDescent="0.3">
      <c r="A256" s="23">
        <v>255</v>
      </c>
      <c r="B256" s="27">
        <v>0.17991099999999999</v>
      </c>
      <c r="C256" s="24">
        <f t="shared" si="10"/>
        <v>-0.31825499999999995</v>
      </c>
      <c r="D256" s="19">
        <f t="shared" si="12"/>
        <v>0.10128624502499997</v>
      </c>
    </row>
    <row r="257" spans="1:4" x14ac:dyDescent="0.3">
      <c r="A257" s="23">
        <v>256</v>
      </c>
      <c r="B257" s="27">
        <v>0.18033399999999999</v>
      </c>
      <c r="C257" s="24">
        <f t="shared" si="10"/>
        <v>-0.31783199999999995</v>
      </c>
      <c r="D257" s="19">
        <f t="shared" si="12"/>
        <v>0.10101718022399997</v>
      </c>
    </row>
    <row r="258" spans="1:4" x14ac:dyDescent="0.3">
      <c r="A258" s="23">
        <v>257</v>
      </c>
      <c r="B258" s="27">
        <v>0.180369</v>
      </c>
      <c r="C258" s="24">
        <f t="shared" ref="C258:C321" si="13">ROUNDUP(B258-B$10002,6)</f>
        <v>-0.317797</v>
      </c>
      <c r="D258" s="19">
        <f t="shared" si="12"/>
        <v>0.10099493320899999</v>
      </c>
    </row>
    <row r="259" spans="1:4" x14ac:dyDescent="0.3">
      <c r="A259" s="23">
        <v>258</v>
      </c>
      <c r="B259" s="27">
        <v>0.180614</v>
      </c>
      <c r="C259" s="24">
        <f t="shared" si="13"/>
        <v>-0.317552</v>
      </c>
      <c r="D259" s="19">
        <f t="shared" si="12"/>
        <v>0.100839272704</v>
      </c>
    </row>
    <row r="260" spans="1:4" x14ac:dyDescent="0.3">
      <c r="A260" s="23">
        <v>259</v>
      </c>
      <c r="B260" s="27">
        <v>0.18073500000000001</v>
      </c>
      <c r="C260" s="24">
        <f t="shared" si="13"/>
        <v>-0.31743099999999996</v>
      </c>
      <c r="D260" s="19">
        <f t="shared" si="12"/>
        <v>0.10076243976099998</v>
      </c>
    </row>
    <row r="261" spans="1:4" x14ac:dyDescent="0.3">
      <c r="A261" s="23">
        <v>260</v>
      </c>
      <c r="B261" s="27">
        <v>0.18101200000000001</v>
      </c>
      <c r="C261" s="24">
        <f t="shared" si="13"/>
        <v>-0.31715399999999999</v>
      </c>
      <c r="D261" s="19">
        <f t="shared" si="12"/>
        <v>0.10058665971599999</v>
      </c>
    </row>
    <row r="262" spans="1:4" x14ac:dyDescent="0.3">
      <c r="A262" s="23">
        <v>261</v>
      </c>
      <c r="B262" s="27">
        <v>0.18101700000000001</v>
      </c>
      <c r="C262" s="24">
        <f t="shared" si="13"/>
        <v>-0.31714899999999996</v>
      </c>
      <c r="D262" s="19">
        <f t="shared" si="12"/>
        <v>0.10058348820099998</v>
      </c>
    </row>
    <row r="263" spans="1:4" x14ac:dyDescent="0.3">
      <c r="A263" s="23">
        <v>262</v>
      </c>
      <c r="B263" s="27">
        <v>0.18209700000000001</v>
      </c>
      <c r="C263" s="24">
        <f t="shared" si="13"/>
        <v>-0.31606899999999999</v>
      </c>
      <c r="D263" s="19">
        <f t="shared" si="12"/>
        <v>9.9899612760999998E-2</v>
      </c>
    </row>
    <row r="264" spans="1:4" x14ac:dyDescent="0.3">
      <c r="A264" s="23">
        <v>263</v>
      </c>
      <c r="B264" s="27">
        <v>0.18217800000000001</v>
      </c>
      <c r="C264" s="24">
        <f t="shared" si="13"/>
        <v>-0.31598799999999999</v>
      </c>
      <c r="D264" s="19">
        <f t="shared" si="12"/>
        <v>9.9848416143999988E-2</v>
      </c>
    </row>
    <row r="265" spans="1:4" x14ac:dyDescent="0.3">
      <c r="A265" s="23">
        <v>264</v>
      </c>
      <c r="B265" s="27">
        <v>0.182612</v>
      </c>
      <c r="C265" s="24">
        <f t="shared" si="13"/>
        <v>-0.31555399999999995</v>
      </c>
      <c r="D265" s="19">
        <f t="shared" si="12"/>
        <v>9.9574326915999961E-2</v>
      </c>
    </row>
    <row r="266" spans="1:4" x14ac:dyDescent="0.3">
      <c r="A266" s="23">
        <v>265</v>
      </c>
      <c r="B266" s="27">
        <v>0.18348600000000001</v>
      </c>
      <c r="C266" s="24">
        <f t="shared" si="13"/>
        <v>-0.31467999999999996</v>
      </c>
      <c r="D266" s="19">
        <f t="shared" ref="D266:D329" si="14">C266*C266</f>
        <v>9.9023502399999977E-2</v>
      </c>
    </row>
    <row r="267" spans="1:4" x14ac:dyDescent="0.3">
      <c r="A267" s="23">
        <v>266</v>
      </c>
      <c r="B267" s="27">
        <v>0.184111</v>
      </c>
      <c r="C267" s="24">
        <f t="shared" si="13"/>
        <v>-0.31405499999999997</v>
      </c>
      <c r="D267" s="19">
        <f t="shared" si="14"/>
        <v>9.8630543024999989E-2</v>
      </c>
    </row>
    <row r="268" spans="1:4" x14ac:dyDescent="0.3">
      <c r="A268" s="23">
        <v>267</v>
      </c>
      <c r="B268" s="27">
        <v>0.184166</v>
      </c>
      <c r="C268" s="24">
        <f t="shared" si="13"/>
        <v>-0.31399999999999995</v>
      </c>
      <c r="D268" s="19">
        <f t="shared" si="14"/>
        <v>9.8595999999999961E-2</v>
      </c>
    </row>
    <row r="269" spans="1:4" x14ac:dyDescent="0.3">
      <c r="A269" s="23">
        <v>268</v>
      </c>
      <c r="B269" s="27">
        <v>0.18439700000000001</v>
      </c>
      <c r="C269" s="24">
        <f t="shared" si="13"/>
        <v>-0.31376899999999996</v>
      </c>
      <c r="D269" s="19">
        <f t="shared" si="14"/>
        <v>9.8450985360999985E-2</v>
      </c>
    </row>
    <row r="270" spans="1:4" x14ac:dyDescent="0.3">
      <c r="A270" s="23">
        <v>269</v>
      </c>
      <c r="B270" s="27">
        <v>0.184451</v>
      </c>
      <c r="C270" s="24">
        <f t="shared" si="13"/>
        <v>-0.31371499999999997</v>
      </c>
      <c r="D270" s="19">
        <f t="shared" si="14"/>
        <v>9.8417101224999984E-2</v>
      </c>
    </row>
    <row r="271" spans="1:4" x14ac:dyDescent="0.3">
      <c r="A271" s="23">
        <v>270</v>
      </c>
      <c r="B271" s="27">
        <v>0.18457699999999999</v>
      </c>
      <c r="C271" s="24">
        <f t="shared" si="13"/>
        <v>-0.31358899999999995</v>
      </c>
      <c r="D271" s="19">
        <f t="shared" si="14"/>
        <v>9.8338060920999976E-2</v>
      </c>
    </row>
    <row r="272" spans="1:4" x14ac:dyDescent="0.3">
      <c r="A272" s="23">
        <v>271</v>
      </c>
      <c r="B272" s="27">
        <v>0.18462600000000001</v>
      </c>
      <c r="C272" s="24">
        <f t="shared" si="13"/>
        <v>-0.31353999999999999</v>
      </c>
      <c r="D272" s="19">
        <f t="shared" si="14"/>
        <v>9.8307331599999992E-2</v>
      </c>
    </row>
    <row r="273" spans="1:4" x14ac:dyDescent="0.3">
      <c r="A273" s="23">
        <v>272</v>
      </c>
      <c r="B273" s="27">
        <v>0.18476999999999999</v>
      </c>
      <c r="C273" s="24">
        <f t="shared" si="13"/>
        <v>-0.31339599999999995</v>
      </c>
      <c r="D273" s="19">
        <f t="shared" si="14"/>
        <v>9.8217052815999975E-2</v>
      </c>
    </row>
    <row r="274" spans="1:4" x14ac:dyDescent="0.3">
      <c r="A274" s="23">
        <v>273</v>
      </c>
      <c r="B274" s="27">
        <v>0.184887</v>
      </c>
      <c r="C274" s="24">
        <f t="shared" si="13"/>
        <v>-0.31327899999999997</v>
      </c>
      <c r="D274" s="19">
        <f t="shared" si="14"/>
        <v>9.814373184099999E-2</v>
      </c>
    </row>
    <row r="275" spans="1:4" x14ac:dyDescent="0.3">
      <c r="A275" s="23">
        <v>274</v>
      </c>
      <c r="B275" s="27">
        <v>0.184892</v>
      </c>
      <c r="C275" s="24">
        <f t="shared" si="13"/>
        <v>-0.313274</v>
      </c>
      <c r="D275" s="19">
        <f t="shared" si="14"/>
        <v>9.8140599075999993E-2</v>
      </c>
    </row>
    <row r="276" spans="1:4" x14ac:dyDescent="0.3">
      <c r="A276" s="23">
        <v>275</v>
      </c>
      <c r="B276" s="27">
        <v>0.18538499999999999</v>
      </c>
      <c r="C276" s="24">
        <f t="shared" si="13"/>
        <v>-0.31278099999999998</v>
      </c>
      <c r="D276" s="19">
        <f t="shared" si="14"/>
        <v>9.7831953960999987E-2</v>
      </c>
    </row>
    <row r="277" spans="1:4" x14ac:dyDescent="0.3">
      <c r="A277" s="23">
        <v>276</v>
      </c>
      <c r="B277" s="27">
        <v>0.18540400000000001</v>
      </c>
      <c r="C277" s="24">
        <f t="shared" si="13"/>
        <v>-0.31276199999999998</v>
      </c>
      <c r="D277" s="19">
        <f t="shared" si="14"/>
        <v>9.7820068643999988E-2</v>
      </c>
    </row>
    <row r="278" spans="1:4" x14ac:dyDescent="0.3">
      <c r="A278" s="23">
        <v>277</v>
      </c>
      <c r="B278" s="27">
        <v>0.185503</v>
      </c>
      <c r="C278" s="24">
        <f t="shared" si="13"/>
        <v>-0.31266299999999997</v>
      </c>
      <c r="D278" s="19">
        <f t="shared" si="14"/>
        <v>9.7758151568999974E-2</v>
      </c>
    </row>
    <row r="279" spans="1:4" x14ac:dyDescent="0.3">
      <c r="A279" s="23">
        <v>278</v>
      </c>
      <c r="B279" s="27">
        <v>0.18567400000000001</v>
      </c>
      <c r="C279" s="24">
        <f t="shared" si="13"/>
        <v>-0.31249199999999999</v>
      </c>
      <c r="D279" s="19">
        <f t="shared" si="14"/>
        <v>9.7651250063999995E-2</v>
      </c>
    </row>
    <row r="280" spans="1:4" x14ac:dyDescent="0.3">
      <c r="A280" s="23">
        <v>279</v>
      </c>
      <c r="B280" s="27">
        <v>0.18645100000000001</v>
      </c>
      <c r="C280" s="24">
        <f t="shared" si="13"/>
        <v>-0.31171499999999996</v>
      </c>
      <c r="D280" s="19">
        <f t="shared" si="14"/>
        <v>9.7166241224999977E-2</v>
      </c>
    </row>
    <row r="281" spans="1:4" x14ac:dyDescent="0.3">
      <c r="A281" s="23">
        <v>280</v>
      </c>
      <c r="B281" s="27">
        <v>0.18647900000000001</v>
      </c>
      <c r="C281" s="24">
        <f t="shared" si="13"/>
        <v>-0.31168699999999999</v>
      </c>
      <c r="D281" s="19">
        <f t="shared" si="14"/>
        <v>9.7148785968999993E-2</v>
      </c>
    </row>
    <row r="282" spans="1:4" x14ac:dyDescent="0.3">
      <c r="A282" s="23">
        <v>281</v>
      </c>
      <c r="B282" s="27">
        <v>0.18662699999999999</v>
      </c>
      <c r="C282" s="24">
        <f t="shared" si="13"/>
        <v>-0.31153899999999995</v>
      </c>
      <c r="D282" s="19">
        <f t="shared" si="14"/>
        <v>9.7056548520999972E-2</v>
      </c>
    </row>
    <row r="283" spans="1:4" x14ac:dyDescent="0.3">
      <c r="A283" s="23">
        <v>282</v>
      </c>
      <c r="B283" s="27">
        <v>0.187004</v>
      </c>
      <c r="C283" s="24">
        <f t="shared" si="13"/>
        <v>-0.31116199999999999</v>
      </c>
      <c r="D283" s="19">
        <f t="shared" si="14"/>
        <v>9.6821790243999992E-2</v>
      </c>
    </row>
    <row r="284" spans="1:4" x14ac:dyDescent="0.3">
      <c r="A284" s="23">
        <v>283</v>
      </c>
      <c r="B284" s="27">
        <v>0.187166</v>
      </c>
      <c r="C284" s="24">
        <f t="shared" si="13"/>
        <v>-0.311</v>
      </c>
      <c r="D284" s="19">
        <f t="shared" si="14"/>
        <v>9.6721000000000001E-2</v>
      </c>
    </row>
    <row r="285" spans="1:4" x14ac:dyDescent="0.3">
      <c r="A285" s="23">
        <v>284</v>
      </c>
      <c r="B285" s="27">
        <v>0.187193</v>
      </c>
      <c r="C285" s="24">
        <f t="shared" si="13"/>
        <v>-0.310973</v>
      </c>
      <c r="D285" s="19">
        <f t="shared" si="14"/>
        <v>9.6704206729E-2</v>
      </c>
    </row>
    <row r="286" spans="1:4" x14ac:dyDescent="0.3">
      <c r="A286" s="23">
        <v>285</v>
      </c>
      <c r="B286" s="27">
        <v>0.18720600000000001</v>
      </c>
      <c r="C286" s="24">
        <f t="shared" si="13"/>
        <v>-0.31095999999999996</v>
      </c>
      <c r="D286" s="19">
        <f t="shared" si="14"/>
        <v>9.6696121599999976E-2</v>
      </c>
    </row>
    <row r="287" spans="1:4" x14ac:dyDescent="0.3">
      <c r="A287" s="23">
        <v>286</v>
      </c>
      <c r="B287" s="27">
        <v>0.18726200000000001</v>
      </c>
      <c r="C287" s="24">
        <f t="shared" si="13"/>
        <v>-0.31090399999999996</v>
      </c>
      <c r="D287" s="19">
        <f t="shared" si="14"/>
        <v>9.6661297215999975E-2</v>
      </c>
    </row>
    <row r="288" spans="1:4" x14ac:dyDescent="0.3">
      <c r="A288" s="23">
        <v>287</v>
      </c>
      <c r="B288" s="27">
        <v>0.18838099999999999</v>
      </c>
      <c r="C288" s="24">
        <f t="shared" si="13"/>
        <v>-0.30978499999999998</v>
      </c>
      <c r="D288" s="19">
        <f t="shared" si="14"/>
        <v>9.5966746224999983E-2</v>
      </c>
    </row>
    <row r="289" spans="1:4" x14ac:dyDescent="0.3">
      <c r="A289" s="23">
        <v>288</v>
      </c>
      <c r="B289" s="27">
        <v>0.18870500000000001</v>
      </c>
      <c r="C289" s="24">
        <f t="shared" si="13"/>
        <v>-0.30946099999999999</v>
      </c>
      <c r="D289" s="19">
        <f t="shared" si="14"/>
        <v>9.5766110520999995E-2</v>
      </c>
    </row>
    <row r="290" spans="1:4" x14ac:dyDescent="0.3">
      <c r="A290" s="23">
        <v>289</v>
      </c>
      <c r="B290" s="27">
        <v>0.188886</v>
      </c>
      <c r="C290" s="24">
        <f t="shared" si="13"/>
        <v>-0.30928</v>
      </c>
      <c r="D290" s="19">
        <f t="shared" si="14"/>
        <v>9.5654118400000002E-2</v>
      </c>
    </row>
    <row r="291" spans="1:4" x14ac:dyDescent="0.3">
      <c r="A291" s="23">
        <v>290</v>
      </c>
      <c r="B291" s="27">
        <v>0.189027</v>
      </c>
      <c r="C291" s="24">
        <f t="shared" si="13"/>
        <v>-0.309139</v>
      </c>
      <c r="D291" s="19">
        <f t="shared" si="14"/>
        <v>9.5566921321000003E-2</v>
      </c>
    </row>
    <row r="292" spans="1:4" x14ac:dyDescent="0.3">
      <c r="A292" s="23">
        <v>291</v>
      </c>
      <c r="B292" s="27">
        <v>0.189196</v>
      </c>
      <c r="C292" s="24">
        <f t="shared" si="13"/>
        <v>-0.30896999999999997</v>
      </c>
      <c r="D292" s="19">
        <f t="shared" si="14"/>
        <v>9.5462460899999976E-2</v>
      </c>
    </row>
    <row r="293" spans="1:4" x14ac:dyDescent="0.3">
      <c r="A293" s="23">
        <v>292</v>
      </c>
      <c r="B293" s="27">
        <v>0.18987200000000001</v>
      </c>
      <c r="C293" s="24">
        <f t="shared" si="13"/>
        <v>-0.30829399999999996</v>
      </c>
      <c r="D293" s="19">
        <f t="shared" si="14"/>
        <v>9.5045190435999974E-2</v>
      </c>
    </row>
    <row r="294" spans="1:4" x14ac:dyDescent="0.3">
      <c r="A294" s="23">
        <v>293</v>
      </c>
      <c r="B294" s="27">
        <v>0.18987399999999999</v>
      </c>
      <c r="C294" s="24">
        <f t="shared" si="13"/>
        <v>-0.30829199999999995</v>
      </c>
      <c r="D294" s="19">
        <f t="shared" si="14"/>
        <v>9.5043957263999973E-2</v>
      </c>
    </row>
    <row r="295" spans="1:4" x14ac:dyDescent="0.3">
      <c r="A295" s="23">
        <v>294</v>
      </c>
      <c r="B295" s="27">
        <v>0.190028</v>
      </c>
      <c r="C295" s="24">
        <f t="shared" si="13"/>
        <v>-0.30813799999999997</v>
      </c>
      <c r="D295" s="19">
        <f t="shared" si="14"/>
        <v>9.4949027043999976E-2</v>
      </c>
    </row>
    <row r="296" spans="1:4" x14ac:dyDescent="0.3">
      <c r="A296" s="23">
        <v>295</v>
      </c>
      <c r="B296" s="27">
        <v>0.19040599999999999</v>
      </c>
      <c r="C296" s="24">
        <f t="shared" si="13"/>
        <v>-0.30775999999999998</v>
      </c>
      <c r="D296" s="19">
        <f t="shared" si="14"/>
        <v>9.4716217599999986E-2</v>
      </c>
    </row>
    <row r="297" spans="1:4" x14ac:dyDescent="0.3">
      <c r="A297" s="23">
        <v>296</v>
      </c>
      <c r="B297" s="27">
        <v>0.190772</v>
      </c>
      <c r="C297" s="24">
        <f t="shared" si="13"/>
        <v>-0.307394</v>
      </c>
      <c r="D297" s="19">
        <f t="shared" si="14"/>
        <v>9.4491071236000007E-2</v>
      </c>
    </row>
    <row r="298" spans="1:4" x14ac:dyDescent="0.3">
      <c r="A298" s="23">
        <v>297</v>
      </c>
      <c r="B298" s="27">
        <v>0.19106699999999999</v>
      </c>
      <c r="C298" s="24">
        <f t="shared" si="13"/>
        <v>-0.30709899999999996</v>
      </c>
      <c r="D298" s="19">
        <f t="shared" si="14"/>
        <v>9.4309795800999977E-2</v>
      </c>
    </row>
    <row r="299" spans="1:4" x14ac:dyDescent="0.3">
      <c r="A299" s="23">
        <v>298</v>
      </c>
      <c r="B299" s="27">
        <v>0.191302</v>
      </c>
      <c r="C299" s="24">
        <f t="shared" si="13"/>
        <v>-0.30686399999999997</v>
      </c>
      <c r="D299" s="19">
        <f t="shared" si="14"/>
        <v>9.4165514495999983E-2</v>
      </c>
    </row>
    <row r="300" spans="1:4" x14ac:dyDescent="0.3">
      <c r="A300" s="23">
        <v>299</v>
      </c>
      <c r="B300" s="27">
        <v>0.191327</v>
      </c>
      <c r="C300" s="24">
        <f t="shared" si="13"/>
        <v>-0.30683899999999997</v>
      </c>
      <c r="D300" s="19">
        <f t="shared" si="14"/>
        <v>9.4150171920999989E-2</v>
      </c>
    </row>
    <row r="301" spans="1:4" x14ac:dyDescent="0.3">
      <c r="A301" s="23">
        <v>300</v>
      </c>
      <c r="B301" s="27">
        <v>0.19145300000000001</v>
      </c>
      <c r="C301" s="24">
        <f t="shared" si="13"/>
        <v>-0.30671299999999996</v>
      </c>
      <c r="D301" s="19">
        <f t="shared" si="14"/>
        <v>9.4072864368999976E-2</v>
      </c>
    </row>
    <row r="302" spans="1:4" x14ac:dyDescent="0.3">
      <c r="A302" s="23">
        <v>301</v>
      </c>
      <c r="B302" s="27">
        <v>0.19236400000000001</v>
      </c>
      <c r="C302" s="24">
        <f t="shared" si="13"/>
        <v>-0.30580199999999996</v>
      </c>
      <c r="D302" s="19">
        <f t="shared" si="14"/>
        <v>9.3514863203999973E-2</v>
      </c>
    </row>
    <row r="303" spans="1:4" x14ac:dyDescent="0.3">
      <c r="A303" s="23">
        <v>302</v>
      </c>
      <c r="B303" s="27">
        <v>0.19239899999999999</v>
      </c>
      <c r="C303" s="24">
        <f t="shared" si="13"/>
        <v>-0.30576699999999996</v>
      </c>
      <c r="D303" s="19">
        <f t="shared" si="14"/>
        <v>9.3493458288999978E-2</v>
      </c>
    </row>
    <row r="304" spans="1:4" x14ac:dyDescent="0.3">
      <c r="A304" s="23">
        <v>303</v>
      </c>
      <c r="B304" s="27">
        <v>0.192686</v>
      </c>
      <c r="C304" s="24">
        <f t="shared" si="13"/>
        <v>-0.30547999999999997</v>
      </c>
      <c r="D304" s="19">
        <f t="shared" si="14"/>
        <v>9.3318030399999988E-2</v>
      </c>
    </row>
    <row r="305" spans="1:4" x14ac:dyDescent="0.3">
      <c r="A305" s="23">
        <v>304</v>
      </c>
      <c r="B305" s="27">
        <v>0.193023</v>
      </c>
      <c r="C305" s="24">
        <f t="shared" si="13"/>
        <v>-0.305143</v>
      </c>
      <c r="D305" s="19">
        <f t="shared" si="14"/>
        <v>9.3112250448999997E-2</v>
      </c>
    </row>
    <row r="306" spans="1:4" x14ac:dyDescent="0.3">
      <c r="A306" s="23">
        <v>305</v>
      </c>
      <c r="B306" s="27">
        <v>0.19320999999999999</v>
      </c>
      <c r="C306" s="24">
        <f t="shared" si="13"/>
        <v>-0.30495599999999995</v>
      </c>
      <c r="D306" s="19">
        <f t="shared" si="14"/>
        <v>9.2998161935999968E-2</v>
      </c>
    </row>
    <row r="307" spans="1:4" x14ac:dyDescent="0.3">
      <c r="A307" s="23">
        <v>306</v>
      </c>
      <c r="B307" s="27">
        <v>0.193388</v>
      </c>
      <c r="C307" s="24">
        <f t="shared" si="13"/>
        <v>-0.30477799999999999</v>
      </c>
      <c r="D307" s="19">
        <f t="shared" si="14"/>
        <v>9.2889629283999992E-2</v>
      </c>
    </row>
    <row r="308" spans="1:4" x14ac:dyDescent="0.3">
      <c r="A308" s="23">
        <v>307</v>
      </c>
      <c r="B308" s="27">
        <v>0.19362199999999999</v>
      </c>
      <c r="C308" s="24">
        <f t="shared" si="13"/>
        <v>-0.30454399999999998</v>
      </c>
      <c r="D308" s="19">
        <f t="shared" si="14"/>
        <v>9.2747047935999985E-2</v>
      </c>
    </row>
    <row r="309" spans="1:4" x14ac:dyDescent="0.3">
      <c r="A309" s="23">
        <v>308</v>
      </c>
      <c r="B309" s="27">
        <v>0.193715</v>
      </c>
      <c r="C309" s="24">
        <f t="shared" si="13"/>
        <v>-0.30445099999999997</v>
      </c>
      <c r="D309" s="19">
        <f t="shared" si="14"/>
        <v>9.2690411400999984E-2</v>
      </c>
    </row>
    <row r="310" spans="1:4" x14ac:dyDescent="0.3">
      <c r="A310" s="23">
        <v>309</v>
      </c>
      <c r="B310" s="27">
        <v>0.19408300000000001</v>
      </c>
      <c r="C310" s="24">
        <f t="shared" si="13"/>
        <v>-0.30408299999999999</v>
      </c>
      <c r="D310" s="19">
        <f t="shared" si="14"/>
        <v>9.2466470888999994E-2</v>
      </c>
    </row>
    <row r="311" spans="1:4" x14ac:dyDescent="0.3">
      <c r="A311" s="23">
        <v>310</v>
      </c>
      <c r="B311" s="27">
        <v>0.19423599999999999</v>
      </c>
      <c r="C311" s="24">
        <f t="shared" si="13"/>
        <v>-0.30392999999999998</v>
      </c>
      <c r="D311" s="19">
        <f t="shared" si="14"/>
        <v>9.237344489999999E-2</v>
      </c>
    </row>
    <row r="312" spans="1:4" x14ac:dyDescent="0.3">
      <c r="A312" s="23">
        <v>311</v>
      </c>
      <c r="B312" s="27">
        <v>0.19453200000000001</v>
      </c>
      <c r="C312" s="24">
        <f t="shared" si="13"/>
        <v>-0.30363399999999996</v>
      </c>
      <c r="D312" s="19">
        <f t="shared" si="14"/>
        <v>9.2193605955999972E-2</v>
      </c>
    </row>
    <row r="313" spans="1:4" x14ac:dyDescent="0.3">
      <c r="A313" s="23">
        <v>312</v>
      </c>
      <c r="B313" s="27">
        <v>0.19464200000000001</v>
      </c>
      <c r="C313" s="24">
        <f t="shared" si="13"/>
        <v>-0.30352399999999996</v>
      </c>
      <c r="D313" s="19">
        <f t="shared" si="14"/>
        <v>9.2126818575999969E-2</v>
      </c>
    </row>
    <row r="314" spans="1:4" x14ac:dyDescent="0.3">
      <c r="A314" s="23">
        <v>313</v>
      </c>
      <c r="B314" s="27">
        <v>0.19468199999999999</v>
      </c>
      <c r="C314" s="24">
        <f t="shared" si="13"/>
        <v>-0.30348399999999998</v>
      </c>
      <c r="D314" s="19">
        <f t="shared" si="14"/>
        <v>9.2102538255999983E-2</v>
      </c>
    </row>
    <row r="315" spans="1:4" x14ac:dyDescent="0.3">
      <c r="A315" s="23">
        <v>314</v>
      </c>
      <c r="B315" s="27">
        <v>0.194691</v>
      </c>
      <c r="C315" s="24">
        <f t="shared" si="13"/>
        <v>-0.30347499999999999</v>
      </c>
      <c r="D315" s="19">
        <f t="shared" si="14"/>
        <v>9.2097075624999997E-2</v>
      </c>
    </row>
    <row r="316" spans="1:4" x14ac:dyDescent="0.3">
      <c r="A316" s="23">
        <v>315</v>
      </c>
      <c r="B316" s="27">
        <v>0.194915</v>
      </c>
      <c r="C316" s="24">
        <f t="shared" si="13"/>
        <v>-0.30325099999999999</v>
      </c>
      <c r="D316" s="19">
        <f t="shared" si="14"/>
        <v>9.1961169001000001E-2</v>
      </c>
    </row>
    <row r="317" spans="1:4" x14ac:dyDescent="0.3">
      <c r="A317" s="23">
        <v>316</v>
      </c>
      <c r="B317" s="27">
        <v>0.19508200000000001</v>
      </c>
      <c r="C317" s="24">
        <f t="shared" si="13"/>
        <v>-0.30308399999999996</v>
      </c>
      <c r="D317" s="19">
        <f t="shared" si="14"/>
        <v>9.1859911055999985E-2</v>
      </c>
    </row>
    <row r="318" spans="1:4" x14ac:dyDescent="0.3">
      <c r="A318" s="23">
        <v>317</v>
      </c>
      <c r="B318" s="27">
        <v>0.195323</v>
      </c>
      <c r="C318" s="24">
        <f t="shared" si="13"/>
        <v>-0.30284299999999997</v>
      </c>
      <c r="D318" s="19">
        <f t="shared" si="14"/>
        <v>9.1713882648999989E-2</v>
      </c>
    </row>
    <row r="319" spans="1:4" x14ac:dyDescent="0.3">
      <c r="A319" s="23">
        <v>318</v>
      </c>
      <c r="B319" s="27">
        <v>0.195325</v>
      </c>
      <c r="C319" s="24">
        <f t="shared" si="13"/>
        <v>-0.30284099999999997</v>
      </c>
      <c r="D319" s="19">
        <f t="shared" si="14"/>
        <v>9.1712671280999983E-2</v>
      </c>
    </row>
    <row r="320" spans="1:4" x14ac:dyDescent="0.3">
      <c r="A320" s="23">
        <v>319</v>
      </c>
      <c r="B320" s="27">
        <v>0.195718</v>
      </c>
      <c r="C320" s="24">
        <f t="shared" si="13"/>
        <v>-0.30244799999999999</v>
      </c>
      <c r="D320" s="19">
        <f t="shared" si="14"/>
        <v>9.1474792703999996E-2</v>
      </c>
    </row>
    <row r="321" spans="1:4" x14ac:dyDescent="0.3">
      <c r="A321" s="23">
        <v>320</v>
      </c>
      <c r="B321" s="27">
        <v>0.195745</v>
      </c>
      <c r="C321" s="24">
        <f t="shared" si="13"/>
        <v>-0.302421</v>
      </c>
      <c r="D321" s="19">
        <f t="shared" si="14"/>
        <v>9.1458461241000003E-2</v>
      </c>
    </row>
    <row r="322" spans="1:4" x14ac:dyDescent="0.3">
      <c r="A322" s="23">
        <v>321</v>
      </c>
      <c r="B322" s="27">
        <v>0.19575400000000001</v>
      </c>
      <c r="C322" s="24">
        <f t="shared" ref="C322:C385" si="15">ROUNDUP(B322-B$10002,6)</f>
        <v>-0.30241199999999996</v>
      </c>
      <c r="D322" s="19">
        <f t="shared" si="14"/>
        <v>9.145301774399997E-2</v>
      </c>
    </row>
    <row r="323" spans="1:4" x14ac:dyDescent="0.3">
      <c r="A323" s="23">
        <v>322</v>
      </c>
      <c r="B323" s="27">
        <v>0.19584799999999999</v>
      </c>
      <c r="C323" s="24">
        <f t="shared" si="15"/>
        <v>-0.30231799999999998</v>
      </c>
      <c r="D323" s="19">
        <f t="shared" si="14"/>
        <v>9.1396173123999988E-2</v>
      </c>
    </row>
    <row r="324" spans="1:4" x14ac:dyDescent="0.3">
      <c r="A324" s="23">
        <v>323</v>
      </c>
      <c r="B324" s="27">
        <v>0.19631199999999999</v>
      </c>
      <c r="C324" s="24">
        <f t="shared" si="15"/>
        <v>-0.30185399999999996</v>
      </c>
      <c r="D324" s="19">
        <f t="shared" si="14"/>
        <v>9.1115837315999967E-2</v>
      </c>
    </row>
    <row r="325" spans="1:4" x14ac:dyDescent="0.3">
      <c r="A325" s="23">
        <v>324</v>
      </c>
      <c r="B325" s="27">
        <v>0.196383</v>
      </c>
      <c r="C325" s="24">
        <f t="shared" si="15"/>
        <v>-0.30178299999999997</v>
      </c>
      <c r="D325" s="19">
        <f t="shared" si="14"/>
        <v>9.1072979088999986E-2</v>
      </c>
    </row>
    <row r="326" spans="1:4" x14ac:dyDescent="0.3">
      <c r="A326" s="23">
        <v>325</v>
      </c>
      <c r="B326" s="27">
        <v>0.196432</v>
      </c>
      <c r="C326" s="24">
        <f t="shared" si="15"/>
        <v>-0.30173399999999995</v>
      </c>
      <c r="D326" s="19">
        <f t="shared" si="14"/>
        <v>9.1043406755999964E-2</v>
      </c>
    </row>
    <row r="327" spans="1:4" x14ac:dyDescent="0.3">
      <c r="A327" s="23">
        <v>326</v>
      </c>
      <c r="B327" s="27">
        <v>0.196685</v>
      </c>
      <c r="C327" s="24">
        <f t="shared" si="15"/>
        <v>-0.301481</v>
      </c>
      <c r="D327" s="19">
        <f t="shared" si="14"/>
        <v>9.0890793361000005E-2</v>
      </c>
    </row>
    <row r="328" spans="1:4" x14ac:dyDescent="0.3">
      <c r="A328" s="23">
        <v>327</v>
      </c>
      <c r="B328" s="27">
        <v>0.19672899999999999</v>
      </c>
      <c r="C328" s="24">
        <f t="shared" si="15"/>
        <v>-0.30143699999999995</v>
      </c>
      <c r="D328" s="19">
        <f t="shared" si="14"/>
        <v>9.0864264968999978E-2</v>
      </c>
    </row>
    <row r="329" spans="1:4" x14ac:dyDescent="0.3">
      <c r="A329" s="23">
        <v>328</v>
      </c>
      <c r="B329" s="27">
        <v>0.1968</v>
      </c>
      <c r="C329" s="24">
        <f t="shared" si="15"/>
        <v>-0.30136599999999997</v>
      </c>
      <c r="D329" s="19">
        <f t="shared" si="14"/>
        <v>9.0821465955999978E-2</v>
      </c>
    </row>
    <row r="330" spans="1:4" x14ac:dyDescent="0.3">
      <c r="A330" s="23">
        <v>329</v>
      </c>
      <c r="B330" s="27">
        <v>0.19711899999999999</v>
      </c>
      <c r="C330" s="24">
        <f t="shared" si="15"/>
        <v>-0.30104699999999995</v>
      </c>
      <c r="D330" s="19">
        <f t="shared" ref="D330:D393" si="16">C330*C330</f>
        <v>9.0629296208999968E-2</v>
      </c>
    </row>
    <row r="331" spans="1:4" x14ac:dyDescent="0.3">
      <c r="A331" s="23">
        <v>330</v>
      </c>
      <c r="B331" s="27">
        <v>0.19716400000000001</v>
      </c>
      <c r="C331" s="24">
        <f t="shared" si="15"/>
        <v>-0.30100199999999999</v>
      </c>
      <c r="D331" s="19">
        <f t="shared" si="16"/>
        <v>9.0602204004E-2</v>
      </c>
    </row>
    <row r="332" spans="1:4" x14ac:dyDescent="0.3">
      <c r="A332" s="23">
        <v>331</v>
      </c>
      <c r="B332" s="27">
        <v>0.197626</v>
      </c>
      <c r="C332" s="24">
        <f t="shared" si="15"/>
        <v>-0.30053999999999997</v>
      </c>
      <c r="D332" s="19">
        <f t="shared" si="16"/>
        <v>9.0324291599999981E-2</v>
      </c>
    </row>
    <row r="333" spans="1:4" x14ac:dyDescent="0.3">
      <c r="A333" s="23">
        <v>332</v>
      </c>
      <c r="B333" s="27">
        <v>0.19796800000000001</v>
      </c>
      <c r="C333" s="24">
        <f t="shared" si="15"/>
        <v>-0.30019799999999996</v>
      </c>
      <c r="D333" s="19">
        <f t="shared" si="16"/>
        <v>9.0118839203999976E-2</v>
      </c>
    </row>
    <row r="334" spans="1:4" x14ac:dyDescent="0.3">
      <c r="A334" s="23">
        <v>333</v>
      </c>
      <c r="B334" s="27">
        <v>0.19823399999999999</v>
      </c>
      <c r="C334" s="24">
        <f t="shared" si="15"/>
        <v>-0.29993199999999998</v>
      </c>
      <c r="D334" s="19">
        <f t="shared" si="16"/>
        <v>8.9959204623999992E-2</v>
      </c>
    </row>
    <row r="335" spans="1:4" x14ac:dyDescent="0.3">
      <c r="A335" s="23">
        <v>334</v>
      </c>
      <c r="B335" s="27">
        <v>0.19845099999999999</v>
      </c>
      <c r="C335" s="24">
        <f t="shared" si="15"/>
        <v>-0.29971499999999995</v>
      </c>
      <c r="D335" s="19">
        <f t="shared" si="16"/>
        <v>8.9829081224999968E-2</v>
      </c>
    </row>
    <row r="336" spans="1:4" x14ac:dyDescent="0.3">
      <c r="A336" s="23">
        <v>335</v>
      </c>
      <c r="B336" s="27">
        <v>0.19845499999999999</v>
      </c>
      <c r="C336" s="24">
        <f t="shared" si="15"/>
        <v>-0.29971099999999995</v>
      </c>
      <c r="D336" s="19">
        <f t="shared" si="16"/>
        <v>8.982668352099997E-2</v>
      </c>
    </row>
    <row r="337" spans="1:4" x14ac:dyDescent="0.3">
      <c r="A337" s="23">
        <v>336</v>
      </c>
      <c r="B337" s="27">
        <v>0.198549</v>
      </c>
      <c r="C337" s="24">
        <f t="shared" si="15"/>
        <v>-0.29961699999999997</v>
      </c>
      <c r="D337" s="19">
        <f t="shared" si="16"/>
        <v>8.9770346688999983E-2</v>
      </c>
    </row>
    <row r="338" spans="1:4" x14ac:dyDescent="0.3">
      <c r="A338" s="23">
        <v>337</v>
      </c>
      <c r="B338" s="27">
        <v>0.19858500000000001</v>
      </c>
      <c r="C338" s="24">
        <f t="shared" si="15"/>
        <v>-0.29958099999999999</v>
      </c>
      <c r="D338" s="19">
        <f t="shared" si="16"/>
        <v>8.9748775560999985E-2</v>
      </c>
    </row>
    <row r="339" spans="1:4" x14ac:dyDescent="0.3">
      <c r="A339" s="23">
        <v>338</v>
      </c>
      <c r="B339" s="27">
        <v>0.19875300000000001</v>
      </c>
      <c r="C339" s="24">
        <f t="shared" si="15"/>
        <v>-0.29941299999999998</v>
      </c>
      <c r="D339" s="19">
        <f t="shared" si="16"/>
        <v>8.9648144568999985E-2</v>
      </c>
    </row>
    <row r="340" spans="1:4" x14ac:dyDescent="0.3">
      <c r="A340" s="23">
        <v>339</v>
      </c>
      <c r="B340" s="27">
        <v>0.198767</v>
      </c>
      <c r="C340" s="24">
        <f t="shared" si="15"/>
        <v>-0.29939899999999997</v>
      </c>
      <c r="D340" s="19">
        <f t="shared" si="16"/>
        <v>8.9639761200999979E-2</v>
      </c>
    </row>
    <row r="341" spans="1:4" x14ac:dyDescent="0.3">
      <c r="A341" s="23">
        <v>340</v>
      </c>
      <c r="B341" s="27">
        <v>0.199126</v>
      </c>
      <c r="C341" s="24">
        <f t="shared" si="15"/>
        <v>-0.29903999999999997</v>
      </c>
      <c r="D341" s="19">
        <f t="shared" si="16"/>
        <v>8.9424921599999985E-2</v>
      </c>
    </row>
    <row r="342" spans="1:4" x14ac:dyDescent="0.3">
      <c r="A342" s="23">
        <v>341</v>
      </c>
      <c r="B342" s="27">
        <v>0.199131</v>
      </c>
      <c r="C342" s="24">
        <f t="shared" si="15"/>
        <v>-0.299035</v>
      </c>
      <c r="D342" s="19">
        <f t="shared" si="16"/>
        <v>8.9421931225000001E-2</v>
      </c>
    </row>
    <row r="343" spans="1:4" x14ac:dyDescent="0.3">
      <c r="A343" s="23">
        <v>342</v>
      </c>
      <c r="B343" s="27">
        <v>0.199269</v>
      </c>
      <c r="C343" s="24">
        <f t="shared" si="15"/>
        <v>-0.29889699999999997</v>
      </c>
      <c r="D343" s="19">
        <f t="shared" si="16"/>
        <v>8.933941660899998E-2</v>
      </c>
    </row>
    <row r="344" spans="1:4" x14ac:dyDescent="0.3">
      <c r="A344" s="23">
        <v>343</v>
      </c>
      <c r="B344" s="27">
        <v>0.199321</v>
      </c>
      <c r="C344" s="24">
        <f t="shared" si="15"/>
        <v>-0.29884499999999997</v>
      </c>
      <c r="D344" s="19">
        <f t="shared" si="16"/>
        <v>8.9308334024999977E-2</v>
      </c>
    </row>
    <row r="345" spans="1:4" x14ac:dyDescent="0.3">
      <c r="A345" s="23">
        <v>344</v>
      </c>
      <c r="B345" s="27">
        <v>0.19950799999999999</v>
      </c>
      <c r="C345" s="24">
        <f t="shared" si="15"/>
        <v>-0.29865799999999998</v>
      </c>
      <c r="D345" s="19">
        <f t="shared" si="16"/>
        <v>8.9196600963999992E-2</v>
      </c>
    </row>
    <row r="346" spans="1:4" x14ac:dyDescent="0.3">
      <c r="A346" s="23">
        <v>345</v>
      </c>
      <c r="B346" s="27">
        <v>0.199681</v>
      </c>
      <c r="C346" s="24">
        <f t="shared" si="15"/>
        <v>-0.298485</v>
      </c>
      <c r="D346" s="19">
        <f t="shared" si="16"/>
        <v>8.9093295224999994E-2</v>
      </c>
    </row>
    <row r="347" spans="1:4" x14ac:dyDescent="0.3">
      <c r="A347" s="23">
        <v>346</v>
      </c>
      <c r="B347" s="27">
        <v>0.199794</v>
      </c>
      <c r="C347" s="24">
        <f t="shared" si="15"/>
        <v>-0.29837199999999997</v>
      </c>
      <c r="D347" s="19">
        <f t="shared" si="16"/>
        <v>8.9025850383999988E-2</v>
      </c>
    </row>
    <row r="348" spans="1:4" x14ac:dyDescent="0.3">
      <c r="A348" s="23">
        <v>347</v>
      </c>
      <c r="B348" s="27">
        <v>0.19988</v>
      </c>
      <c r="C348" s="24">
        <f t="shared" si="15"/>
        <v>-0.298286</v>
      </c>
      <c r="D348" s="19">
        <f t="shared" si="16"/>
        <v>8.8974537795999994E-2</v>
      </c>
    </row>
    <row r="349" spans="1:4" x14ac:dyDescent="0.3">
      <c r="A349" s="23">
        <v>348</v>
      </c>
      <c r="B349" s="27">
        <v>0.199964</v>
      </c>
      <c r="C349" s="24">
        <f t="shared" si="15"/>
        <v>-0.29820199999999997</v>
      </c>
      <c r="D349" s="19">
        <f t="shared" si="16"/>
        <v>8.8924432803999975E-2</v>
      </c>
    </row>
    <row r="350" spans="1:4" x14ac:dyDescent="0.3">
      <c r="A350" s="23">
        <v>349</v>
      </c>
      <c r="B350" s="27">
        <v>0.20016</v>
      </c>
      <c r="C350" s="24">
        <f t="shared" si="15"/>
        <v>-0.29800599999999999</v>
      </c>
      <c r="D350" s="19">
        <f t="shared" si="16"/>
        <v>8.8807576035999994E-2</v>
      </c>
    </row>
    <row r="351" spans="1:4" x14ac:dyDescent="0.3">
      <c r="A351" s="23">
        <v>350</v>
      </c>
      <c r="B351" s="27">
        <v>0.20039100000000001</v>
      </c>
      <c r="C351" s="24">
        <f t="shared" si="15"/>
        <v>-0.29777499999999996</v>
      </c>
      <c r="D351" s="19">
        <f t="shared" si="16"/>
        <v>8.866995062499998E-2</v>
      </c>
    </row>
    <row r="352" spans="1:4" x14ac:dyDescent="0.3">
      <c r="A352" s="23">
        <v>351</v>
      </c>
      <c r="B352" s="27">
        <v>0.20042699999999999</v>
      </c>
      <c r="C352" s="24">
        <f t="shared" si="15"/>
        <v>-0.29773899999999998</v>
      </c>
      <c r="D352" s="19">
        <f t="shared" si="16"/>
        <v>8.8648512120999987E-2</v>
      </c>
    </row>
    <row r="353" spans="1:4" x14ac:dyDescent="0.3">
      <c r="A353" s="23">
        <v>352</v>
      </c>
      <c r="B353" s="27">
        <v>0.20044300000000001</v>
      </c>
      <c r="C353" s="24">
        <f t="shared" si="15"/>
        <v>-0.29772299999999996</v>
      </c>
      <c r="D353" s="19">
        <f t="shared" si="16"/>
        <v>8.8638984728999975E-2</v>
      </c>
    </row>
    <row r="354" spans="1:4" x14ac:dyDescent="0.3">
      <c r="A354" s="23">
        <v>353</v>
      </c>
      <c r="B354" s="27">
        <v>0.200457</v>
      </c>
      <c r="C354" s="24">
        <f t="shared" si="15"/>
        <v>-0.29770899999999995</v>
      </c>
      <c r="D354" s="19">
        <f t="shared" si="16"/>
        <v>8.8630648680999971E-2</v>
      </c>
    </row>
    <row r="355" spans="1:4" x14ac:dyDescent="0.3">
      <c r="A355" s="23">
        <v>354</v>
      </c>
      <c r="B355" s="27">
        <v>0.200826</v>
      </c>
      <c r="C355" s="24">
        <f t="shared" si="15"/>
        <v>-0.29733999999999999</v>
      </c>
      <c r="D355" s="19">
        <f t="shared" si="16"/>
        <v>8.84110756E-2</v>
      </c>
    </row>
    <row r="356" spans="1:4" x14ac:dyDescent="0.3">
      <c r="A356" s="23">
        <v>355</v>
      </c>
      <c r="B356" s="27">
        <v>0.20122300000000001</v>
      </c>
      <c r="C356" s="24">
        <f t="shared" si="15"/>
        <v>-0.29694299999999996</v>
      </c>
      <c r="D356" s="19">
        <f t="shared" si="16"/>
        <v>8.817514524899997E-2</v>
      </c>
    </row>
    <row r="357" spans="1:4" x14ac:dyDescent="0.3">
      <c r="A357" s="23">
        <v>356</v>
      </c>
      <c r="B357" s="27">
        <v>0.20135</v>
      </c>
      <c r="C357" s="24">
        <f t="shared" si="15"/>
        <v>-0.29681599999999997</v>
      </c>
      <c r="D357" s="19">
        <f t="shared" si="16"/>
        <v>8.8099737855999977E-2</v>
      </c>
    </row>
    <row r="358" spans="1:4" x14ac:dyDescent="0.3">
      <c r="A358" s="23">
        <v>357</v>
      </c>
      <c r="B358" s="27">
        <v>0.201678</v>
      </c>
      <c r="C358" s="24">
        <f t="shared" si="15"/>
        <v>-0.29648799999999997</v>
      </c>
      <c r="D358" s="19">
        <f t="shared" si="16"/>
        <v>8.7905134143999988E-2</v>
      </c>
    </row>
    <row r="359" spans="1:4" x14ac:dyDescent="0.3">
      <c r="A359" s="23">
        <v>358</v>
      </c>
      <c r="B359" s="27">
        <v>0.20175100000000001</v>
      </c>
      <c r="C359" s="24">
        <f t="shared" si="15"/>
        <v>-0.29641499999999998</v>
      </c>
      <c r="D359" s="19">
        <f t="shared" si="16"/>
        <v>8.7861852224999995E-2</v>
      </c>
    </row>
    <row r="360" spans="1:4" x14ac:dyDescent="0.3">
      <c r="A360" s="23">
        <v>359</v>
      </c>
      <c r="B360" s="27">
        <v>0.20185400000000001</v>
      </c>
      <c r="C360" s="24">
        <f t="shared" si="15"/>
        <v>-0.29631199999999996</v>
      </c>
      <c r="D360" s="19">
        <f t="shared" si="16"/>
        <v>8.7800801343999979E-2</v>
      </c>
    </row>
    <row r="361" spans="1:4" x14ac:dyDescent="0.3">
      <c r="A361" s="23">
        <v>360</v>
      </c>
      <c r="B361" s="27">
        <v>0.20219599999999999</v>
      </c>
      <c r="C361" s="24">
        <f t="shared" si="15"/>
        <v>-0.29596999999999996</v>
      </c>
      <c r="D361" s="19">
        <f t="shared" si="16"/>
        <v>8.7598240899999971E-2</v>
      </c>
    </row>
    <row r="362" spans="1:4" x14ac:dyDescent="0.3">
      <c r="A362" s="23">
        <v>361</v>
      </c>
      <c r="B362" s="27">
        <v>0.20234199999999999</v>
      </c>
      <c r="C362" s="24">
        <f t="shared" si="15"/>
        <v>-0.29582399999999998</v>
      </c>
      <c r="D362" s="19">
        <f t="shared" si="16"/>
        <v>8.7511838975999984E-2</v>
      </c>
    </row>
    <row r="363" spans="1:4" x14ac:dyDescent="0.3">
      <c r="A363" s="23">
        <v>362</v>
      </c>
      <c r="B363" s="27">
        <v>0.20235500000000001</v>
      </c>
      <c r="C363" s="24">
        <f t="shared" si="15"/>
        <v>-0.29581099999999999</v>
      </c>
      <c r="D363" s="19">
        <f t="shared" si="16"/>
        <v>8.7504147721E-2</v>
      </c>
    </row>
    <row r="364" spans="1:4" x14ac:dyDescent="0.3">
      <c r="A364" s="23">
        <v>363</v>
      </c>
      <c r="B364" s="27">
        <v>0.202371</v>
      </c>
      <c r="C364" s="24">
        <f t="shared" si="15"/>
        <v>-0.29579499999999997</v>
      </c>
      <c r="D364" s="19">
        <f t="shared" si="16"/>
        <v>8.7494682024999978E-2</v>
      </c>
    </row>
    <row r="365" spans="1:4" x14ac:dyDescent="0.3">
      <c r="A365" s="23">
        <v>364</v>
      </c>
      <c r="B365" s="27">
        <v>0.202547</v>
      </c>
      <c r="C365" s="24">
        <f t="shared" si="15"/>
        <v>-0.29561899999999997</v>
      </c>
      <c r="D365" s="19">
        <f t="shared" si="16"/>
        <v>8.739059316099998E-2</v>
      </c>
    </row>
    <row r="366" spans="1:4" x14ac:dyDescent="0.3">
      <c r="A366" s="23">
        <v>365</v>
      </c>
      <c r="B366" s="27">
        <v>0.20292099999999999</v>
      </c>
      <c r="C366" s="24">
        <f t="shared" si="15"/>
        <v>-0.29524499999999998</v>
      </c>
      <c r="D366" s="19">
        <f t="shared" si="16"/>
        <v>8.7169610024999983E-2</v>
      </c>
    </row>
    <row r="367" spans="1:4" x14ac:dyDescent="0.3">
      <c r="A367" s="23">
        <v>366</v>
      </c>
      <c r="B367" s="27">
        <v>0.20295099999999999</v>
      </c>
      <c r="C367" s="24">
        <f t="shared" si="15"/>
        <v>-0.29521499999999995</v>
      </c>
      <c r="D367" s="19">
        <f t="shared" si="16"/>
        <v>8.715189622499997E-2</v>
      </c>
    </row>
    <row r="368" spans="1:4" x14ac:dyDescent="0.3">
      <c r="A368" s="23">
        <v>367</v>
      </c>
      <c r="B368" s="27">
        <v>0.20299800000000001</v>
      </c>
      <c r="C368" s="24">
        <f t="shared" si="15"/>
        <v>-0.29516799999999999</v>
      </c>
      <c r="D368" s="19">
        <f t="shared" si="16"/>
        <v>8.7124148223999998E-2</v>
      </c>
    </row>
    <row r="369" spans="1:4" x14ac:dyDescent="0.3">
      <c r="A369" s="23">
        <v>368</v>
      </c>
      <c r="B369" s="27">
        <v>0.20316899999999999</v>
      </c>
      <c r="C369" s="24">
        <f t="shared" si="15"/>
        <v>-0.29499699999999995</v>
      </c>
      <c r="D369" s="19">
        <f t="shared" si="16"/>
        <v>8.7023230008999974E-2</v>
      </c>
    </row>
    <row r="370" spans="1:4" x14ac:dyDescent="0.3">
      <c r="A370" s="23">
        <v>369</v>
      </c>
      <c r="B370" s="27">
        <v>0.20358899999999999</v>
      </c>
      <c r="C370" s="24">
        <f t="shared" si="15"/>
        <v>-0.29457699999999998</v>
      </c>
      <c r="D370" s="19">
        <f t="shared" si="16"/>
        <v>8.6775608928999992E-2</v>
      </c>
    </row>
    <row r="371" spans="1:4" x14ac:dyDescent="0.3">
      <c r="A371" s="23">
        <v>370</v>
      </c>
      <c r="B371" s="27">
        <v>0.20377600000000001</v>
      </c>
      <c r="C371" s="24">
        <f t="shared" si="15"/>
        <v>-0.29438999999999999</v>
      </c>
      <c r="D371" s="19">
        <f t="shared" si="16"/>
        <v>8.6665472099999988E-2</v>
      </c>
    </row>
    <row r="372" spans="1:4" x14ac:dyDescent="0.3">
      <c r="A372" s="23">
        <v>371</v>
      </c>
      <c r="B372" s="27">
        <v>0.203796</v>
      </c>
      <c r="C372" s="24">
        <f t="shared" si="15"/>
        <v>-0.29436999999999997</v>
      </c>
      <c r="D372" s="19">
        <f t="shared" si="16"/>
        <v>8.665369689999998E-2</v>
      </c>
    </row>
    <row r="373" spans="1:4" x14ac:dyDescent="0.3">
      <c r="A373" s="23">
        <v>372</v>
      </c>
      <c r="B373" s="27">
        <v>0.204129</v>
      </c>
      <c r="C373" s="24">
        <f t="shared" si="15"/>
        <v>-0.29403699999999999</v>
      </c>
      <c r="D373" s="19">
        <f t="shared" si="16"/>
        <v>8.6457757368999993E-2</v>
      </c>
    </row>
    <row r="374" spans="1:4" x14ac:dyDescent="0.3">
      <c r="A374" s="23">
        <v>373</v>
      </c>
      <c r="B374" s="27">
        <v>0.20422199999999999</v>
      </c>
      <c r="C374" s="24">
        <f t="shared" si="15"/>
        <v>-0.29394399999999998</v>
      </c>
      <c r="D374" s="19">
        <f t="shared" si="16"/>
        <v>8.6403075135999985E-2</v>
      </c>
    </row>
    <row r="375" spans="1:4" x14ac:dyDescent="0.3">
      <c r="A375" s="23">
        <v>374</v>
      </c>
      <c r="B375" s="27">
        <v>0.20430799999999999</v>
      </c>
      <c r="C375" s="24">
        <f t="shared" si="15"/>
        <v>-0.29385799999999995</v>
      </c>
      <c r="D375" s="19">
        <f t="shared" si="16"/>
        <v>8.6352524163999966E-2</v>
      </c>
    </row>
    <row r="376" spans="1:4" x14ac:dyDescent="0.3">
      <c r="A376" s="23">
        <v>375</v>
      </c>
      <c r="B376" s="27">
        <v>0.20444799999999999</v>
      </c>
      <c r="C376" s="24">
        <f t="shared" si="15"/>
        <v>-0.29371799999999998</v>
      </c>
      <c r="D376" s="19">
        <f t="shared" si="16"/>
        <v>8.6270263523999982E-2</v>
      </c>
    </row>
    <row r="377" spans="1:4" x14ac:dyDescent="0.3">
      <c r="A377" s="23">
        <v>376</v>
      </c>
      <c r="B377" s="27">
        <v>0.20449500000000001</v>
      </c>
      <c r="C377" s="24">
        <f t="shared" si="15"/>
        <v>-0.29367099999999996</v>
      </c>
      <c r="D377" s="19">
        <f t="shared" si="16"/>
        <v>8.6242656240999971E-2</v>
      </c>
    </row>
    <row r="378" spans="1:4" x14ac:dyDescent="0.3">
      <c r="A378" s="23">
        <v>377</v>
      </c>
      <c r="B378" s="27">
        <v>0.20453399999999999</v>
      </c>
      <c r="C378" s="24">
        <f t="shared" si="15"/>
        <v>-0.29363199999999995</v>
      </c>
      <c r="D378" s="19">
        <f t="shared" si="16"/>
        <v>8.6219751423999971E-2</v>
      </c>
    </row>
    <row r="379" spans="1:4" x14ac:dyDescent="0.3">
      <c r="A379" s="23">
        <v>378</v>
      </c>
      <c r="B379" s="27">
        <v>0.204705</v>
      </c>
      <c r="C379" s="24">
        <f t="shared" si="15"/>
        <v>-0.29346099999999997</v>
      </c>
      <c r="D379" s="19">
        <f t="shared" si="16"/>
        <v>8.6119358520999986E-2</v>
      </c>
    </row>
    <row r="380" spans="1:4" x14ac:dyDescent="0.3">
      <c r="A380" s="23">
        <v>379</v>
      </c>
      <c r="B380" s="27">
        <v>0.20530200000000001</v>
      </c>
      <c r="C380" s="24">
        <f t="shared" si="15"/>
        <v>-0.29286399999999996</v>
      </c>
      <c r="D380" s="19">
        <f t="shared" si="16"/>
        <v>8.5769322495999972E-2</v>
      </c>
    </row>
    <row r="381" spans="1:4" x14ac:dyDescent="0.3">
      <c r="A381" s="23">
        <v>380</v>
      </c>
      <c r="B381" s="27">
        <v>0.20535</v>
      </c>
      <c r="C381" s="24">
        <f t="shared" si="15"/>
        <v>-0.29281599999999997</v>
      </c>
      <c r="D381" s="19">
        <f t="shared" si="16"/>
        <v>8.5741209855999978E-2</v>
      </c>
    </row>
    <row r="382" spans="1:4" x14ac:dyDescent="0.3">
      <c r="A382" s="23">
        <v>381</v>
      </c>
      <c r="B382" s="27">
        <v>0.20539399999999999</v>
      </c>
      <c r="C382" s="24">
        <f t="shared" si="15"/>
        <v>-0.29277199999999998</v>
      </c>
      <c r="D382" s="19">
        <f t="shared" si="16"/>
        <v>8.5715443983999981E-2</v>
      </c>
    </row>
    <row r="383" spans="1:4" x14ac:dyDescent="0.3">
      <c r="A383" s="23">
        <v>382</v>
      </c>
      <c r="B383" s="27">
        <v>0.20547099999999999</v>
      </c>
      <c r="C383" s="24">
        <f t="shared" si="15"/>
        <v>-0.29269499999999998</v>
      </c>
      <c r="D383" s="19">
        <f t="shared" si="16"/>
        <v>8.5670363024999988E-2</v>
      </c>
    </row>
    <row r="384" spans="1:4" x14ac:dyDescent="0.3">
      <c r="A384" s="23">
        <v>383</v>
      </c>
      <c r="B384" s="27">
        <v>0.205539</v>
      </c>
      <c r="C384" s="24">
        <f t="shared" si="15"/>
        <v>-0.29262699999999997</v>
      </c>
      <c r="D384" s="19">
        <f t="shared" si="16"/>
        <v>8.5630561128999985E-2</v>
      </c>
    </row>
    <row r="385" spans="1:4" x14ac:dyDescent="0.3">
      <c r="A385" s="23">
        <v>384</v>
      </c>
      <c r="B385" s="27">
        <v>0.206042</v>
      </c>
      <c r="C385" s="24">
        <f t="shared" si="15"/>
        <v>-0.29212399999999999</v>
      </c>
      <c r="D385" s="19">
        <f t="shared" si="16"/>
        <v>8.5336431375999999E-2</v>
      </c>
    </row>
    <row r="386" spans="1:4" x14ac:dyDescent="0.3">
      <c r="A386" s="23">
        <v>385</v>
      </c>
      <c r="B386" s="27">
        <v>0.206043</v>
      </c>
      <c r="C386" s="24">
        <f t="shared" ref="C386:C449" si="17">ROUNDUP(B386-B$10002,6)</f>
        <v>-0.29212299999999997</v>
      </c>
      <c r="D386" s="19">
        <f t="shared" si="16"/>
        <v>8.5335847128999984E-2</v>
      </c>
    </row>
    <row r="387" spans="1:4" x14ac:dyDescent="0.3">
      <c r="A387" s="23">
        <v>386</v>
      </c>
      <c r="B387" s="27">
        <v>0.20604600000000001</v>
      </c>
      <c r="C387" s="24">
        <f t="shared" si="17"/>
        <v>-0.29211999999999999</v>
      </c>
      <c r="D387" s="19">
        <f t="shared" si="16"/>
        <v>8.5334094399999991E-2</v>
      </c>
    </row>
    <row r="388" spans="1:4" x14ac:dyDescent="0.3">
      <c r="A388" s="23">
        <v>387</v>
      </c>
      <c r="B388" s="27">
        <v>0.20605499999999999</v>
      </c>
      <c r="C388" s="24">
        <f t="shared" si="17"/>
        <v>-0.29211099999999995</v>
      </c>
      <c r="D388" s="19">
        <f t="shared" si="16"/>
        <v>8.5328836320999968E-2</v>
      </c>
    </row>
    <row r="389" spans="1:4" x14ac:dyDescent="0.3">
      <c r="A389" s="23">
        <v>388</v>
      </c>
      <c r="B389" s="27">
        <v>0.206064</v>
      </c>
      <c r="C389" s="24">
        <f t="shared" si="17"/>
        <v>-0.29210199999999997</v>
      </c>
      <c r="D389" s="19">
        <f t="shared" si="16"/>
        <v>8.5323578403999983E-2</v>
      </c>
    </row>
    <row r="390" spans="1:4" x14ac:dyDescent="0.3">
      <c r="A390" s="23">
        <v>389</v>
      </c>
      <c r="B390" s="27">
        <v>0.206453</v>
      </c>
      <c r="C390" s="24">
        <f t="shared" si="17"/>
        <v>-0.291713</v>
      </c>
      <c r="D390" s="19">
        <f t="shared" si="16"/>
        <v>8.5096474369000003E-2</v>
      </c>
    </row>
    <row r="391" spans="1:4" x14ac:dyDescent="0.3">
      <c r="A391" s="23">
        <v>390</v>
      </c>
      <c r="B391" s="27">
        <v>0.20652999999999999</v>
      </c>
      <c r="C391" s="24">
        <f t="shared" si="17"/>
        <v>-0.29163599999999995</v>
      </c>
      <c r="D391" s="19">
        <f t="shared" si="16"/>
        <v>8.5051556495999978E-2</v>
      </c>
    </row>
    <row r="392" spans="1:4" x14ac:dyDescent="0.3">
      <c r="A392" s="23">
        <v>391</v>
      </c>
      <c r="B392" s="27">
        <v>0.20685300000000001</v>
      </c>
      <c r="C392" s="24">
        <f t="shared" si="17"/>
        <v>-0.29131299999999999</v>
      </c>
      <c r="D392" s="19">
        <f t="shared" si="16"/>
        <v>8.4863263969E-2</v>
      </c>
    </row>
    <row r="393" spans="1:4" x14ac:dyDescent="0.3">
      <c r="A393" s="23">
        <v>392</v>
      </c>
      <c r="B393" s="27">
        <v>0.20721500000000001</v>
      </c>
      <c r="C393" s="24">
        <f t="shared" si="17"/>
        <v>-0.29095099999999996</v>
      </c>
      <c r="D393" s="19">
        <f t="shared" si="16"/>
        <v>8.4652484400999983E-2</v>
      </c>
    </row>
    <row r="394" spans="1:4" x14ac:dyDescent="0.3">
      <c r="A394" s="23">
        <v>393</v>
      </c>
      <c r="B394" s="27">
        <v>0.20760799999999999</v>
      </c>
      <c r="C394" s="24">
        <f t="shared" si="17"/>
        <v>-0.29055799999999998</v>
      </c>
      <c r="D394" s="19">
        <f t="shared" ref="D394:D457" si="18">C394*C394</f>
        <v>8.4423951363999994E-2</v>
      </c>
    </row>
    <row r="395" spans="1:4" x14ac:dyDescent="0.3">
      <c r="A395" s="23">
        <v>394</v>
      </c>
      <c r="B395" s="27">
        <v>0.207924</v>
      </c>
      <c r="C395" s="24">
        <f t="shared" si="17"/>
        <v>-0.290242</v>
      </c>
      <c r="D395" s="19">
        <f t="shared" si="18"/>
        <v>8.4240418563999997E-2</v>
      </c>
    </row>
    <row r="396" spans="1:4" x14ac:dyDescent="0.3">
      <c r="A396" s="23">
        <v>395</v>
      </c>
      <c r="B396" s="27">
        <v>0.208199</v>
      </c>
      <c r="C396" s="24">
        <f t="shared" si="17"/>
        <v>-0.28996699999999997</v>
      </c>
      <c r="D396" s="19">
        <f t="shared" si="18"/>
        <v>8.4080861088999981E-2</v>
      </c>
    </row>
    <row r="397" spans="1:4" x14ac:dyDescent="0.3">
      <c r="A397" s="23">
        <v>396</v>
      </c>
      <c r="B397" s="27">
        <v>0.208318</v>
      </c>
      <c r="C397" s="24">
        <f t="shared" si="17"/>
        <v>-0.28984799999999999</v>
      </c>
      <c r="D397" s="19">
        <f t="shared" si="18"/>
        <v>8.4011863103999995E-2</v>
      </c>
    </row>
    <row r="398" spans="1:4" x14ac:dyDescent="0.3">
      <c r="A398" s="23">
        <v>397</v>
      </c>
      <c r="B398" s="27">
        <v>0.20869699999999999</v>
      </c>
      <c r="C398" s="24">
        <f t="shared" si="17"/>
        <v>-0.28946899999999998</v>
      </c>
      <c r="D398" s="19">
        <f t="shared" si="18"/>
        <v>8.3792301960999988E-2</v>
      </c>
    </row>
    <row r="399" spans="1:4" x14ac:dyDescent="0.3">
      <c r="A399" s="23">
        <v>398</v>
      </c>
      <c r="B399" s="27">
        <v>0.20870900000000001</v>
      </c>
      <c r="C399" s="24">
        <f t="shared" si="17"/>
        <v>-0.28945699999999996</v>
      </c>
      <c r="D399" s="19">
        <f t="shared" si="18"/>
        <v>8.3785354848999974E-2</v>
      </c>
    </row>
    <row r="400" spans="1:4" x14ac:dyDescent="0.3">
      <c r="A400" s="23">
        <v>399</v>
      </c>
      <c r="B400" s="27">
        <v>0.20871899999999999</v>
      </c>
      <c r="C400" s="24">
        <f t="shared" si="17"/>
        <v>-0.28944699999999995</v>
      </c>
      <c r="D400" s="19">
        <f t="shared" si="18"/>
        <v>8.3779565808999978E-2</v>
      </c>
    </row>
    <row r="401" spans="1:4" x14ac:dyDescent="0.3">
      <c r="A401" s="23">
        <v>400</v>
      </c>
      <c r="B401" s="27">
        <v>0.20888699999999999</v>
      </c>
      <c r="C401" s="24">
        <f t="shared" si="17"/>
        <v>-0.28927899999999995</v>
      </c>
      <c r="D401" s="19">
        <f t="shared" si="18"/>
        <v>8.3682339840999972E-2</v>
      </c>
    </row>
    <row r="402" spans="1:4" x14ac:dyDescent="0.3">
      <c r="A402" s="23">
        <v>401</v>
      </c>
      <c r="B402" s="27">
        <v>0.209007</v>
      </c>
      <c r="C402" s="24">
        <f t="shared" si="17"/>
        <v>-0.289159</v>
      </c>
      <c r="D402" s="19">
        <f t="shared" si="18"/>
        <v>8.3612927281000005E-2</v>
      </c>
    </row>
    <row r="403" spans="1:4" x14ac:dyDescent="0.3">
      <c r="A403" s="23">
        <v>402</v>
      </c>
      <c r="B403" s="27">
        <v>0.209011</v>
      </c>
      <c r="C403" s="24">
        <f t="shared" si="17"/>
        <v>-0.289155</v>
      </c>
      <c r="D403" s="19">
        <f t="shared" si="18"/>
        <v>8.3610614025000002E-2</v>
      </c>
    </row>
    <row r="404" spans="1:4" x14ac:dyDescent="0.3">
      <c r="A404" s="23">
        <v>403</v>
      </c>
      <c r="B404" s="27">
        <v>0.209115</v>
      </c>
      <c r="C404" s="24">
        <f t="shared" si="17"/>
        <v>-0.28905099999999995</v>
      </c>
      <c r="D404" s="19">
        <f t="shared" si="18"/>
        <v>8.3550480600999968E-2</v>
      </c>
    </row>
    <row r="405" spans="1:4" x14ac:dyDescent="0.3">
      <c r="A405" s="23">
        <v>404</v>
      </c>
      <c r="B405" s="27">
        <v>0.209118</v>
      </c>
      <c r="C405" s="24">
        <f t="shared" si="17"/>
        <v>-0.28904799999999997</v>
      </c>
      <c r="D405" s="19">
        <f t="shared" si="18"/>
        <v>8.3548746303999985E-2</v>
      </c>
    </row>
    <row r="406" spans="1:4" x14ac:dyDescent="0.3">
      <c r="A406" s="23">
        <v>405</v>
      </c>
      <c r="B406" s="27">
        <v>0.20926600000000001</v>
      </c>
      <c r="C406" s="24">
        <f t="shared" si="17"/>
        <v>-0.28889999999999999</v>
      </c>
      <c r="D406" s="19">
        <f t="shared" si="18"/>
        <v>8.3463209999999996E-2</v>
      </c>
    </row>
    <row r="407" spans="1:4" x14ac:dyDescent="0.3">
      <c r="A407" s="23">
        <v>406</v>
      </c>
      <c r="B407" s="27">
        <v>0.20929200000000001</v>
      </c>
      <c r="C407" s="24">
        <f t="shared" si="17"/>
        <v>-0.28887399999999996</v>
      </c>
      <c r="D407" s="19">
        <f t="shared" si="18"/>
        <v>8.3448187875999974E-2</v>
      </c>
    </row>
    <row r="408" spans="1:4" x14ac:dyDescent="0.3">
      <c r="A408" s="23">
        <v>407</v>
      </c>
      <c r="B408" s="27">
        <v>0.20932700000000001</v>
      </c>
      <c r="C408" s="24">
        <f t="shared" si="17"/>
        <v>-0.28883899999999996</v>
      </c>
      <c r="D408" s="19">
        <f t="shared" si="18"/>
        <v>8.3427967920999976E-2</v>
      </c>
    </row>
    <row r="409" spans="1:4" x14ac:dyDescent="0.3">
      <c r="A409" s="23">
        <v>408</v>
      </c>
      <c r="B409" s="27">
        <v>0.209399</v>
      </c>
      <c r="C409" s="24">
        <f t="shared" si="17"/>
        <v>-0.288767</v>
      </c>
      <c r="D409" s="19">
        <f t="shared" si="18"/>
        <v>8.3386380289000001E-2</v>
      </c>
    </row>
    <row r="410" spans="1:4" x14ac:dyDescent="0.3">
      <c r="A410" s="23">
        <v>409</v>
      </c>
      <c r="B410" s="27">
        <v>0.20961399999999999</v>
      </c>
      <c r="C410" s="24">
        <f t="shared" si="17"/>
        <v>-0.28855199999999998</v>
      </c>
      <c r="D410" s="19">
        <f t="shared" si="18"/>
        <v>8.326225670399999E-2</v>
      </c>
    </row>
    <row r="411" spans="1:4" x14ac:dyDescent="0.3">
      <c r="A411" s="23">
        <v>410</v>
      </c>
      <c r="B411" s="27">
        <v>0.20997199999999999</v>
      </c>
      <c r="C411" s="24">
        <f t="shared" si="17"/>
        <v>-0.28819399999999995</v>
      </c>
      <c r="D411" s="19">
        <f t="shared" si="18"/>
        <v>8.305578163599997E-2</v>
      </c>
    </row>
    <row r="412" spans="1:4" x14ac:dyDescent="0.3">
      <c r="A412" s="23">
        <v>411</v>
      </c>
      <c r="B412" s="27">
        <v>0.210008</v>
      </c>
      <c r="C412" s="24">
        <f t="shared" si="17"/>
        <v>-0.28815799999999997</v>
      </c>
      <c r="D412" s="19">
        <f t="shared" si="18"/>
        <v>8.3035032963999986E-2</v>
      </c>
    </row>
    <row r="413" spans="1:4" x14ac:dyDescent="0.3">
      <c r="A413" s="23">
        <v>412</v>
      </c>
      <c r="B413" s="27">
        <v>0.21002199999999999</v>
      </c>
      <c r="C413" s="24">
        <f t="shared" si="17"/>
        <v>-0.28814399999999996</v>
      </c>
      <c r="D413" s="19">
        <f t="shared" si="18"/>
        <v>8.3026964735999978E-2</v>
      </c>
    </row>
    <row r="414" spans="1:4" x14ac:dyDescent="0.3">
      <c r="A414" s="23">
        <v>413</v>
      </c>
      <c r="B414" s="27">
        <v>0.21004999999999999</v>
      </c>
      <c r="C414" s="24">
        <f t="shared" si="17"/>
        <v>-0.28811599999999998</v>
      </c>
      <c r="D414" s="19">
        <f t="shared" si="18"/>
        <v>8.3010829455999996E-2</v>
      </c>
    </row>
    <row r="415" spans="1:4" x14ac:dyDescent="0.3">
      <c r="A415" s="23">
        <v>414</v>
      </c>
      <c r="B415" s="27">
        <v>0.21043700000000001</v>
      </c>
      <c r="C415" s="24">
        <f t="shared" si="17"/>
        <v>-0.28772899999999996</v>
      </c>
      <c r="D415" s="19">
        <f t="shared" si="18"/>
        <v>8.2787977440999971E-2</v>
      </c>
    </row>
    <row r="416" spans="1:4" x14ac:dyDescent="0.3">
      <c r="A416" s="23">
        <v>415</v>
      </c>
      <c r="B416" s="27">
        <v>0.21055399999999999</v>
      </c>
      <c r="C416" s="24">
        <f t="shared" si="17"/>
        <v>-0.28761199999999998</v>
      </c>
      <c r="D416" s="19">
        <f t="shared" si="18"/>
        <v>8.2720662543999984E-2</v>
      </c>
    </row>
    <row r="417" spans="1:4" x14ac:dyDescent="0.3">
      <c r="A417" s="23">
        <v>416</v>
      </c>
      <c r="B417" s="27">
        <v>0.210564</v>
      </c>
      <c r="C417" s="24">
        <f t="shared" si="17"/>
        <v>-0.28760199999999997</v>
      </c>
      <c r="D417" s="19">
        <f t="shared" si="18"/>
        <v>8.2714910403999989E-2</v>
      </c>
    </row>
    <row r="418" spans="1:4" x14ac:dyDescent="0.3">
      <c r="A418" s="23">
        <v>417</v>
      </c>
      <c r="B418" s="27">
        <v>0.210788</v>
      </c>
      <c r="C418" s="24">
        <f t="shared" si="17"/>
        <v>-0.28737799999999997</v>
      </c>
      <c r="D418" s="19">
        <f t="shared" si="18"/>
        <v>8.2586114883999986E-2</v>
      </c>
    </row>
    <row r="419" spans="1:4" x14ac:dyDescent="0.3">
      <c r="A419" s="23">
        <v>418</v>
      </c>
      <c r="B419" s="27">
        <v>0.21101200000000001</v>
      </c>
      <c r="C419" s="24">
        <f t="shared" si="17"/>
        <v>-0.28715399999999996</v>
      </c>
      <c r="D419" s="19">
        <f t="shared" si="18"/>
        <v>8.2457419715999986E-2</v>
      </c>
    </row>
    <row r="420" spans="1:4" x14ac:dyDescent="0.3">
      <c r="A420" s="23">
        <v>419</v>
      </c>
      <c r="B420" s="27">
        <v>0.21152599999999999</v>
      </c>
      <c r="C420" s="24">
        <f t="shared" si="17"/>
        <v>-0.28663999999999995</v>
      </c>
      <c r="D420" s="19">
        <f t="shared" si="18"/>
        <v>8.2162489599999972E-2</v>
      </c>
    </row>
    <row r="421" spans="1:4" x14ac:dyDescent="0.3">
      <c r="A421" s="23">
        <v>420</v>
      </c>
      <c r="B421" s="27">
        <v>0.21196799999999999</v>
      </c>
      <c r="C421" s="24">
        <f t="shared" si="17"/>
        <v>-0.28619799999999995</v>
      </c>
      <c r="D421" s="19">
        <f t="shared" si="18"/>
        <v>8.1909295203999977E-2</v>
      </c>
    </row>
    <row r="422" spans="1:4" x14ac:dyDescent="0.3">
      <c r="A422" s="23">
        <v>421</v>
      </c>
      <c r="B422" s="27">
        <v>0.211977</v>
      </c>
      <c r="C422" s="24">
        <f t="shared" si="17"/>
        <v>-0.28618899999999997</v>
      </c>
      <c r="D422" s="19">
        <f t="shared" si="18"/>
        <v>8.1904143720999981E-2</v>
      </c>
    </row>
    <row r="423" spans="1:4" x14ac:dyDescent="0.3">
      <c r="A423" s="23">
        <v>422</v>
      </c>
      <c r="B423" s="27">
        <v>0.21212800000000001</v>
      </c>
      <c r="C423" s="24">
        <f t="shared" si="17"/>
        <v>-0.28603799999999996</v>
      </c>
      <c r="D423" s="19">
        <f t="shared" si="18"/>
        <v>8.1817737443999977E-2</v>
      </c>
    </row>
    <row r="424" spans="1:4" x14ac:dyDescent="0.3">
      <c r="A424" s="23">
        <v>423</v>
      </c>
      <c r="B424" s="27">
        <v>0.212225</v>
      </c>
      <c r="C424" s="24">
        <f t="shared" si="17"/>
        <v>-0.285941</v>
      </c>
      <c r="D424" s="19">
        <f t="shared" si="18"/>
        <v>8.1762255480999996E-2</v>
      </c>
    </row>
    <row r="425" spans="1:4" x14ac:dyDescent="0.3">
      <c r="A425" s="23">
        <v>424</v>
      </c>
      <c r="B425" s="27">
        <v>0.212344</v>
      </c>
      <c r="C425" s="24">
        <f t="shared" si="17"/>
        <v>-0.28582199999999996</v>
      </c>
      <c r="D425" s="19">
        <f t="shared" si="18"/>
        <v>8.1694215683999982E-2</v>
      </c>
    </row>
    <row r="426" spans="1:4" x14ac:dyDescent="0.3">
      <c r="A426" s="23">
        <v>425</v>
      </c>
      <c r="B426" s="27">
        <v>0.21237300000000001</v>
      </c>
      <c r="C426" s="24">
        <f t="shared" si="17"/>
        <v>-0.28579299999999996</v>
      </c>
      <c r="D426" s="19">
        <f t="shared" si="18"/>
        <v>8.1677638848999978E-2</v>
      </c>
    </row>
    <row r="427" spans="1:4" x14ac:dyDescent="0.3">
      <c r="A427" s="23">
        <v>426</v>
      </c>
      <c r="B427" s="27">
        <v>0.21246799999999999</v>
      </c>
      <c r="C427" s="24">
        <f t="shared" si="17"/>
        <v>-0.28569799999999995</v>
      </c>
      <c r="D427" s="19">
        <f t="shared" si="18"/>
        <v>8.1623347203999969E-2</v>
      </c>
    </row>
    <row r="428" spans="1:4" x14ac:dyDescent="0.3">
      <c r="A428" s="23">
        <v>427</v>
      </c>
      <c r="B428" s="27">
        <v>0.21279500000000001</v>
      </c>
      <c r="C428" s="24">
        <f t="shared" si="17"/>
        <v>-0.28537099999999999</v>
      </c>
      <c r="D428" s="19">
        <f t="shared" si="18"/>
        <v>8.1436607640999997E-2</v>
      </c>
    </row>
    <row r="429" spans="1:4" x14ac:dyDescent="0.3">
      <c r="A429" s="23">
        <v>428</v>
      </c>
      <c r="B429" s="27">
        <v>0.21337300000000001</v>
      </c>
      <c r="C429" s="24">
        <f t="shared" si="17"/>
        <v>-0.28479299999999996</v>
      </c>
      <c r="D429" s="19">
        <f t="shared" si="18"/>
        <v>8.110705284899998E-2</v>
      </c>
    </row>
    <row r="430" spans="1:4" x14ac:dyDescent="0.3">
      <c r="A430" s="23">
        <v>429</v>
      </c>
      <c r="B430" s="27">
        <v>0.213535</v>
      </c>
      <c r="C430" s="24">
        <f t="shared" si="17"/>
        <v>-0.28463099999999997</v>
      </c>
      <c r="D430" s="19">
        <f t="shared" si="18"/>
        <v>8.1014806160999986E-2</v>
      </c>
    </row>
    <row r="431" spans="1:4" x14ac:dyDescent="0.3">
      <c r="A431" s="23">
        <v>430</v>
      </c>
      <c r="B431" s="27">
        <v>0.21363499999999999</v>
      </c>
      <c r="C431" s="24">
        <f t="shared" si="17"/>
        <v>-0.28453099999999998</v>
      </c>
      <c r="D431" s="19">
        <f t="shared" si="18"/>
        <v>8.0957889960999993E-2</v>
      </c>
    </row>
    <row r="432" spans="1:4" x14ac:dyDescent="0.3">
      <c r="A432" s="23">
        <v>431</v>
      </c>
      <c r="B432" s="27">
        <v>0.21376800000000001</v>
      </c>
      <c r="C432" s="24">
        <f t="shared" si="17"/>
        <v>-0.28439799999999998</v>
      </c>
      <c r="D432" s="19">
        <f t="shared" si="18"/>
        <v>8.088222240399999E-2</v>
      </c>
    </row>
    <row r="433" spans="1:4" x14ac:dyDescent="0.3">
      <c r="A433" s="23">
        <v>432</v>
      </c>
      <c r="B433" s="27">
        <v>0.213972</v>
      </c>
      <c r="C433" s="24">
        <f t="shared" si="17"/>
        <v>-0.28419399999999995</v>
      </c>
      <c r="D433" s="19">
        <f t="shared" si="18"/>
        <v>8.076622963599997E-2</v>
      </c>
    </row>
    <row r="434" spans="1:4" x14ac:dyDescent="0.3">
      <c r="A434" s="23">
        <v>433</v>
      </c>
      <c r="B434" s="27">
        <v>0.21410899999999999</v>
      </c>
      <c r="C434" s="24">
        <f t="shared" si="17"/>
        <v>-0.28405699999999995</v>
      </c>
      <c r="D434" s="19">
        <f t="shared" si="18"/>
        <v>8.0688379248999964E-2</v>
      </c>
    </row>
    <row r="435" spans="1:4" x14ac:dyDescent="0.3">
      <c r="A435" s="23">
        <v>434</v>
      </c>
      <c r="B435" s="27">
        <v>0.214388</v>
      </c>
      <c r="C435" s="24">
        <f t="shared" si="17"/>
        <v>-0.28377799999999997</v>
      </c>
      <c r="D435" s="19">
        <f t="shared" si="18"/>
        <v>8.0529953283999992E-2</v>
      </c>
    </row>
    <row r="436" spans="1:4" x14ac:dyDescent="0.3">
      <c r="A436" s="23">
        <v>435</v>
      </c>
      <c r="B436" s="27">
        <v>0.214528</v>
      </c>
      <c r="C436" s="24">
        <f t="shared" si="17"/>
        <v>-0.28363799999999995</v>
      </c>
      <c r="D436" s="19">
        <f t="shared" si="18"/>
        <v>8.0450515043999971E-2</v>
      </c>
    </row>
    <row r="437" spans="1:4" x14ac:dyDescent="0.3">
      <c r="A437" s="23">
        <v>436</v>
      </c>
      <c r="B437" s="27">
        <v>0.21468599999999999</v>
      </c>
      <c r="C437" s="24">
        <f t="shared" si="17"/>
        <v>-0.28347999999999995</v>
      </c>
      <c r="D437" s="19">
        <f t="shared" si="18"/>
        <v>8.0360910399999971E-2</v>
      </c>
    </row>
    <row r="438" spans="1:4" x14ac:dyDescent="0.3">
      <c r="A438" s="23">
        <v>437</v>
      </c>
      <c r="B438" s="27">
        <v>0.214916</v>
      </c>
      <c r="C438" s="24">
        <f t="shared" si="17"/>
        <v>-0.28324999999999995</v>
      </c>
      <c r="D438" s="19">
        <f t="shared" si="18"/>
        <v>8.0230562499999963E-2</v>
      </c>
    </row>
    <row r="439" spans="1:4" x14ac:dyDescent="0.3">
      <c r="A439" s="23">
        <v>438</v>
      </c>
      <c r="B439" s="27">
        <v>0.21553800000000001</v>
      </c>
      <c r="C439" s="24">
        <f t="shared" si="17"/>
        <v>-0.28262799999999999</v>
      </c>
      <c r="D439" s="19">
        <f t="shared" si="18"/>
        <v>7.9878586384E-2</v>
      </c>
    </row>
    <row r="440" spans="1:4" x14ac:dyDescent="0.3">
      <c r="A440" s="23">
        <v>439</v>
      </c>
      <c r="B440" s="27">
        <v>0.215555</v>
      </c>
      <c r="C440" s="24">
        <f t="shared" si="17"/>
        <v>-0.28261099999999995</v>
      </c>
      <c r="D440" s="19">
        <f t="shared" si="18"/>
        <v>7.986897732099997E-2</v>
      </c>
    </row>
    <row r="441" spans="1:4" x14ac:dyDescent="0.3">
      <c r="A441" s="23">
        <v>440</v>
      </c>
      <c r="B441" s="27">
        <v>0.2157</v>
      </c>
      <c r="C441" s="24">
        <f t="shared" si="17"/>
        <v>-0.28246599999999999</v>
      </c>
      <c r="D441" s="19">
        <f t="shared" si="18"/>
        <v>7.9787041155999994E-2</v>
      </c>
    </row>
    <row r="442" spans="1:4" x14ac:dyDescent="0.3">
      <c r="A442" s="23">
        <v>441</v>
      </c>
      <c r="B442" s="27">
        <v>0.21592600000000001</v>
      </c>
      <c r="C442" s="24">
        <f t="shared" si="17"/>
        <v>-0.28223999999999999</v>
      </c>
      <c r="D442" s="19">
        <f t="shared" si="18"/>
        <v>7.965941759999999E-2</v>
      </c>
    </row>
    <row r="443" spans="1:4" x14ac:dyDescent="0.3">
      <c r="A443" s="23">
        <v>442</v>
      </c>
      <c r="B443" s="27">
        <v>0.21599399999999999</v>
      </c>
      <c r="C443" s="24">
        <f t="shared" si="17"/>
        <v>-0.28217199999999998</v>
      </c>
      <c r="D443" s="19">
        <f t="shared" si="18"/>
        <v>7.9621037583999993E-2</v>
      </c>
    </row>
    <row r="444" spans="1:4" x14ac:dyDescent="0.3">
      <c r="A444" s="23">
        <v>443</v>
      </c>
      <c r="B444" s="27">
        <v>0.21606500000000001</v>
      </c>
      <c r="C444" s="24">
        <f t="shared" si="17"/>
        <v>-0.28210099999999999</v>
      </c>
      <c r="D444" s="19">
        <f t="shared" si="18"/>
        <v>7.9580974200999993E-2</v>
      </c>
    </row>
    <row r="445" spans="1:4" x14ac:dyDescent="0.3">
      <c r="A445" s="23">
        <v>444</v>
      </c>
      <c r="B445" s="27">
        <v>0.21613199999999999</v>
      </c>
      <c r="C445" s="24">
        <f t="shared" si="17"/>
        <v>-0.28203399999999995</v>
      </c>
      <c r="D445" s="19">
        <f t="shared" si="18"/>
        <v>7.954317715599997E-2</v>
      </c>
    </row>
    <row r="446" spans="1:4" x14ac:dyDescent="0.3">
      <c r="A446" s="23">
        <v>445</v>
      </c>
      <c r="B446" s="27">
        <v>0.216311</v>
      </c>
      <c r="C446" s="24">
        <f t="shared" si="17"/>
        <v>-0.28185499999999997</v>
      </c>
      <c r="D446" s="19">
        <f t="shared" si="18"/>
        <v>7.9442241024999985E-2</v>
      </c>
    </row>
    <row r="447" spans="1:4" x14ac:dyDescent="0.3">
      <c r="A447" s="23">
        <v>446</v>
      </c>
      <c r="B447" s="27">
        <v>0.216588</v>
      </c>
      <c r="C447" s="24">
        <f t="shared" si="17"/>
        <v>-0.28157799999999999</v>
      </c>
      <c r="D447" s="19">
        <f t="shared" si="18"/>
        <v>7.9286170083999991E-2</v>
      </c>
    </row>
    <row r="448" spans="1:4" x14ac:dyDescent="0.3">
      <c r="A448" s="23">
        <v>447</v>
      </c>
      <c r="B448" s="27">
        <v>0.216858</v>
      </c>
      <c r="C448" s="24">
        <f t="shared" si="17"/>
        <v>-0.28130799999999995</v>
      </c>
      <c r="D448" s="19">
        <f t="shared" si="18"/>
        <v>7.9134190863999976E-2</v>
      </c>
    </row>
    <row r="449" spans="1:4" x14ac:dyDescent="0.3">
      <c r="A449" s="23">
        <v>448</v>
      </c>
      <c r="B449" s="27">
        <v>0.21757699999999999</v>
      </c>
      <c r="C449" s="24">
        <f t="shared" si="17"/>
        <v>-0.28058899999999998</v>
      </c>
      <c r="D449" s="19">
        <f t="shared" si="18"/>
        <v>7.8730186920999992E-2</v>
      </c>
    </row>
    <row r="450" spans="1:4" x14ac:dyDescent="0.3">
      <c r="A450" s="23">
        <v>449</v>
      </c>
      <c r="B450" s="27">
        <v>0.217975</v>
      </c>
      <c r="C450" s="24">
        <f t="shared" ref="C450:C513" si="19">ROUNDUP(B450-B$10002,6)</f>
        <v>-0.28019099999999997</v>
      </c>
      <c r="D450" s="19">
        <f t="shared" si="18"/>
        <v>7.8506996480999985E-2</v>
      </c>
    </row>
    <row r="451" spans="1:4" x14ac:dyDescent="0.3">
      <c r="A451" s="23">
        <v>450</v>
      </c>
      <c r="B451" s="27">
        <v>0.21823000000000001</v>
      </c>
      <c r="C451" s="24">
        <f t="shared" si="19"/>
        <v>-0.27993599999999996</v>
      </c>
      <c r="D451" s="19">
        <f t="shared" si="18"/>
        <v>7.8364164095999986E-2</v>
      </c>
    </row>
    <row r="452" spans="1:4" x14ac:dyDescent="0.3">
      <c r="A452" s="23">
        <v>451</v>
      </c>
      <c r="B452" s="27">
        <v>0.218275</v>
      </c>
      <c r="C452" s="24">
        <f t="shared" si="19"/>
        <v>-0.279891</v>
      </c>
      <c r="D452" s="19">
        <f t="shared" si="18"/>
        <v>7.8338971881000002E-2</v>
      </c>
    </row>
    <row r="453" spans="1:4" x14ac:dyDescent="0.3">
      <c r="A453" s="23">
        <v>452</v>
      </c>
      <c r="B453" s="27">
        <v>0.21840399999999999</v>
      </c>
      <c r="C453" s="24">
        <f t="shared" si="19"/>
        <v>-0.27976199999999996</v>
      </c>
      <c r="D453" s="19">
        <f t="shared" si="18"/>
        <v>7.8266776643999975E-2</v>
      </c>
    </row>
    <row r="454" spans="1:4" x14ac:dyDescent="0.3">
      <c r="A454" s="23">
        <v>453</v>
      </c>
      <c r="B454" s="27">
        <v>0.21865599999999999</v>
      </c>
      <c r="C454" s="24">
        <f t="shared" si="19"/>
        <v>-0.27950999999999998</v>
      </c>
      <c r="D454" s="19">
        <f t="shared" si="18"/>
        <v>7.8125840099999982E-2</v>
      </c>
    </row>
    <row r="455" spans="1:4" x14ac:dyDescent="0.3">
      <c r="A455" s="23">
        <v>454</v>
      </c>
      <c r="B455" s="27">
        <v>0.21885499999999999</v>
      </c>
      <c r="C455" s="24">
        <f t="shared" si="19"/>
        <v>-0.27931099999999998</v>
      </c>
      <c r="D455" s="19">
        <f t="shared" si="18"/>
        <v>7.8014634720999981E-2</v>
      </c>
    </row>
    <row r="456" spans="1:4" x14ac:dyDescent="0.3">
      <c r="A456" s="23">
        <v>455</v>
      </c>
      <c r="B456" s="27">
        <v>0.21912100000000001</v>
      </c>
      <c r="C456" s="24">
        <f t="shared" si="19"/>
        <v>-0.27904499999999999</v>
      </c>
      <c r="D456" s="19">
        <f t="shared" si="18"/>
        <v>7.7866112024999989E-2</v>
      </c>
    </row>
    <row r="457" spans="1:4" x14ac:dyDescent="0.3">
      <c r="A457" s="23">
        <v>456</v>
      </c>
      <c r="B457" s="27">
        <v>0.21917200000000001</v>
      </c>
      <c r="C457" s="24">
        <f t="shared" si="19"/>
        <v>-0.27899399999999996</v>
      </c>
      <c r="D457" s="19">
        <f t="shared" si="18"/>
        <v>7.7837652035999974E-2</v>
      </c>
    </row>
    <row r="458" spans="1:4" x14ac:dyDescent="0.3">
      <c r="A458" s="23">
        <v>457</v>
      </c>
      <c r="B458" s="27">
        <v>0.21931700000000001</v>
      </c>
      <c r="C458" s="24">
        <f t="shared" si="19"/>
        <v>-0.27884899999999996</v>
      </c>
      <c r="D458" s="19">
        <f t="shared" ref="D458:D521" si="20">C458*C458</f>
        <v>7.7756764800999981E-2</v>
      </c>
    </row>
    <row r="459" spans="1:4" x14ac:dyDescent="0.3">
      <c r="A459" s="23">
        <v>458</v>
      </c>
      <c r="B459" s="27">
        <v>0.21937200000000001</v>
      </c>
      <c r="C459" s="24">
        <f t="shared" si="19"/>
        <v>-0.27879399999999999</v>
      </c>
      <c r="D459" s="19">
        <f t="shared" si="20"/>
        <v>7.7726094435999996E-2</v>
      </c>
    </row>
    <row r="460" spans="1:4" x14ac:dyDescent="0.3">
      <c r="A460" s="23">
        <v>459</v>
      </c>
      <c r="B460" s="27">
        <v>0.21965699999999999</v>
      </c>
      <c r="C460" s="24">
        <f t="shared" si="19"/>
        <v>-0.27850899999999995</v>
      </c>
      <c r="D460" s="19">
        <f t="shared" si="20"/>
        <v>7.7567263080999968E-2</v>
      </c>
    </row>
    <row r="461" spans="1:4" x14ac:dyDescent="0.3">
      <c r="A461" s="23">
        <v>460</v>
      </c>
      <c r="B461" s="27">
        <v>0.21994</v>
      </c>
      <c r="C461" s="24">
        <f t="shared" si="19"/>
        <v>-0.27822599999999997</v>
      </c>
      <c r="D461" s="19">
        <f t="shared" si="20"/>
        <v>7.7409707075999978E-2</v>
      </c>
    </row>
    <row r="462" spans="1:4" x14ac:dyDescent="0.3">
      <c r="A462" s="23">
        <v>461</v>
      </c>
      <c r="B462" s="27">
        <v>0.22020000000000001</v>
      </c>
      <c r="C462" s="24">
        <f t="shared" si="19"/>
        <v>-0.27796599999999999</v>
      </c>
      <c r="D462" s="19">
        <f t="shared" si="20"/>
        <v>7.7265097155999996E-2</v>
      </c>
    </row>
    <row r="463" spans="1:4" x14ac:dyDescent="0.3">
      <c r="A463" s="23">
        <v>462</v>
      </c>
      <c r="B463" s="27">
        <v>0.220549</v>
      </c>
      <c r="C463" s="24">
        <f t="shared" si="19"/>
        <v>-0.27761699999999995</v>
      </c>
      <c r="D463" s="19">
        <f t="shared" si="20"/>
        <v>7.7071198688999976E-2</v>
      </c>
    </row>
    <row r="464" spans="1:4" x14ac:dyDescent="0.3">
      <c r="A464" s="23">
        <v>463</v>
      </c>
      <c r="B464" s="27">
        <v>0.22059400000000001</v>
      </c>
      <c r="C464" s="24">
        <f t="shared" si="19"/>
        <v>-0.27757199999999999</v>
      </c>
      <c r="D464" s="19">
        <f t="shared" si="20"/>
        <v>7.7046215183999997E-2</v>
      </c>
    </row>
    <row r="465" spans="1:4" x14ac:dyDescent="0.3">
      <c r="A465" s="23">
        <v>464</v>
      </c>
      <c r="B465" s="27">
        <v>0.22091</v>
      </c>
      <c r="C465" s="24">
        <f t="shared" si="19"/>
        <v>-0.27725599999999995</v>
      </c>
      <c r="D465" s="19">
        <f t="shared" si="20"/>
        <v>7.6870889535999964E-2</v>
      </c>
    </row>
    <row r="466" spans="1:4" x14ac:dyDescent="0.3">
      <c r="A466" s="23">
        <v>465</v>
      </c>
      <c r="B466" s="27">
        <v>0.22093599999999999</v>
      </c>
      <c r="C466" s="24">
        <f t="shared" si="19"/>
        <v>-0.27722999999999998</v>
      </c>
      <c r="D466" s="19">
        <f t="shared" si="20"/>
        <v>7.6856472899999986E-2</v>
      </c>
    </row>
    <row r="467" spans="1:4" x14ac:dyDescent="0.3">
      <c r="A467" s="23">
        <v>466</v>
      </c>
      <c r="B467" s="27">
        <v>0.221521</v>
      </c>
      <c r="C467" s="24">
        <f t="shared" si="19"/>
        <v>-0.27664499999999997</v>
      </c>
      <c r="D467" s="19">
        <f t="shared" si="20"/>
        <v>7.6532456024999987E-2</v>
      </c>
    </row>
    <row r="468" spans="1:4" x14ac:dyDescent="0.3">
      <c r="A468" s="23">
        <v>467</v>
      </c>
      <c r="B468" s="27">
        <v>0.22158800000000001</v>
      </c>
      <c r="C468" s="24">
        <f t="shared" si="19"/>
        <v>-0.27657799999999999</v>
      </c>
      <c r="D468" s="19">
        <f t="shared" si="20"/>
        <v>7.6495390083999998E-2</v>
      </c>
    </row>
    <row r="469" spans="1:4" x14ac:dyDescent="0.3">
      <c r="A469" s="23">
        <v>468</v>
      </c>
      <c r="B469" s="27">
        <v>0.221635</v>
      </c>
      <c r="C469" s="24">
        <f t="shared" si="19"/>
        <v>-0.27653099999999997</v>
      </c>
      <c r="D469" s="19">
        <f t="shared" si="20"/>
        <v>7.6469393960999985E-2</v>
      </c>
    </row>
    <row r="470" spans="1:4" x14ac:dyDescent="0.3">
      <c r="A470" s="23">
        <v>469</v>
      </c>
      <c r="B470" s="27">
        <v>0.22167400000000001</v>
      </c>
      <c r="C470" s="24">
        <f t="shared" si="19"/>
        <v>-0.27649199999999996</v>
      </c>
      <c r="D470" s="19">
        <f t="shared" si="20"/>
        <v>7.6447826063999982E-2</v>
      </c>
    </row>
    <row r="471" spans="1:4" x14ac:dyDescent="0.3">
      <c r="A471" s="23">
        <v>470</v>
      </c>
      <c r="B471" s="27">
        <v>0.22230900000000001</v>
      </c>
      <c r="C471" s="24">
        <f t="shared" si="19"/>
        <v>-0.27585699999999996</v>
      </c>
      <c r="D471" s="19">
        <f t="shared" si="20"/>
        <v>7.6097084448999985E-2</v>
      </c>
    </row>
    <row r="472" spans="1:4" x14ac:dyDescent="0.3">
      <c r="A472" s="23">
        <v>471</v>
      </c>
      <c r="B472" s="27">
        <v>0.22289400000000001</v>
      </c>
      <c r="C472" s="24">
        <f t="shared" si="19"/>
        <v>-0.27527199999999996</v>
      </c>
      <c r="D472" s="19">
        <f t="shared" si="20"/>
        <v>7.5774673983999979E-2</v>
      </c>
    </row>
    <row r="473" spans="1:4" x14ac:dyDescent="0.3">
      <c r="A473" s="23">
        <v>472</v>
      </c>
      <c r="B473" s="27">
        <v>0.22306500000000001</v>
      </c>
      <c r="C473" s="24">
        <f t="shared" si="19"/>
        <v>-0.27510099999999998</v>
      </c>
      <c r="D473" s="19">
        <f t="shared" si="20"/>
        <v>7.5680560200999988E-2</v>
      </c>
    </row>
    <row r="474" spans="1:4" x14ac:dyDescent="0.3">
      <c r="A474" s="23">
        <v>473</v>
      </c>
      <c r="B474" s="27">
        <v>0.223112</v>
      </c>
      <c r="C474" s="24">
        <f t="shared" si="19"/>
        <v>-0.27505399999999997</v>
      </c>
      <c r="D474" s="19">
        <f t="shared" si="20"/>
        <v>7.5654702915999975E-2</v>
      </c>
    </row>
    <row r="475" spans="1:4" x14ac:dyDescent="0.3">
      <c r="A475" s="23">
        <v>474</v>
      </c>
      <c r="B475" s="27">
        <v>0.223306</v>
      </c>
      <c r="C475" s="24">
        <f t="shared" si="19"/>
        <v>-0.27485999999999999</v>
      </c>
      <c r="D475" s="19">
        <f t="shared" si="20"/>
        <v>7.5548019600000002E-2</v>
      </c>
    </row>
    <row r="476" spans="1:4" x14ac:dyDescent="0.3">
      <c r="A476" s="23">
        <v>475</v>
      </c>
      <c r="B476" s="27">
        <v>0.223409</v>
      </c>
      <c r="C476" s="24">
        <f t="shared" si="19"/>
        <v>-0.27475699999999997</v>
      </c>
      <c r="D476" s="19">
        <f t="shared" si="20"/>
        <v>7.549140904899998E-2</v>
      </c>
    </row>
    <row r="477" spans="1:4" x14ac:dyDescent="0.3">
      <c r="A477" s="23">
        <v>476</v>
      </c>
      <c r="B477" s="27">
        <v>0.22376799999999999</v>
      </c>
      <c r="C477" s="24">
        <f t="shared" si="19"/>
        <v>-0.27439799999999998</v>
      </c>
      <c r="D477" s="19">
        <f t="shared" si="20"/>
        <v>7.5294262403999987E-2</v>
      </c>
    </row>
    <row r="478" spans="1:4" x14ac:dyDescent="0.3">
      <c r="A478" s="23">
        <v>477</v>
      </c>
      <c r="B478" s="27">
        <v>0.22397300000000001</v>
      </c>
      <c r="C478" s="24">
        <f t="shared" si="19"/>
        <v>-0.27419299999999996</v>
      </c>
      <c r="D478" s="19">
        <f t="shared" si="20"/>
        <v>7.518180124899998E-2</v>
      </c>
    </row>
    <row r="479" spans="1:4" x14ac:dyDescent="0.3">
      <c r="A479" s="23">
        <v>478</v>
      </c>
      <c r="B479" s="27">
        <v>0.224054</v>
      </c>
      <c r="C479" s="24">
        <f t="shared" si="19"/>
        <v>-0.27411199999999997</v>
      </c>
      <c r="D479" s="19">
        <f t="shared" si="20"/>
        <v>7.5137388543999983E-2</v>
      </c>
    </row>
    <row r="480" spans="1:4" x14ac:dyDescent="0.3">
      <c r="A480" s="23">
        <v>479</v>
      </c>
      <c r="B480" s="27">
        <v>0.22422500000000001</v>
      </c>
      <c r="C480" s="24">
        <f t="shared" si="19"/>
        <v>-0.27394099999999999</v>
      </c>
      <c r="D480" s="19">
        <f t="shared" si="20"/>
        <v>7.5043671480999996E-2</v>
      </c>
    </row>
    <row r="481" spans="1:4" x14ac:dyDescent="0.3">
      <c r="A481" s="23">
        <v>480</v>
      </c>
      <c r="B481" s="27">
        <v>0.22428600000000001</v>
      </c>
      <c r="C481" s="24">
        <f t="shared" si="19"/>
        <v>-0.27387999999999996</v>
      </c>
      <c r="D481" s="19">
        <f t="shared" si="20"/>
        <v>7.5010254399999976E-2</v>
      </c>
    </row>
    <row r="482" spans="1:4" x14ac:dyDescent="0.3">
      <c r="A482" s="23">
        <v>481</v>
      </c>
      <c r="B482" s="27">
        <v>0.224387</v>
      </c>
      <c r="C482" s="24">
        <f t="shared" si="19"/>
        <v>-0.27377899999999999</v>
      </c>
      <c r="D482" s="19">
        <f t="shared" si="20"/>
        <v>7.4954940841000003E-2</v>
      </c>
    </row>
    <row r="483" spans="1:4" x14ac:dyDescent="0.3">
      <c r="A483" s="23">
        <v>482</v>
      </c>
      <c r="B483" s="27">
        <v>0.22438900000000001</v>
      </c>
      <c r="C483" s="24">
        <f t="shared" si="19"/>
        <v>-0.27377699999999999</v>
      </c>
      <c r="D483" s="19">
        <f t="shared" si="20"/>
        <v>7.495384572899999E-2</v>
      </c>
    </row>
    <row r="484" spans="1:4" x14ac:dyDescent="0.3">
      <c r="A484" s="23">
        <v>483</v>
      </c>
      <c r="B484" s="27">
        <v>0.22439300000000001</v>
      </c>
      <c r="C484" s="24">
        <f t="shared" si="19"/>
        <v>-0.27377299999999999</v>
      </c>
      <c r="D484" s="19">
        <f t="shared" si="20"/>
        <v>7.4951655528999989E-2</v>
      </c>
    </row>
    <row r="485" spans="1:4" x14ac:dyDescent="0.3">
      <c r="A485" s="23">
        <v>484</v>
      </c>
      <c r="B485" s="27">
        <v>0.22439999999999999</v>
      </c>
      <c r="C485" s="24">
        <f t="shared" si="19"/>
        <v>-0.27376599999999995</v>
      </c>
      <c r="D485" s="19">
        <f t="shared" si="20"/>
        <v>7.4947822755999968E-2</v>
      </c>
    </row>
    <row r="486" spans="1:4" x14ac:dyDescent="0.3">
      <c r="A486" s="23">
        <v>485</v>
      </c>
      <c r="B486" s="27">
        <v>0.224464</v>
      </c>
      <c r="C486" s="24">
        <f t="shared" si="19"/>
        <v>-0.273702</v>
      </c>
      <c r="D486" s="19">
        <f t="shared" si="20"/>
        <v>7.4912784804000002E-2</v>
      </c>
    </row>
    <row r="487" spans="1:4" x14ac:dyDescent="0.3">
      <c r="A487" s="23">
        <v>486</v>
      </c>
      <c r="B487" s="27">
        <v>0.224548</v>
      </c>
      <c r="C487" s="24">
        <f t="shared" si="19"/>
        <v>-0.27361799999999997</v>
      </c>
      <c r="D487" s="19">
        <f t="shared" si="20"/>
        <v>7.486680992399998E-2</v>
      </c>
    </row>
    <row r="488" spans="1:4" x14ac:dyDescent="0.3">
      <c r="A488" s="23">
        <v>487</v>
      </c>
      <c r="B488" s="27">
        <v>0.22461400000000001</v>
      </c>
      <c r="C488" s="24">
        <f t="shared" si="19"/>
        <v>-0.27355199999999996</v>
      </c>
      <c r="D488" s="19">
        <f t="shared" si="20"/>
        <v>7.4830696703999985E-2</v>
      </c>
    </row>
    <row r="489" spans="1:4" x14ac:dyDescent="0.3">
      <c r="A489" s="23">
        <v>488</v>
      </c>
      <c r="B489" s="27">
        <v>0.22481599999999999</v>
      </c>
      <c r="C489" s="24">
        <f t="shared" si="19"/>
        <v>-0.27334999999999998</v>
      </c>
      <c r="D489" s="19">
        <f t="shared" si="20"/>
        <v>7.4720222499999989E-2</v>
      </c>
    </row>
    <row r="490" spans="1:4" x14ac:dyDescent="0.3">
      <c r="A490" s="23">
        <v>489</v>
      </c>
      <c r="B490" s="27">
        <v>0.22490099999999999</v>
      </c>
      <c r="C490" s="24">
        <f t="shared" si="19"/>
        <v>-0.27326499999999998</v>
      </c>
      <c r="D490" s="19">
        <f t="shared" si="20"/>
        <v>7.4673760224999983E-2</v>
      </c>
    </row>
    <row r="491" spans="1:4" x14ac:dyDescent="0.3">
      <c r="A491" s="23">
        <v>490</v>
      </c>
      <c r="B491" s="27">
        <v>0.22500500000000001</v>
      </c>
      <c r="C491" s="24">
        <f t="shared" si="19"/>
        <v>-0.27316099999999999</v>
      </c>
      <c r="D491" s="19">
        <f t="shared" si="20"/>
        <v>7.4616931920999996E-2</v>
      </c>
    </row>
    <row r="492" spans="1:4" x14ac:dyDescent="0.3">
      <c r="A492" s="23">
        <v>491</v>
      </c>
      <c r="B492" s="27">
        <v>0.22515499999999999</v>
      </c>
      <c r="C492" s="24">
        <f t="shared" si="19"/>
        <v>-0.27301099999999995</v>
      </c>
      <c r="D492" s="19">
        <f t="shared" si="20"/>
        <v>7.4535006120999975E-2</v>
      </c>
    </row>
    <row r="493" spans="1:4" x14ac:dyDescent="0.3">
      <c r="A493" s="23">
        <v>492</v>
      </c>
      <c r="B493" s="27">
        <v>0.22516800000000001</v>
      </c>
      <c r="C493" s="24">
        <f t="shared" si="19"/>
        <v>-0.27299799999999996</v>
      </c>
      <c r="D493" s="19">
        <f t="shared" si="20"/>
        <v>7.4527908003999985E-2</v>
      </c>
    </row>
    <row r="494" spans="1:4" x14ac:dyDescent="0.3">
      <c r="A494" s="23">
        <v>493</v>
      </c>
      <c r="B494" s="27">
        <v>0.225187</v>
      </c>
      <c r="C494" s="24">
        <f t="shared" si="19"/>
        <v>-0.27297899999999997</v>
      </c>
      <c r="D494" s="19">
        <f t="shared" si="20"/>
        <v>7.4517534440999983E-2</v>
      </c>
    </row>
    <row r="495" spans="1:4" x14ac:dyDescent="0.3">
      <c r="A495" s="23">
        <v>494</v>
      </c>
      <c r="B495" s="27">
        <v>0.22531999999999999</v>
      </c>
      <c r="C495" s="24">
        <f t="shared" si="19"/>
        <v>-0.27284599999999998</v>
      </c>
      <c r="D495" s="19">
        <f t="shared" si="20"/>
        <v>7.4444939715999983E-2</v>
      </c>
    </row>
    <row r="496" spans="1:4" x14ac:dyDescent="0.3">
      <c r="A496" s="23">
        <v>495</v>
      </c>
      <c r="B496" s="27">
        <v>0.22539899999999999</v>
      </c>
      <c r="C496" s="24">
        <f t="shared" si="19"/>
        <v>-0.27276699999999998</v>
      </c>
      <c r="D496" s="19">
        <f t="shared" si="20"/>
        <v>7.440183628899999E-2</v>
      </c>
    </row>
    <row r="497" spans="1:4" x14ac:dyDescent="0.3">
      <c r="A497" s="23">
        <v>496</v>
      </c>
      <c r="B497" s="27">
        <v>0.22542799999999999</v>
      </c>
      <c r="C497" s="24">
        <f t="shared" si="19"/>
        <v>-0.27273799999999998</v>
      </c>
      <c r="D497" s="19">
        <f t="shared" si="20"/>
        <v>7.4386016643999991E-2</v>
      </c>
    </row>
    <row r="498" spans="1:4" x14ac:dyDescent="0.3">
      <c r="A498" s="23">
        <v>497</v>
      </c>
      <c r="B498" s="27">
        <v>0.22547300000000001</v>
      </c>
      <c r="C498" s="24">
        <f t="shared" si="19"/>
        <v>-0.27269299999999996</v>
      </c>
      <c r="D498" s="19">
        <f t="shared" si="20"/>
        <v>7.4361472248999985E-2</v>
      </c>
    </row>
    <row r="499" spans="1:4" x14ac:dyDescent="0.3">
      <c r="A499" s="23">
        <v>498</v>
      </c>
      <c r="B499" s="27">
        <v>0.22568099999999999</v>
      </c>
      <c r="C499" s="24">
        <f t="shared" si="19"/>
        <v>-0.27248499999999998</v>
      </c>
      <c r="D499" s="19">
        <f t="shared" si="20"/>
        <v>7.4248075224999988E-2</v>
      </c>
    </row>
    <row r="500" spans="1:4" x14ac:dyDescent="0.3">
      <c r="A500" s="23">
        <v>499</v>
      </c>
      <c r="B500" s="27">
        <v>0.225798</v>
      </c>
      <c r="C500" s="24">
        <f t="shared" si="19"/>
        <v>-0.272368</v>
      </c>
      <c r="D500" s="19">
        <f t="shared" si="20"/>
        <v>7.4184327423999996E-2</v>
      </c>
    </row>
    <row r="501" spans="1:4" x14ac:dyDescent="0.3">
      <c r="A501" s="23">
        <v>500</v>
      </c>
      <c r="B501" s="27">
        <v>0.226134</v>
      </c>
      <c r="C501" s="24">
        <f t="shared" si="19"/>
        <v>-0.272032</v>
      </c>
      <c r="D501" s="19">
        <f t="shared" si="20"/>
        <v>7.4001409024000001E-2</v>
      </c>
    </row>
    <row r="502" spans="1:4" x14ac:dyDescent="0.3">
      <c r="A502" s="23">
        <v>501</v>
      </c>
      <c r="B502" s="27">
        <v>0.22625000000000001</v>
      </c>
      <c r="C502" s="24">
        <f t="shared" si="19"/>
        <v>-0.27191599999999999</v>
      </c>
      <c r="D502" s="19">
        <f t="shared" si="20"/>
        <v>7.3938311055999989E-2</v>
      </c>
    </row>
    <row r="503" spans="1:4" x14ac:dyDescent="0.3">
      <c r="A503" s="23">
        <v>502</v>
      </c>
      <c r="B503" s="27">
        <v>0.22636899999999999</v>
      </c>
      <c r="C503" s="24">
        <f t="shared" si="19"/>
        <v>-0.27179699999999996</v>
      </c>
      <c r="D503" s="19">
        <f t="shared" si="20"/>
        <v>7.3873609208999977E-2</v>
      </c>
    </row>
    <row r="504" spans="1:4" x14ac:dyDescent="0.3">
      <c r="A504" s="23">
        <v>503</v>
      </c>
      <c r="B504" s="27">
        <v>0.22648399999999999</v>
      </c>
      <c r="C504" s="24">
        <f t="shared" si="19"/>
        <v>-0.27168199999999998</v>
      </c>
      <c r="D504" s="19">
        <f t="shared" si="20"/>
        <v>7.3811109123999991E-2</v>
      </c>
    </row>
    <row r="505" spans="1:4" x14ac:dyDescent="0.3">
      <c r="A505" s="23">
        <v>504</v>
      </c>
      <c r="B505" s="27">
        <v>0.22650100000000001</v>
      </c>
      <c r="C505" s="24">
        <f t="shared" si="19"/>
        <v>-0.27166499999999999</v>
      </c>
      <c r="D505" s="19">
        <f t="shared" si="20"/>
        <v>7.3801872224999995E-2</v>
      </c>
    </row>
    <row r="506" spans="1:4" x14ac:dyDescent="0.3">
      <c r="A506" s="23">
        <v>505</v>
      </c>
      <c r="B506" s="27">
        <v>0.22653699999999999</v>
      </c>
      <c r="C506" s="24">
        <f t="shared" si="19"/>
        <v>-0.27162899999999995</v>
      </c>
      <c r="D506" s="19">
        <f t="shared" si="20"/>
        <v>7.3782313640999977E-2</v>
      </c>
    </row>
    <row r="507" spans="1:4" x14ac:dyDescent="0.3">
      <c r="A507" s="23">
        <v>506</v>
      </c>
      <c r="B507" s="27">
        <v>0.226744</v>
      </c>
      <c r="C507" s="24">
        <f t="shared" si="19"/>
        <v>-0.271422</v>
      </c>
      <c r="D507" s="19">
        <f t="shared" si="20"/>
        <v>7.3669902083999997E-2</v>
      </c>
    </row>
    <row r="508" spans="1:4" x14ac:dyDescent="0.3">
      <c r="A508" s="23">
        <v>507</v>
      </c>
      <c r="B508" s="27">
        <v>0.22678499999999999</v>
      </c>
      <c r="C508" s="24">
        <f t="shared" si="19"/>
        <v>-0.27138099999999998</v>
      </c>
      <c r="D508" s="19">
        <f t="shared" si="20"/>
        <v>7.3647647160999988E-2</v>
      </c>
    </row>
    <row r="509" spans="1:4" x14ac:dyDescent="0.3">
      <c r="A509" s="23">
        <v>508</v>
      </c>
      <c r="B509" s="27">
        <v>0.226852</v>
      </c>
      <c r="C509" s="24">
        <f t="shared" si="19"/>
        <v>-0.271314</v>
      </c>
      <c r="D509" s="19">
        <f t="shared" si="20"/>
        <v>7.3611286595999997E-2</v>
      </c>
    </row>
    <row r="510" spans="1:4" x14ac:dyDescent="0.3">
      <c r="A510" s="23">
        <v>509</v>
      </c>
      <c r="B510" s="27">
        <v>0.22697700000000001</v>
      </c>
      <c r="C510" s="24">
        <f t="shared" si="19"/>
        <v>-0.27118899999999996</v>
      </c>
      <c r="D510" s="19">
        <f t="shared" si="20"/>
        <v>7.354347372099998E-2</v>
      </c>
    </row>
    <row r="511" spans="1:4" x14ac:dyDescent="0.3">
      <c r="A511" s="23">
        <v>510</v>
      </c>
      <c r="B511" s="27">
        <v>0.22708600000000001</v>
      </c>
      <c r="C511" s="24">
        <f t="shared" si="19"/>
        <v>-0.27107999999999999</v>
      </c>
      <c r="D511" s="19">
        <f t="shared" si="20"/>
        <v>7.3484366399999987E-2</v>
      </c>
    </row>
    <row r="512" spans="1:4" x14ac:dyDescent="0.3">
      <c r="A512" s="23">
        <v>511</v>
      </c>
      <c r="B512" s="27">
        <v>0.22711899999999999</v>
      </c>
      <c r="C512" s="24">
        <f t="shared" si="19"/>
        <v>-0.27104699999999998</v>
      </c>
      <c r="D512" s="19">
        <f t="shared" si="20"/>
        <v>7.3466476208999987E-2</v>
      </c>
    </row>
    <row r="513" spans="1:4" x14ac:dyDescent="0.3">
      <c r="A513" s="23">
        <v>512</v>
      </c>
      <c r="B513" s="27">
        <v>0.22714400000000001</v>
      </c>
      <c r="C513" s="24">
        <f t="shared" si="19"/>
        <v>-0.27102199999999999</v>
      </c>
      <c r="D513" s="19">
        <f t="shared" si="20"/>
        <v>7.3452924483999996E-2</v>
      </c>
    </row>
    <row r="514" spans="1:4" x14ac:dyDescent="0.3">
      <c r="A514" s="23">
        <v>513</v>
      </c>
      <c r="B514" s="27">
        <v>0.22714699999999999</v>
      </c>
      <c r="C514" s="24">
        <f t="shared" ref="C514:C577" si="21">ROUNDUP(B514-B$10002,6)</f>
        <v>-0.27101899999999995</v>
      </c>
      <c r="D514" s="19">
        <f t="shared" si="20"/>
        <v>7.3451298360999978E-2</v>
      </c>
    </row>
    <row r="515" spans="1:4" x14ac:dyDescent="0.3">
      <c r="A515" s="23">
        <v>514</v>
      </c>
      <c r="B515" s="27">
        <v>0.227182</v>
      </c>
      <c r="C515" s="24">
        <f t="shared" si="21"/>
        <v>-0.27098399999999995</v>
      </c>
      <c r="D515" s="19">
        <f t="shared" si="20"/>
        <v>7.3432328255999976E-2</v>
      </c>
    </row>
    <row r="516" spans="1:4" x14ac:dyDescent="0.3">
      <c r="A516" s="23">
        <v>515</v>
      </c>
      <c r="B516" s="27">
        <v>0.22728899999999999</v>
      </c>
      <c r="C516" s="24">
        <f t="shared" si="21"/>
        <v>-0.27087699999999998</v>
      </c>
      <c r="D516" s="19">
        <f t="shared" si="20"/>
        <v>7.3374349128999983E-2</v>
      </c>
    </row>
    <row r="517" spans="1:4" x14ac:dyDescent="0.3">
      <c r="A517" s="23">
        <v>516</v>
      </c>
      <c r="B517" s="27">
        <v>0.22733900000000001</v>
      </c>
      <c r="C517" s="24">
        <f t="shared" si="21"/>
        <v>-0.27082699999999998</v>
      </c>
      <c r="D517" s="19">
        <f t="shared" si="20"/>
        <v>7.3347263928999998E-2</v>
      </c>
    </row>
    <row r="518" spans="1:4" x14ac:dyDescent="0.3">
      <c r="A518" s="23">
        <v>517</v>
      </c>
      <c r="B518" s="27">
        <v>0.227497</v>
      </c>
      <c r="C518" s="24">
        <f t="shared" si="21"/>
        <v>-0.27066899999999999</v>
      </c>
      <c r="D518" s="19">
        <f t="shared" si="20"/>
        <v>7.3261707560999992E-2</v>
      </c>
    </row>
    <row r="519" spans="1:4" x14ac:dyDescent="0.3">
      <c r="A519" s="23">
        <v>518</v>
      </c>
      <c r="B519" s="27">
        <v>0.22819400000000001</v>
      </c>
      <c r="C519" s="24">
        <f t="shared" si="21"/>
        <v>-0.26997199999999999</v>
      </c>
      <c r="D519" s="19">
        <f t="shared" si="20"/>
        <v>7.2884880783999989E-2</v>
      </c>
    </row>
    <row r="520" spans="1:4" x14ac:dyDescent="0.3">
      <c r="A520" s="23">
        <v>519</v>
      </c>
      <c r="B520" s="27">
        <v>0.228411</v>
      </c>
      <c r="C520" s="24">
        <f t="shared" si="21"/>
        <v>-0.26975499999999997</v>
      </c>
      <c r="D520" s="19">
        <f t="shared" si="20"/>
        <v>7.2767760024999989E-2</v>
      </c>
    </row>
    <row r="521" spans="1:4" x14ac:dyDescent="0.3">
      <c r="A521" s="23">
        <v>520</v>
      </c>
      <c r="B521" s="27">
        <v>0.228431</v>
      </c>
      <c r="C521" s="24">
        <f t="shared" si="21"/>
        <v>-0.26973499999999995</v>
      </c>
      <c r="D521" s="19">
        <f t="shared" si="20"/>
        <v>7.2756970224999967E-2</v>
      </c>
    </row>
    <row r="522" spans="1:4" x14ac:dyDescent="0.3">
      <c r="A522" s="23">
        <v>521</v>
      </c>
      <c r="B522" s="27">
        <v>0.22867199999999999</v>
      </c>
      <c r="C522" s="24">
        <f t="shared" si="21"/>
        <v>-0.26949399999999996</v>
      </c>
      <c r="D522" s="19">
        <f t="shared" ref="D522:D585" si="22">C522*C522</f>
        <v>7.2627016035999969E-2</v>
      </c>
    </row>
    <row r="523" spans="1:4" x14ac:dyDescent="0.3">
      <c r="A523" s="23">
        <v>522</v>
      </c>
      <c r="B523" s="27">
        <v>0.228688</v>
      </c>
      <c r="C523" s="24">
        <f t="shared" si="21"/>
        <v>-0.269478</v>
      </c>
      <c r="D523" s="19">
        <f t="shared" si="22"/>
        <v>7.2618392483999997E-2</v>
      </c>
    </row>
    <row r="524" spans="1:4" x14ac:dyDescent="0.3">
      <c r="A524" s="23">
        <v>523</v>
      </c>
      <c r="B524" s="27">
        <v>0.22869800000000001</v>
      </c>
      <c r="C524" s="24">
        <f t="shared" si="21"/>
        <v>-0.26946799999999999</v>
      </c>
      <c r="D524" s="19">
        <f t="shared" si="22"/>
        <v>7.2613003023999992E-2</v>
      </c>
    </row>
    <row r="525" spans="1:4" x14ac:dyDescent="0.3">
      <c r="A525" s="23">
        <v>524</v>
      </c>
      <c r="B525" s="27">
        <v>0.22885900000000001</v>
      </c>
      <c r="C525" s="24">
        <f t="shared" si="21"/>
        <v>-0.26930699999999996</v>
      </c>
      <c r="D525" s="19">
        <f t="shared" si="22"/>
        <v>7.2526260248999982E-2</v>
      </c>
    </row>
    <row r="526" spans="1:4" x14ac:dyDescent="0.3">
      <c r="A526" s="23">
        <v>525</v>
      </c>
      <c r="B526" s="27">
        <v>0.228912</v>
      </c>
      <c r="C526" s="24">
        <f t="shared" si="21"/>
        <v>-0.26925399999999999</v>
      </c>
      <c r="D526" s="19">
        <f t="shared" si="22"/>
        <v>7.2497716515999996E-2</v>
      </c>
    </row>
    <row r="527" spans="1:4" x14ac:dyDescent="0.3">
      <c r="A527" s="23">
        <v>526</v>
      </c>
      <c r="B527" s="27">
        <v>0.228962</v>
      </c>
      <c r="C527" s="24">
        <f t="shared" si="21"/>
        <v>-0.269204</v>
      </c>
      <c r="D527" s="19">
        <f t="shared" si="22"/>
        <v>7.2470793615999993E-2</v>
      </c>
    </row>
    <row r="528" spans="1:4" x14ac:dyDescent="0.3">
      <c r="A528" s="23">
        <v>527</v>
      </c>
      <c r="B528" s="27">
        <v>0.228965</v>
      </c>
      <c r="C528" s="24">
        <f t="shared" si="21"/>
        <v>-0.26920099999999997</v>
      </c>
      <c r="D528" s="19">
        <f t="shared" si="22"/>
        <v>7.2469178400999978E-2</v>
      </c>
    </row>
    <row r="529" spans="1:4" x14ac:dyDescent="0.3">
      <c r="A529" s="23">
        <v>528</v>
      </c>
      <c r="B529" s="27">
        <v>0.22931399999999999</v>
      </c>
      <c r="C529" s="24">
        <f t="shared" si="21"/>
        <v>-0.26885199999999998</v>
      </c>
      <c r="D529" s="19">
        <f t="shared" si="22"/>
        <v>7.2281397903999983E-2</v>
      </c>
    </row>
    <row r="530" spans="1:4" x14ac:dyDescent="0.3">
      <c r="A530" s="23">
        <v>529</v>
      </c>
      <c r="B530" s="27">
        <v>0.22931699999999999</v>
      </c>
      <c r="C530" s="24">
        <f t="shared" si="21"/>
        <v>-0.26884899999999995</v>
      </c>
      <c r="D530" s="19">
        <f t="shared" si="22"/>
        <v>7.2279784800999974E-2</v>
      </c>
    </row>
    <row r="531" spans="1:4" x14ac:dyDescent="0.3">
      <c r="A531" s="23">
        <v>530</v>
      </c>
      <c r="B531" s="27">
        <v>0.229605</v>
      </c>
      <c r="C531" s="24">
        <f t="shared" si="21"/>
        <v>-0.26856099999999999</v>
      </c>
      <c r="D531" s="19">
        <f t="shared" si="22"/>
        <v>7.2125010720999999E-2</v>
      </c>
    </row>
    <row r="532" spans="1:4" x14ac:dyDescent="0.3">
      <c r="A532" s="23">
        <v>531</v>
      </c>
      <c r="B532" s="27">
        <v>0.22969400000000001</v>
      </c>
      <c r="C532" s="24">
        <f t="shared" si="21"/>
        <v>-0.26847199999999999</v>
      </c>
      <c r="D532" s="19">
        <f t="shared" si="22"/>
        <v>7.207721478399999E-2</v>
      </c>
    </row>
    <row r="533" spans="1:4" x14ac:dyDescent="0.3">
      <c r="A533" s="23">
        <v>532</v>
      </c>
      <c r="B533" s="27">
        <v>0.229849</v>
      </c>
      <c r="C533" s="24">
        <f t="shared" si="21"/>
        <v>-0.26831699999999997</v>
      </c>
      <c r="D533" s="19">
        <f t="shared" si="22"/>
        <v>7.1994012488999989E-2</v>
      </c>
    </row>
    <row r="534" spans="1:4" x14ac:dyDescent="0.3">
      <c r="A534" s="23">
        <v>533</v>
      </c>
      <c r="B534" s="27">
        <v>0.22996</v>
      </c>
      <c r="C534" s="24">
        <f t="shared" si="21"/>
        <v>-0.268206</v>
      </c>
      <c r="D534" s="19">
        <f t="shared" si="22"/>
        <v>7.1934458436000007E-2</v>
      </c>
    </row>
    <row r="535" spans="1:4" x14ac:dyDescent="0.3">
      <c r="A535" s="23">
        <v>534</v>
      </c>
      <c r="B535" s="27">
        <v>0.23028399999999999</v>
      </c>
      <c r="C535" s="24">
        <f t="shared" si="21"/>
        <v>-0.26788199999999995</v>
      </c>
      <c r="D535" s="19">
        <f t="shared" si="22"/>
        <v>7.1760765923999978E-2</v>
      </c>
    </row>
    <row r="536" spans="1:4" x14ac:dyDescent="0.3">
      <c r="A536" s="23">
        <v>535</v>
      </c>
      <c r="B536" s="27">
        <v>0.230347</v>
      </c>
      <c r="C536" s="24">
        <f t="shared" si="21"/>
        <v>-0.26781899999999997</v>
      </c>
      <c r="D536" s="19">
        <f t="shared" si="22"/>
        <v>7.172701676099999E-2</v>
      </c>
    </row>
    <row r="537" spans="1:4" x14ac:dyDescent="0.3">
      <c r="A537" s="23">
        <v>536</v>
      </c>
      <c r="B537" s="27">
        <v>0.23064499999999999</v>
      </c>
      <c r="C537" s="24">
        <f t="shared" si="21"/>
        <v>-0.26752099999999995</v>
      </c>
      <c r="D537" s="19">
        <f t="shared" si="22"/>
        <v>7.1567485440999973E-2</v>
      </c>
    </row>
    <row r="538" spans="1:4" x14ac:dyDescent="0.3">
      <c r="A538" s="23">
        <v>537</v>
      </c>
      <c r="B538" s="27">
        <v>0.230655</v>
      </c>
      <c r="C538" s="24">
        <f t="shared" si="21"/>
        <v>-0.267511</v>
      </c>
      <c r="D538" s="19">
        <f t="shared" si="22"/>
        <v>7.1562135121000001E-2</v>
      </c>
    </row>
    <row r="539" spans="1:4" x14ac:dyDescent="0.3">
      <c r="A539" s="23">
        <v>538</v>
      </c>
      <c r="B539" s="27">
        <v>0.230707</v>
      </c>
      <c r="C539" s="24">
        <f t="shared" si="21"/>
        <v>-0.26745899999999995</v>
      </c>
      <c r="D539" s="19">
        <f t="shared" si="22"/>
        <v>7.1534316680999965E-2</v>
      </c>
    </row>
    <row r="540" spans="1:4" x14ac:dyDescent="0.3">
      <c r="A540" s="23">
        <v>539</v>
      </c>
      <c r="B540" s="27">
        <v>0.23072000000000001</v>
      </c>
      <c r="C540" s="24">
        <f t="shared" si="21"/>
        <v>-0.26744599999999996</v>
      </c>
      <c r="D540" s="19">
        <f t="shared" si="22"/>
        <v>7.1527362915999981E-2</v>
      </c>
    </row>
    <row r="541" spans="1:4" x14ac:dyDescent="0.3">
      <c r="A541" s="23">
        <v>540</v>
      </c>
      <c r="B541" s="27">
        <v>0.23072200000000001</v>
      </c>
      <c r="C541" s="24">
        <f t="shared" si="21"/>
        <v>-0.26744399999999996</v>
      </c>
      <c r="D541" s="19">
        <f t="shared" si="22"/>
        <v>7.152629313599998E-2</v>
      </c>
    </row>
    <row r="542" spans="1:4" x14ac:dyDescent="0.3">
      <c r="A542" s="23">
        <v>541</v>
      </c>
      <c r="B542" s="27">
        <v>0.230822</v>
      </c>
      <c r="C542" s="24">
        <f t="shared" si="21"/>
        <v>-0.26734399999999997</v>
      </c>
      <c r="D542" s="19">
        <f t="shared" si="22"/>
        <v>7.1472814335999987E-2</v>
      </c>
    </row>
    <row r="543" spans="1:4" x14ac:dyDescent="0.3">
      <c r="A543" s="23">
        <v>542</v>
      </c>
      <c r="B543" s="27">
        <v>0.23086300000000001</v>
      </c>
      <c r="C543" s="24">
        <f t="shared" si="21"/>
        <v>-0.26730299999999996</v>
      </c>
      <c r="D543" s="19">
        <f t="shared" si="22"/>
        <v>7.145089380899998E-2</v>
      </c>
    </row>
    <row r="544" spans="1:4" x14ac:dyDescent="0.3">
      <c r="A544" s="23">
        <v>543</v>
      </c>
      <c r="B544" s="27">
        <v>0.23092699999999999</v>
      </c>
      <c r="C544" s="24">
        <f t="shared" si="21"/>
        <v>-0.26723899999999995</v>
      </c>
      <c r="D544" s="19">
        <f t="shared" si="22"/>
        <v>7.1416683120999969E-2</v>
      </c>
    </row>
    <row r="545" spans="1:4" x14ac:dyDescent="0.3">
      <c r="A545" s="23">
        <v>544</v>
      </c>
      <c r="B545" s="27">
        <v>0.230957</v>
      </c>
      <c r="C545" s="24">
        <f t="shared" si="21"/>
        <v>-0.26720899999999997</v>
      </c>
      <c r="D545" s="19">
        <f t="shared" si="22"/>
        <v>7.1400649680999989E-2</v>
      </c>
    </row>
    <row r="546" spans="1:4" x14ac:dyDescent="0.3">
      <c r="A546" s="23">
        <v>545</v>
      </c>
      <c r="B546" s="27">
        <v>0.23096900000000001</v>
      </c>
      <c r="C546" s="24">
        <f t="shared" si="21"/>
        <v>-0.26719699999999996</v>
      </c>
      <c r="D546" s="19">
        <f t="shared" si="22"/>
        <v>7.1394236808999978E-2</v>
      </c>
    </row>
    <row r="547" spans="1:4" x14ac:dyDescent="0.3">
      <c r="A547" s="23">
        <v>546</v>
      </c>
      <c r="B547" s="27">
        <v>0.23114899999999999</v>
      </c>
      <c r="C547" s="24">
        <f t="shared" si="21"/>
        <v>-0.26701699999999995</v>
      </c>
      <c r="D547" s="19">
        <f t="shared" si="22"/>
        <v>7.1298078288999978E-2</v>
      </c>
    </row>
    <row r="548" spans="1:4" x14ac:dyDescent="0.3">
      <c r="A548" s="23">
        <v>547</v>
      </c>
      <c r="B548" s="27">
        <v>0.231291</v>
      </c>
      <c r="C548" s="24">
        <f t="shared" si="21"/>
        <v>-0.26687499999999997</v>
      </c>
      <c r="D548" s="19">
        <f t="shared" si="22"/>
        <v>7.1222265624999989E-2</v>
      </c>
    </row>
    <row r="549" spans="1:4" x14ac:dyDescent="0.3">
      <c r="A549" s="23">
        <v>548</v>
      </c>
      <c r="B549" s="27">
        <v>0.231436</v>
      </c>
      <c r="C549" s="24">
        <f t="shared" si="21"/>
        <v>-0.26672999999999997</v>
      </c>
      <c r="D549" s="19">
        <f t="shared" si="22"/>
        <v>7.1144892899999979E-2</v>
      </c>
    </row>
    <row r="550" spans="1:4" x14ac:dyDescent="0.3">
      <c r="A550" s="23">
        <v>549</v>
      </c>
      <c r="B550" s="27">
        <v>0.23175599999999999</v>
      </c>
      <c r="C550" s="24">
        <f t="shared" si="21"/>
        <v>-0.26640999999999998</v>
      </c>
      <c r="D550" s="19">
        <f t="shared" si="22"/>
        <v>7.0974288099999991E-2</v>
      </c>
    </row>
    <row r="551" spans="1:4" x14ac:dyDescent="0.3">
      <c r="A551" s="23">
        <v>550</v>
      </c>
      <c r="B551" s="27">
        <v>0.23188</v>
      </c>
      <c r="C551" s="24">
        <f t="shared" si="21"/>
        <v>-0.26628599999999997</v>
      </c>
      <c r="D551" s="19">
        <f t="shared" si="22"/>
        <v>7.0908233795999989E-2</v>
      </c>
    </row>
    <row r="552" spans="1:4" x14ac:dyDescent="0.3">
      <c r="A552" s="23">
        <v>551</v>
      </c>
      <c r="B552" s="27">
        <v>0.23205799999999999</v>
      </c>
      <c r="C552" s="24">
        <f t="shared" si="21"/>
        <v>-0.26610799999999996</v>
      </c>
      <c r="D552" s="19">
        <f t="shared" si="22"/>
        <v>7.0813467663999971E-2</v>
      </c>
    </row>
    <row r="553" spans="1:4" x14ac:dyDescent="0.3">
      <c r="A553" s="23">
        <v>552</v>
      </c>
      <c r="B553" s="27">
        <v>0.23208699999999999</v>
      </c>
      <c r="C553" s="24">
        <f t="shared" si="21"/>
        <v>-0.26607899999999995</v>
      </c>
      <c r="D553" s="19">
        <f t="shared" si="22"/>
        <v>7.079803424099998E-2</v>
      </c>
    </row>
    <row r="554" spans="1:4" x14ac:dyDescent="0.3">
      <c r="A554" s="23">
        <v>553</v>
      </c>
      <c r="B554" s="27">
        <v>0.232239</v>
      </c>
      <c r="C554" s="24">
        <f t="shared" si="21"/>
        <v>-0.26592699999999997</v>
      </c>
      <c r="D554" s="19">
        <f t="shared" si="22"/>
        <v>7.071716932899999E-2</v>
      </c>
    </row>
    <row r="555" spans="1:4" x14ac:dyDescent="0.3">
      <c r="A555" s="23">
        <v>554</v>
      </c>
      <c r="B555" s="27">
        <v>0.232265</v>
      </c>
      <c r="C555" s="24">
        <f t="shared" si="21"/>
        <v>-0.265901</v>
      </c>
      <c r="D555" s="19">
        <f t="shared" si="22"/>
        <v>7.0703341801000005E-2</v>
      </c>
    </row>
    <row r="556" spans="1:4" x14ac:dyDescent="0.3">
      <c r="A556" s="23">
        <v>555</v>
      </c>
      <c r="B556" s="27">
        <v>0.232379</v>
      </c>
      <c r="C556" s="24">
        <f t="shared" si="21"/>
        <v>-0.265787</v>
      </c>
      <c r="D556" s="19">
        <f t="shared" si="22"/>
        <v>7.0642729368999999E-2</v>
      </c>
    </row>
    <row r="557" spans="1:4" x14ac:dyDescent="0.3">
      <c r="A557" s="23">
        <v>556</v>
      </c>
      <c r="B557" s="27">
        <v>0.232686</v>
      </c>
      <c r="C557" s="24">
        <f t="shared" si="21"/>
        <v>-0.26547999999999999</v>
      </c>
      <c r="D557" s="19">
        <f t="shared" si="22"/>
        <v>7.0479630399999993E-2</v>
      </c>
    </row>
    <row r="558" spans="1:4" x14ac:dyDescent="0.3">
      <c r="A558" s="23">
        <v>557</v>
      </c>
      <c r="B558" s="27">
        <v>0.23330799999999999</v>
      </c>
      <c r="C558" s="24">
        <f t="shared" si="21"/>
        <v>-0.26485799999999998</v>
      </c>
      <c r="D558" s="19">
        <f t="shared" si="22"/>
        <v>7.0149760163999986E-2</v>
      </c>
    </row>
    <row r="559" spans="1:4" x14ac:dyDescent="0.3">
      <c r="A559" s="23">
        <v>558</v>
      </c>
      <c r="B559" s="27">
        <v>0.23344500000000001</v>
      </c>
      <c r="C559" s="24">
        <f t="shared" si="21"/>
        <v>-0.26472099999999998</v>
      </c>
      <c r="D559" s="19">
        <f t="shared" si="22"/>
        <v>7.0077207840999994E-2</v>
      </c>
    </row>
    <row r="560" spans="1:4" x14ac:dyDescent="0.3">
      <c r="A560" s="23">
        <v>559</v>
      </c>
      <c r="B560" s="27">
        <v>0.23354</v>
      </c>
      <c r="C560" s="24">
        <f t="shared" si="21"/>
        <v>-0.26462599999999997</v>
      </c>
      <c r="D560" s="19">
        <f t="shared" si="22"/>
        <v>7.0026919875999988E-2</v>
      </c>
    </row>
    <row r="561" spans="1:4" x14ac:dyDescent="0.3">
      <c r="A561" s="23">
        <v>560</v>
      </c>
      <c r="B561" s="27">
        <v>0.233624</v>
      </c>
      <c r="C561" s="24">
        <f t="shared" si="21"/>
        <v>-0.264542</v>
      </c>
      <c r="D561" s="19">
        <f t="shared" si="22"/>
        <v>6.9982469763999994E-2</v>
      </c>
    </row>
    <row r="562" spans="1:4" x14ac:dyDescent="0.3">
      <c r="A562" s="23">
        <v>561</v>
      </c>
      <c r="B562" s="27">
        <v>0.23378299999999999</v>
      </c>
      <c r="C562" s="24">
        <f t="shared" si="21"/>
        <v>-0.26438299999999998</v>
      </c>
      <c r="D562" s="19">
        <f t="shared" si="22"/>
        <v>6.9898370688999983E-2</v>
      </c>
    </row>
    <row r="563" spans="1:4" x14ac:dyDescent="0.3">
      <c r="A563" s="23">
        <v>562</v>
      </c>
      <c r="B563" s="27">
        <v>0.23383699999999999</v>
      </c>
      <c r="C563" s="24">
        <f t="shared" si="21"/>
        <v>-0.26432899999999998</v>
      </c>
      <c r="D563" s="19">
        <f t="shared" si="22"/>
        <v>6.9869820240999983E-2</v>
      </c>
    </row>
    <row r="564" spans="1:4" x14ac:dyDescent="0.3">
      <c r="A564" s="23">
        <v>563</v>
      </c>
      <c r="B564" s="27">
        <v>0.234017</v>
      </c>
      <c r="C564" s="24">
        <f t="shared" si="21"/>
        <v>-0.26414899999999997</v>
      </c>
      <c r="D564" s="19">
        <f t="shared" si="22"/>
        <v>6.9774694200999979E-2</v>
      </c>
    </row>
    <row r="565" spans="1:4" x14ac:dyDescent="0.3">
      <c r="A565" s="23">
        <v>564</v>
      </c>
      <c r="B565" s="27">
        <v>0.23402000000000001</v>
      </c>
      <c r="C565" s="24">
        <f t="shared" si="21"/>
        <v>-0.26414599999999999</v>
      </c>
      <c r="D565" s="19">
        <f t="shared" si="22"/>
        <v>6.977310931599999E-2</v>
      </c>
    </row>
    <row r="566" spans="1:4" x14ac:dyDescent="0.3">
      <c r="A566" s="23">
        <v>565</v>
      </c>
      <c r="B566" s="27">
        <v>0.234398</v>
      </c>
      <c r="C566" s="24">
        <f t="shared" si="21"/>
        <v>-0.26376799999999995</v>
      </c>
      <c r="D566" s="19">
        <f t="shared" si="22"/>
        <v>6.9573557823999974E-2</v>
      </c>
    </row>
    <row r="567" spans="1:4" x14ac:dyDescent="0.3">
      <c r="A567" s="23">
        <v>566</v>
      </c>
      <c r="B567" s="27">
        <v>0.23446</v>
      </c>
      <c r="C567" s="24">
        <f t="shared" si="21"/>
        <v>-0.263706</v>
      </c>
      <c r="D567" s="19">
        <f t="shared" si="22"/>
        <v>6.9540854435999999E-2</v>
      </c>
    </row>
    <row r="568" spans="1:4" x14ac:dyDescent="0.3">
      <c r="A568" s="23">
        <v>567</v>
      </c>
      <c r="B568" s="27">
        <v>0.23456099999999999</v>
      </c>
      <c r="C568" s="24">
        <f t="shared" si="21"/>
        <v>-0.26360499999999998</v>
      </c>
      <c r="D568" s="19">
        <f t="shared" si="22"/>
        <v>6.9487596024999987E-2</v>
      </c>
    </row>
    <row r="569" spans="1:4" x14ac:dyDescent="0.3">
      <c r="A569" s="23">
        <v>568</v>
      </c>
      <c r="B569" s="27">
        <v>0.23494699999999999</v>
      </c>
      <c r="C569" s="24">
        <f t="shared" si="21"/>
        <v>-0.26321899999999998</v>
      </c>
      <c r="D569" s="19">
        <f t="shared" si="22"/>
        <v>6.9284241960999984E-2</v>
      </c>
    </row>
    <row r="570" spans="1:4" x14ac:dyDescent="0.3">
      <c r="A570" s="23">
        <v>569</v>
      </c>
      <c r="B570" s="27">
        <v>0.23505300000000001</v>
      </c>
      <c r="C570" s="24">
        <f t="shared" si="21"/>
        <v>-0.26311299999999999</v>
      </c>
      <c r="D570" s="19">
        <f t="shared" si="22"/>
        <v>6.9228450768999986E-2</v>
      </c>
    </row>
    <row r="571" spans="1:4" x14ac:dyDescent="0.3">
      <c r="A571" s="23">
        <v>570</v>
      </c>
      <c r="B571" s="27">
        <v>0.23508100000000001</v>
      </c>
      <c r="C571" s="24">
        <f t="shared" si="21"/>
        <v>-0.26308499999999996</v>
      </c>
      <c r="D571" s="19">
        <f t="shared" si="22"/>
        <v>6.9213717224999971E-2</v>
      </c>
    </row>
    <row r="572" spans="1:4" x14ac:dyDescent="0.3">
      <c r="A572" s="23">
        <v>571</v>
      </c>
      <c r="B572" s="27">
        <v>0.23514699999999999</v>
      </c>
      <c r="C572" s="24">
        <f t="shared" si="21"/>
        <v>-0.26301899999999995</v>
      </c>
      <c r="D572" s="19">
        <f t="shared" si="22"/>
        <v>6.9178994360999974E-2</v>
      </c>
    </row>
    <row r="573" spans="1:4" x14ac:dyDescent="0.3">
      <c r="A573" s="23">
        <v>572</v>
      </c>
      <c r="B573" s="27">
        <v>0.23530899999999999</v>
      </c>
      <c r="C573" s="24">
        <f t="shared" si="21"/>
        <v>-0.26285699999999995</v>
      </c>
      <c r="D573" s="19">
        <f t="shared" si="22"/>
        <v>6.9093802448999972E-2</v>
      </c>
    </row>
    <row r="574" spans="1:4" x14ac:dyDescent="0.3">
      <c r="A574" s="23">
        <v>573</v>
      </c>
      <c r="B574" s="27">
        <v>0.235343</v>
      </c>
      <c r="C574" s="24">
        <f t="shared" si="21"/>
        <v>-0.26282299999999997</v>
      </c>
      <c r="D574" s="19">
        <f t="shared" si="22"/>
        <v>6.9075929328999988E-2</v>
      </c>
    </row>
    <row r="575" spans="1:4" x14ac:dyDescent="0.3">
      <c r="A575" s="23">
        <v>574</v>
      </c>
      <c r="B575" s="27">
        <v>0.235375</v>
      </c>
      <c r="C575" s="24">
        <f t="shared" si="21"/>
        <v>-0.262791</v>
      </c>
      <c r="D575" s="19">
        <f t="shared" si="22"/>
        <v>6.9059109681E-2</v>
      </c>
    </row>
    <row r="576" spans="1:4" x14ac:dyDescent="0.3">
      <c r="A576" s="23">
        <v>575</v>
      </c>
      <c r="B576" s="27">
        <v>0.2354</v>
      </c>
      <c r="C576" s="24">
        <f t="shared" si="21"/>
        <v>-0.262766</v>
      </c>
      <c r="D576" s="19">
        <f t="shared" si="22"/>
        <v>6.9045970755999997E-2</v>
      </c>
    </row>
    <row r="577" spans="1:4" x14ac:dyDescent="0.3">
      <c r="A577" s="23">
        <v>576</v>
      </c>
      <c r="B577" s="27">
        <v>0.235481</v>
      </c>
      <c r="C577" s="24">
        <f t="shared" si="21"/>
        <v>-0.26268499999999995</v>
      </c>
      <c r="D577" s="19">
        <f t="shared" si="22"/>
        <v>6.9003409224999979E-2</v>
      </c>
    </row>
    <row r="578" spans="1:4" x14ac:dyDescent="0.3">
      <c r="A578" s="23">
        <v>577</v>
      </c>
      <c r="B578" s="27">
        <v>0.235628</v>
      </c>
      <c r="C578" s="24">
        <f t="shared" ref="C578:C641" si="23">ROUNDUP(B578-B$10002,6)</f>
        <v>-0.26253799999999999</v>
      </c>
      <c r="D578" s="19">
        <f t="shared" si="22"/>
        <v>6.8926201443999996E-2</v>
      </c>
    </row>
    <row r="579" spans="1:4" x14ac:dyDescent="0.3">
      <c r="A579" s="23">
        <v>578</v>
      </c>
      <c r="B579" s="27">
        <v>0.23565900000000001</v>
      </c>
      <c r="C579" s="24">
        <f t="shared" si="23"/>
        <v>-0.26250699999999999</v>
      </c>
      <c r="D579" s="19">
        <f t="shared" si="22"/>
        <v>6.8909925048999995E-2</v>
      </c>
    </row>
    <row r="580" spans="1:4" x14ac:dyDescent="0.3">
      <c r="A580" s="23">
        <v>579</v>
      </c>
      <c r="B580" s="27">
        <v>0.23576800000000001</v>
      </c>
      <c r="C580" s="24">
        <f t="shared" si="23"/>
        <v>-0.26239799999999996</v>
      </c>
      <c r="D580" s="19">
        <f t="shared" si="22"/>
        <v>6.8852710403999984E-2</v>
      </c>
    </row>
    <row r="581" spans="1:4" x14ac:dyDescent="0.3">
      <c r="A581" s="23">
        <v>580</v>
      </c>
      <c r="B581" s="27">
        <v>0.23593</v>
      </c>
      <c r="C581" s="24">
        <f t="shared" si="23"/>
        <v>-0.26223599999999997</v>
      </c>
      <c r="D581" s="19">
        <f t="shared" si="22"/>
        <v>6.8767719695999985E-2</v>
      </c>
    </row>
    <row r="582" spans="1:4" x14ac:dyDescent="0.3">
      <c r="A582" s="23">
        <v>581</v>
      </c>
      <c r="B582" s="27">
        <v>0.23615700000000001</v>
      </c>
      <c r="C582" s="24">
        <f t="shared" si="23"/>
        <v>-0.26200899999999999</v>
      </c>
      <c r="D582" s="19">
        <f t="shared" si="22"/>
        <v>6.8648716080999997E-2</v>
      </c>
    </row>
    <row r="583" spans="1:4" x14ac:dyDescent="0.3">
      <c r="A583" s="23">
        <v>582</v>
      </c>
      <c r="B583" s="27">
        <v>0.23630999999999999</v>
      </c>
      <c r="C583" s="24">
        <f t="shared" si="23"/>
        <v>-0.26185599999999998</v>
      </c>
      <c r="D583" s="19">
        <f t="shared" si="22"/>
        <v>6.8568564735999982E-2</v>
      </c>
    </row>
    <row r="584" spans="1:4" x14ac:dyDescent="0.3">
      <c r="A584" s="23">
        <v>583</v>
      </c>
      <c r="B584" s="27">
        <v>0.23635200000000001</v>
      </c>
      <c r="C584" s="24">
        <f t="shared" si="23"/>
        <v>-0.26181399999999999</v>
      </c>
      <c r="D584" s="19">
        <f t="shared" si="22"/>
        <v>6.8546570596E-2</v>
      </c>
    </row>
    <row r="585" spans="1:4" x14ac:dyDescent="0.3">
      <c r="A585" s="23">
        <v>584</v>
      </c>
      <c r="B585" s="27">
        <v>0.23635900000000001</v>
      </c>
      <c r="C585" s="24">
        <f t="shared" si="23"/>
        <v>-0.26180699999999996</v>
      </c>
      <c r="D585" s="19">
        <f t="shared" si="22"/>
        <v>6.8542905248999975E-2</v>
      </c>
    </row>
    <row r="586" spans="1:4" x14ac:dyDescent="0.3">
      <c r="A586" s="23">
        <v>585</v>
      </c>
      <c r="B586" s="27">
        <v>0.23640700000000001</v>
      </c>
      <c r="C586" s="24">
        <f t="shared" si="23"/>
        <v>-0.26175899999999996</v>
      </c>
      <c r="D586" s="19">
        <f t="shared" ref="D586:D649" si="24">C586*C586</f>
        <v>6.8517774080999988E-2</v>
      </c>
    </row>
    <row r="587" spans="1:4" x14ac:dyDescent="0.3">
      <c r="A587" s="23">
        <v>586</v>
      </c>
      <c r="B587" s="27">
        <v>0.23654900000000001</v>
      </c>
      <c r="C587" s="24">
        <f t="shared" si="23"/>
        <v>-0.26161699999999999</v>
      </c>
      <c r="D587" s="19">
        <f t="shared" si="24"/>
        <v>6.8443454688999997E-2</v>
      </c>
    </row>
    <row r="588" spans="1:4" x14ac:dyDescent="0.3">
      <c r="A588" s="23">
        <v>587</v>
      </c>
      <c r="B588" s="27">
        <v>0.23657500000000001</v>
      </c>
      <c r="C588" s="24">
        <f t="shared" si="23"/>
        <v>-0.26159099999999996</v>
      </c>
      <c r="D588" s="19">
        <f t="shared" si="24"/>
        <v>6.8429851280999987E-2</v>
      </c>
    </row>
    <row r="589" spans="1:4" x14ac:dyDescent="0.3">
      <c r="A589" s="23">
        <v>588</v>
      </c>
      <c r="B589" s="27">
        <v>0.23666999999999999</v>
      </c>
      <c r="C589" s="24">
        <f t="shared" si="23"/>
        <v>-0.26149599999999995</v>
      </c>
      <c r="D589" s="19">
        <f t="shared" si="24"/>
        <v>6.8380158015999976E-2</v>
      </c>
    </row>
    <row r="590" spans="1:4" x14ac:dyDescent="0.3">
      <c r="A590" s="23">
        <v>589</v>
      </c>
      <c r="B590" s="27">
        <v>0.23668700000000001</v>
      </c>
      <c r="C590" s="24">
        <f t="shared" si="23"/>
        <v>-0.26147899999999996</v>
      </c>
      <c r="D590" s="19">
        <f t="shared" si="24"/>
        <v>6.8371267440999986E-2</v>
      </c>
    </row>
    <row r="591" spans="1:4" x14ac:dyDescent="0.3">
      <c r="A591" s="23">
        <v>590</v>
      </c>
      <c r="B591" s="27">
        <v>0.236874</v>
      </c>
      <c r="C591" s="24">
        <f t="shared" si="23"/>
        <v>-0.26129199999999997</v>
      </c>
      <c r="D591" s="19">
        <f t="shared" si="24"/>
        <v>6.8273509263999985E-2</v>
      </c>
    </row>
    <row r="592" spans="1:4" x14ac:dyDescent="0.3">
      <c r="A592" s="23">
        <v>591</v>
      </c>
      <c r="B592" s="27">
        <v>0.236897</v>
      </c>
      <c r="C592" s="24">
        <f t="shared" si="23"/>
        <v>-0.26126899999999997</v>
      </c>
      <c r="D592" s="19">
        <f t="shared" si="24"/>
        <v>6.8261490360999988E-2</v>
      </c>
    </row>
    <row r="593" spans="1:4" x14ac:dyDescent="0.3">
      <c r="A593" s="23">
        <v>592</v>
      </c>
      <c r="B593" s="27">
        <v>0.236961</v>
      </c>
      <c r="C593" s="24">
        <f t="shared" si="23"/>
        <v>-0.26120499999999996</v>
      </c>
      <c r="D593" s="19">
        <f t="shared" si="24"/>
        <v>6.8228052024999986E-2</v>
      </c>
    </row>
    <row r="594" spans="1:4" x14ac:dyDescent="0.3">
      <c r="A594" s="23">
        <v>593</v>
      </c>
      <c r="B594" s="27">
        <v>0.23736599999999999</v>
      </c>
      <c r="C594" s="24">
        <f t="shared" si="23"/>
        <v>-0.26079999999999998</v>
      </c>
      <c r="D594" s="19">
        <f t="shared" si="24"/>
        <v>6.8016639999999989E-2</v>
      </c>
    </row>
    <row r="595" spans="1:4" x14ac:dyDescent="0.3">
      <c r="A595" s="23">
        <v>594</v>
      </c>
      <c r="B595" s="27">
        <v>0.23739199999999999</v>
      </c>
      <c r="C595" s="24">
        <f t="shared" si="23"/>
        <v>-0.26077399999999995</v>
      </c>
      <c r="D595" s="19">
        <f t="shared" si="24"/>
        <v>6.8003079075999978E-2</v>
      </c>
    </row>
    <row r="596" spans="1:4" x14ac:dyDescent="0.3">
      <c r="A596" s="23">
        <v>595</v>
      </c>
      <c r="B596" s="27">
        <v>0.237534</v>
      </c>
      <c r="C596" s="24">
        <f t="shared" si="23"/>
        <v>-0.26063199999999997</v>
      </c>
      <c r="D596" s="19">
        <f t="shared" si="24"/>
        <v>6.7929039423999985E-2</v>
      </c>
    </row>
    <row r="597" spans="1:4" x14ac:dyDescent="0.3">
      <c r="A597" s="23">
        <v>596</v>
      </c>
      <c r="B597" s="27">
        <v>0.23754900000000001</v>
      </c>
      <c r="C597" s="24">
        <f t="shared" si="23"/>
        <v>-0.26061699999999999</v>
      </c>
      <c r="D597" s="19">
        <f t="shared" si="24"/>
        <v>6.7921220689E-2</v>
      </c>
    </row>
    <row r="598" spans="1:4" x14ac:dyDescent="0.3">
      <c r="A598" s="23">
        <v>597</v>
      </c>
      <c r="B598" s="27">
        <v>0.23758799999999999</v>
      </c>
      <c r="C598" s="24">
        <f t="shared" si="23"/>
        <v>-0.26057799999999998</v>
      </c>
      <c r="D598" s="19">
        <f t="shared" si="24"/>
        <v>6.7900894083999991E-2</v>
      </c>
    </row>
    <row r="599" spans="1:4" x14ac:dyDescent="0.3">
      <c r="A599" s="23">
        <v>598</v>
      </c>
      <c r="B599" s="27">
        <v>0.237618</v>
      </c>
      <c r="C599" s="24">
        <f t="shared" si="23"/>
        <v>-0.26054799999999995</v>
      </c>
      <c r="D599" s="19">
        <f t="shared" si="24"/>
        <v>6.7885260303999967E-2</v>
      </c>
    </row>
    <row r="600" spans="1:4" x14ac:dyDescent="0.3">
      <c r="A600" s="23">
        <v>599</v>
      </c>
      <c r="B600" s="27">
        <v>0.237736</v>
      </c>
      <c r="C600" s="24">
        <f t="shared" si="23"/>
        <v>-0.26042999999999999</v>
      </c>
      <c r="D600" s="19">
        <f t="shared" si="24"/>
        <v>6.7823784900000003E-2</v>
      </c>
    </row>
    <row r="601" spans="1:4" x14ac:dyDescent="0.3">
      <c r="A601" s="23">
        <v>600</v>
      </c>
      <c r="B601" s="27">
        <v>0.23782300000000001</v>
      </c>
      <c r="C601" s="24">
        <f t="shared" si="23"/>
        <v>-0.26034299999999999</v>
      </c>
      <c r="D601" s="19">
        <f t="shared" si="24"/>
        <v>6.7778477648999996E-2</v>
      </c>
    </row>
    <row r="602" spans="1:4" x14ac:dyDescent="0.3">
      <c r="A602" s="23">
        <v>601</v>
      </c>
      <c r="B602" s="27">
        <v>0.23805799999999999</v>
      </c>
      <c r="C602" s="24">
        <f t="shared" si="23"/>
        <v>-0.26010799999999995</v>
      </c>
      <c r="D602" s="19">
        <f t="shared" si="24"/>
        <v>6.7656171663999981E-2</v>
      </c>
    </row>
    <row r="603" spans="1:4" x14ac:dyDescent="0.3">
      <c r="A603" s="23">
        <v>602</v>
      </c>
      <c r="B603" s="27">
        <v>0.23812900000000001</v>
      </c>
      <c r="C603" s="24">
        <f t="shared" si="23"/>
        <v>-0.26003699999999996</v>
      </c>
      <c r="D603" s="19">
        <f t="shared" si="24"/>
        <v>6.761924136899998E-2</v>
      </c>
    </row>
    <row r="604" spans="1:4" x14ac:dyDescent="0.3">
      <c r="A604" s="23">
        <v>603</v>
      </c>
      <c r="B604" s="27">
        <v>0.23822199999999999</v>
      </c>
      <c r="C604" s="24">
        <f t="shared" si="23"/>
        <v>-0.25994399999999995</v>
      </c>
      <c r="D604" s="19">
        <f t="shared" si="24"/>
        <v>6.7570883135999973E-2</v>
      </c>
    </row>
    <row r="605" spans="1:4" x14ac:dyDescent="0.3">
      <c r="A605" s="23">
        <v>604</v>
      </c>
      <c r="B605" s="27">
        <v>0.23829600000000001</v>
      </c>
      <c r="C605" s="24">
        <f t="shared" si="23"/>
        <v>-0.25986999999999999</v>
      </c>
      <c r="D605" s="19">
        <f t="shared" si="24"/>
        <v>6.7532416899999989E-2</v>
      </c>
    </row>
    <row r="606" spans="1:4" x14ac:dyDescent="0.3">
      <c r="A606" s="23">
        <v>605</v>
      </c>
      <c r="B606" s="27">
        <v>0.238398</v>
      </c>
      <c r="C606" s="24">
        <f t="shared" si="23"/>
        <v>-0.259768</v>
      </c>
      <c r="D606" s="19">
        <f t="shared" si="24"/>
        <v>6.7479413823999995E-2</v>
      </c>
    </row>
    <row r="607" spans="1:4" x14ac:dyDescent="0.3">
      <c r="A607" s="23">
        <v>606</v>
      </c>
      <c r="B607" s="27">
        <v>0.23875299999999999</v>
      </c>
      <c r="C607" s="24">
        <f t="shared" si="23"/>
        <v>-0.25941299999999995</v>
      </c>
      <c r="D607" s="19">
        <f t="shared" si="24"/>
        <v>6.729510456899998E-2</v>
      </c>
    </row>
    <row r="608" spans="1:4" x14ac:dyDescent="0.3">
      <c r="A608" s="23">
        <v>607</v>
      </c>
      <c r="B608" s="27">
        <v>0.23879700000000001</v>
      </c>
      <c r="C608" s="24">
        <f t="shared" si="23"/>
        <v>-0.25936899999999996</v>
      </c>
      <c r="D608" s="19">
        <f t="shared" si="24"/>
        <v>6.7272278160999982E-2</v>
      </c>
    </row>
    <row r="609" spans="1:4" x14ac:dyDescent="0.3">
      <c r="A609" s="23">
        <v>608</v>
      </c>
      <c r="B609" s="27">
        <v>0.23896000000000001</v>
      </c>
      <c r="C609" s="24">
        <f t="shared" si="23"/>
        <v>-0.25920599999999999</v>
      </c>
      <c r="D609" s="19">
        <f t="shared" si="24"/>
        <v>6.7187750435999991E-2</v>
      </c>
    </row>
    <row r="610" spans="1:4" x14ac:dyDescent="0.3">
      <c r="A610" s="23">
        <v>609</v>
      </c>
      <c r="B610" s="27">
        <v>0.23896100000000001</v>
      </c>
      <c r="C610" s="24">
        <f t="shared" si="23"/>
        <v>-0.25920499999999996</v>
      </c>
      <c r="D610" s="19">
        <f t="shared" si="24"/>
        <v>6.7187232024999988E-2</v>
      </c>
    </row>
    <row r="611" spans="1:4" x14ac:dyDescent="0.3">
      <c r="A611" s="23">
        <v>610</v>
      </c>
      <c r="B611" s="27">
        <v>0.23896899999999999</v>
      </c>
      <c r="C611" s="24">
        <f t="shared" si="23"/>
        <v>-0.25919699999999996</v>
      </c>
      <c r="D611" s="19">
        <f t="shared" si="24"/>
        <v>6.7183084808999982E-2</v>
      </c>
    </row>
    <row r="612" spans="1:4" x14ac:dyDescent="0.3">
      <c r="A612" s="23">
        <v>611</v>
      </c>
      <c r="B612" s="27">
        <v>0.238984</v>
      </c>
      <c r="C612" s="24">
        <f t="shared" si="23"/>
        <v>-0.25918199999999997</v>
      </c>
      <c r="D612" s="19">
        <f t="shared" si="24"/>
        <v>6.7175309123999979E-2</v>
      </c>
    </row>
    <row r="613" spans="1:4" x14ac:dyDescent="0.3">
      <c r="A613" s="23">
        <v>612</v>
      </c>
      <c r="B613" s="27">
        <v>0.23899999999999999</v>
      </c>
      <c r="C613" s="24">
        <f t="shared" si="23"/>
        <v>-0.25916599999999995</v>
      </c>
      <c r="D613" s="19">
        <f t="shared" si="24"/>
        <v>6.7167015555999979E-2</v>
      </c>
    </row>
    <row r="614" spans="1:4" x14ac:dyDescent="0.3">
      <c r="A614" s="23">
        <v>613</v>
      </c>
      <c r="B614" s="27">
        <v>0.23925399999999999</v>
      </c>
      <c r="C614" s="24">
        <f t="shared" si="23"/>
        <v>-0.25891199999999998</v>
      </c>
      <c r="D614" s="19">
        <f t="shared" si="24"/>
        <v>6.7035423743999983E-2</v>
      </c>
    </row>
    <row r="615" spans="1:4" x14ac:dyDescent="0.3">
      <c r="A615" s="23">
        <v>614</v>
      </c>
      <c r="B615" s="27">
        <v>0.239341</v>
      </c>
      <c r="C615" s="24">
        <f t="shared" si="23"/>
        <v>-0.25882499999999997</v>
      </c>
      <c r="D615" s="19">
        <f t="shared" si="24"/>
        <v>6.6990380624999984E-2</v>
      </c>
    </row>
    <row r="616" spans="1:4" x14ac:dyDescent="0.3">
      <c r="A616" s="23">
        <v>615</v>
      </c>
      <c r="B616" s="27">
        <v>0.23938200000000001</v>
      </c>
      <c r="C616" s="24">
        <f t="shared" si="23"/>
        <v>-0.25878399999999996</v>
      </c>
      <c r="D616" s="19">
        <f t="shared" si="24"/>
        <v>6.6969158655999977E-2</v>
      </c>
    </row>
    <row r="617" spans="1:4" x14ac:dyDescent="0.3">
      <c r="A617" s="23">
        <v>616</v>
      </c>
      <c r="B617" s="27">
        <v>0.23946500000000001</v>
      </c>
      <c r="C617" s="24">
        <f t="shared" si="23"/>
        <v>-0.25870099999999996</v>
      </c>
      <c r="D617" s="19">
        <f t="shared" si="24"/>
        <v>6.6926207400999985E-2</v>
      </c>
    </row>
    <row r="618" spans="1:4" x14ac:dyDescent="0.3">
      <c r="A618" s="23">
        <v>617</v>
      </c>
      <c r="B618" s="27">
        <v>0.23946999999999999</v>
      </c>
      <c r="C618" s="24">
        <f t="shared" si="23"/>
        <v>-0.25869599999999998</v>
      </c>
      <c r="D618" s="19">
        <f t="shared" si="24"/>
        <v>6.6923620415999988E-2</v>
      </c>
    </row>
    <row r="619" spans="1:4" x14ac:dyDescent="0.3">
      <c r="A619" s="23">
        <v>618</v>
      </c>
      <c r="B619" s="27">
        <v>0.23965900000000001</v>
      </c>
      <c r="C619" s="24">
        <f t="shared" si="23"/>
        <v>-0.25850699999999999</v>
      </c>
      <c r="D619" s="19">
        <f t="shared" si="24"/>
        <v>6.6825869048999995E-2</v>
      </c>
    </row>
    <row r="620" spans="1:4" x14ac:dyDescent="0.3">
      <c r="A620" s="23">
        <v>619</v>
      </c>
      <c r="B620" s="27">
        <v>0.23997499999999999</v>
      </c>
      <c r="C620" s="24">
        <f t="shared" si="23"/>
        <v>-0.25819099999999995</v>
      </c>
      <c r="D620" s="19">
        <f t="shared" si="24"/>
        <v>6.6662592480999969E-2</v>
      </c>
    </row>
    <row r="621" spans="1:4" x14ac:dyDescent="0.3">
      <c r="A621" s="23">
        <v>620</v>
      </c>
      <c r="B621" s="27">
        <v>0.24009900000000001</v>
      </c>
      <c r="C621" s="24">
        <f t="shared" si="23"/>
        <v>-0.25806699999999999</v>
      </c>
      <c r="D621" s="19">
        <f t="shared" si="24"/>
        <v>6.6598576489E-2</v>
      </c>
    </row>
    <row r="622" spans="1:4" x14ac:dyDescent="0.3">
      <c r="A622" s="23">
        <v>621</v>
      </c>
      <c r="B622" s="27">
        <v>0.24015300000000001</v>
      </c>
      <c r="C622" s="24">
        <f t="shared" si="23"/>
        <v>-0.25801299999999999</v>
      </c>
      <c r="D622" s="19">
        <f t="shared" si="24"/>
        <v>6.6570708169000001E-2</v>
      </c>
    </row>
    <row r="623" spans="1:4" x14ac:dyDescent="0.3">
      <c r="A623" s="23">
        <v>622</v>
      </c>
      <c r="B623" s="27">
        <v>0.24018900000000001</v>
      </c>
      <c r="C623" s="24">
        <f t="shared" si="23"/>
        <v>-0.25797699999999996</v>
      </c>
      <c r="D623" s="19">
        <f t="shared" si="24"/>
        <v>6.6552132528999983E-2</v>
      </c>
    </row>
    <row r="624" spans="1:4" x14ac:dyDescent="0.3">
      <c r="A624" s="23">
        <v>623</v>
      </c>
      <c r="B624" s="27">
        <v>0.24024100000000001</v>
      </c>
      <c r="C624" s="24">
        <f t="shared" si="23"/>
        <v>-0.25792499999999996</v>
      </c>
      <c r="D624" s="19">
        <f t="shared" si="24"/>
        <v>6.6525305624999975E-2</v>
      </c>
    </row>
    <row r="625" spans="1:4" x14ac:dyDescent="0.3">
      <c r="A625" s="23">
        <v>624</v>
      </c>
      <c r="B625" s="27">
        <v>0.24027200000000001</v>
      </c>
      <c r="C625" s="24">
        <f t="shared" si="23"/>
        <v>-0.25789399999999996</v>
      </c>
      <c r="D625" s="19">
        <f t="shared" si="24"/>
        <v>6.6509315235999983E-2</v>
      </c>
    </row>
    <row r="626" spans="1:4" x14ac:dyDescent="0.3">
      <c r="A626" s="23">
        <v>625</v>
      </c>
      <c r="B626" s="27">
        <v>0.24046699999999999</v>
      </c>
      <c r="C626" s="24">
        <f t="shared" si="23"/>
        <v>-0.25769899999999996</v>
      </c>
      <c r="D626" s="19">
        <f t="shared" si="24"/>
        <v>6.6408774600999976E-2</v>
      </c>
    </row>
    <row r="627" spans="1:4" x14ac:dyDescent="0.3">
      <c r="A627" s="23">
        <v>626</v>
      </c>
      <c r="B627" s="27">
        <v>0.24054200000000001</v>
      </c>
      <c r="C627" s="24">
        <f t="shared" si="23"/>
        <v>-0.25762399999999996</v>
      </c>
      <c r="D627" s="19">
        <f t="shared" si="24"/>
        <v>6.6370125375999983E-2</v>
      </c>
    </row>
    <row r="628" spans="1:4" x14ac:dyDescent="0.3">
      <c r="A628" s="23">
        <v>627</v>
      </c>
      <c r="B628" s="27">
        <v>0.24060699999999999</v>
      </c>
      <c r="C628" s="24">
        <f t="shared" si="23"/>
        <v>-0.25755899999999998</v>
      </c>
      <c r="D628" s="19">
        <f t="shared" si="24"/>
        <v>6.6336638480999993E-2</v>
      </c>
    </row>
    <row r="629" spans="1:4" x14ac:dyDescent="0.3">
      <c r="A629" s="23">
        <v>628</v>
      </c>
      <c r="B629" s="27">
        <v>0.24096000000000001</v>
      </c>
      <c r="C629" s="24">
        <f t="shared" si="23"/>
        <v>-0.25720599999999999</v>
      </c>
      <c r="D629" s="19">
        <f t="shared" si="24"/>
        <v>6.6154926435999989E-2</v>
      </c>
    </row>
    <row r="630" spans="1:4" x14ac:dyDescent="0.3">
      <c r="A630" s="23">
        <v>629</v>
      </c>
      <c r="B630" s="27">
        <v>0.24102499999999999</v>
      </c>
      <c r="C630" s="24">
        <f t="shared" si="23"/>
        <v>-0.25714099999999995</v>
      </c>
      <c r="D630" s="19">
        <f t="shared" si="24"/>
        <v>6.6121493880999971E-2</v>
      </c>
    </row>
    <row r="631" spans="1:4" x14ac:dyDescent="0.3">
      <c r="A631" s="23">
        <v>630</v>
      </c>
      <c r="B631" s="27">
        <v>0.241144</v>
      </c>
      <c r="C631" s="24">
        <f t="shared" si="23"/>
        <v>-0.25702199999999997</v>
      </c>
      <c r="D631" s="19">
        <f t="shared" si="24"/>
        <v>6.6060308483999991E-2</v>
      </c>
    </row>
    <row r="632" spans="1:4" x14ac:dyDescent="0.3">
      <c r="A632" s="23">
        <v>631</v>
      </c>
      <c r="B632" s="27">
        <v>0.24115300000000001</v>
      </c>
      <c r="C632" s="24">
        <f t="shared" si="23"/>
        <v>-0.25701299999999999</v>
      </c>
      <c r="D632" s="19">
        <f t="shared" si="24"/>
        <v>6.6055682168999999E-2</v>
      </c>
    </row>
    <row r="633" spans="1:4" x14ac:dyDescent="0.3">
      <c r="A633" s="23">
        <v>632</v>
      </c>
      <c r="B633" s="27">
        <v>0.24122099999999999</v>
      </c>
      <c r="C633" s="24">
        <f t="shared" si="23"/>
        <v>-0.25694499999999998</v>
      </c>
      <c r="D633" s="19">
        <f t="shared" si="24"/>
        <v>6.6020733024999986E-2</v>
      </c>
    </row>
    <row r="634" spans="1:4" x14ac:dyDescent="0.3">
      <c r="A634" s="23">
        <v>633</v>
      </c>
      <c r="B634" s="27">
        <v>0.24140200000000001</v>
      </c>
      <c r="C634" s="24">
        <f t="shared" si="23"/>
        <v>-0.25676399999999999</v>
      </c>
      <c r="D634" s="19">
        <f t="shared" si="24"/>
        <v>6.5927751696E-2</v>
      </c>
    </row>
    <row r="635" spans="1:4" x14ac:dyDescent="0.3">
      <c r="A635" s="23">
        <v>634</v>
      </c>
      <c r="B635" s="27">
        <v>0.24143700000000001</v>
      </c>
      <c r="C635" s="24">
        <f t="shared" si="23"/>
        <v>-0.25672899999999998</v>
      </c>
      <c r="D635" s="19">
        <f t="shared" si="24"/>
        <v>6.5909779440999988E-2</v>
      </c>
    </row>
    <row r="636" spans="1:4" x14ac:dyDescent="0.3">
      <c r="A636" s="23">
        <v>635</v>
      </c>
      <c r="B636" s="27">
        <v>0.24169399999999999</v>
      </c>
      <c r="C636" s="24">
        <f t="shared" si="23"/>
        <v>-0.25647199999999998</v>
      </c>
      <c r="D636" s="19">
        <f t="shared" si="24"/>
        <v>6.5777886783999984E-2</v>
      </c>
    </row>
    <row r="637" spans="1:4" x14ac:dyDescent="0.3">
      <c r="A637" s="23">
        <v>636</v>
      </c>
      <c r="B637" s="27">
        <v>0.24173800000000001</v>
      </c>
      <c r="C637" s="24">
        <f t="shared" si="23"/>
        <v>-0.25642799999999999</v>
      </c>
      <c r="D637" s="19">
        <f t="shared" si="24"/>
        <v>6.5755319183999988E-2</v>
      </c>
    </row>
    <row r="638" spans="1:4" x14ac:dyDescent="0.3">
      <c r="A638" s="23">
        <v>637</v>
      </c>
      <c r="B638" s="27">
        <v>0.24195700000000001</v>
      </c>
      <c r="C638" s="24">
        <f t="shared" si="23"/>
        <v>-0.25620899999999996</v>
      </c>
      <c r="D638" s="19">
        <f t="shared" si="24"/>
        <v>6.5643051680999986E-2</v>
      </c>
    </row>
    <row r="639" spans="1:4" x14ac:dyDescent="0.3">
      <c r="A639" s="23">
        <v>638</v>
      </c>
      <c r="B639" s="27">
        <v>0.24202099999999999</v>
      </c>
      <c r="C639" s="24">
        <f t="shared" si="23"/>
        <v>-0.25614499999999996</v>
      </c>
      <c r="D639" s="19">
        <f t="shared" si="24"/>
        <v>6.5610261024999977E-2</v>
      </c>
    </row>
    <row r="640" spans="1:4" x14ac:dyDescent="0.3">
      <c r="A640" s="23">
        <v>639</v>
      </c>
      <c r="B640" s="27">
        <v>0.24204000000000001</v>
      </c>
      <c r="C640" s="24">
        <f t="shared" si="23"/>
        <v>-0.25612599999999996</v>
      </c>
      <c r="D640" s="19">
        <f t="shared" si="24"/>
        <v>6.5600527875999987E-2</v>
      </c>
    </row>
    <row r="641" spans="1:4" x14ac:dyDescent="0.3">
      <c r="A641" s="23">
        <v>640</v>
      </c>
      <c r="B641" s="27">
        <v>0.24204400000000001</v>
      </c>
      <c r="C641" s="24">
        <f t="shared" si="23"/>
        <v>-0.25612199999999996</v>
      </c>
      <c r="D641" s="19">
        <f t="shared" si="24"/>
        <v>6.5598478883999986E-2</v>
      </c>
    </row>
    <row r="642" spans="1:4" x14ac:dyDescent="0.3">
      <c r="A642" s="23">
        <v>641</v>
      </c>
      <c r="B642" s="27">
        <v>0.24213499999999999</v>
      </c>
      <c r="C642" s="24">
        <f t="shared" ref="C642:C705" si="25">ROUNDUP(B642-B$10002,6)</f>
        <v>-0.25603099999999995</v>
      </c>
      <c r="D642" s="19">
        <f t="shared" si="24"/>
        <v>6.5551872960999971E-2</v>
      </c>
    </row>
    <row r="643" spans="1:4" x14ac:dyDescent="0.3">
      <c r="A643" s="23">
        <v>642</v>
      </c>
      <c r="B643" s="27">
        <v>0.242394</v>
      </c>
      <c r="C643" s="24">
        <f t="shared" si="25"/>
        <v>-0.255772</v>
      </c>
      <c r="D643" s="19">
        <f t="shared" si="24"/>
        <v>6.5419315983999998E-2</v>
      </c>
    </row>
    <row r="644" spans="1:4" x14ac:dyDescent="0.3">
      <c r="A644" s="23">
        <v>643</v>
      </c>
      <c r="B644" s="27">
        <v>0.242733</v>
      </c>
      <c r="C644" s="24">
        <f t="shared" si="25"/>
        <v>-0.25543299999999997</v>
      </c>
      <c r="D644" s="19">
        <f t="shared" si="24"/>
        <v>6.5246017488999983E-2</v>
      </c>
    </row>
    <row r="645" spans="1:4" x14ac:dyDescent="0.3">
      <c r="A645" s="23">
        <v>644</v>
      </c>
      <c r="B645" s="27">
        <v>0.242835</v>
      </c>
      <c r="C645" s="24">
        <f t="shared" si="25"/>
        <v>-0.25533099999999997</v>
      </c>
      <c r="D645" s="19">
        <f t="shared" si="24"/>
        <v>6.5193919560999986E-2</v>
      </c>
    </row>
    <row r="646" spans="1:4" x14ac:dyDescent="0.3">
      <c r="A646" s="23">
        <v>645</v>
      </c>
      <c r="B646" s="27">
        <v>0.242976</v>
      </c>
      <c r="C646" s="24">
        <f t="shared" si="25"/>
        <v>-0.25518999999999997</v>
      </c>
      <c r="D646" s="19">
        <f t="shared" si="24"/>
        <v>6.5121936099999986E-2</v>
      </c>
    </row>
    <row r="647" spans="1:4" x14ac:dyDescent="0.3">
      <c r="A647" s="23">
        <v>646</v>
      </c>
      <c r="B647" s="27">
        <v>0.24309900000000001</v>
      </c>
      <c r="C647" s="24">
        <f t="shared" si="25"/>
        <v>-0.25506699999999999</v>
      </c>
      <c r="D647" s="19">
        <f t="shared" si="24"/>
        <v>6.5059174488999991E-2</v>
      </c>
    </row>
    <row r="648" spans="1:4" x14ac:dyDescent="0.3">
      <c r="A648" s="23">
        <v>647</v>
      </c>
      <c r="B648" s="27">
        <v>0.24316599999999999</v>
      </c>
      <c r="C648" s="24">
        <f t="shared" si="25"/>
        <v>-0.25499999999999995</v>
      </c>
      <c r="D648" s="19">
        <f t="shared" si="24"/>
        <v>6.5024999999999972E-2</v>
      </c>
    </row>
    <row r="649" spans="1:4" x14ac:dyDescent="0.3">
      <c r="A649" s="23">
        <v>648</v>
      </c>
      <c r="B649" s="27">
        <v>0.24318699999999999</v>
      </c>
      <c r="C649" s="24">
        <f t="shared" si="25"/>
        <v>-0.25497899999999996</v>
      </c>
      <c r="D649" s="19">
        <f t="shared" si="24"/>
        <v>6.5014290440999975E-2</v>
      </c>
    </row>
    <row r="650" spans="1:4" x14ac:dyDescent="0.3">
      <c r="A650" s="23">
        <v>649</v>
      </c>
      <c r="B650" s="27">
        <v>0.243225</v>
      </c>
      <c r="C650" s="24">
        <f t="shared" si="25"/>
        <v>-0.25494099999999997</v>
      </c>
      <c r="D650" s="19">
        <f t="shared" ref="D650:D713" si="26">C650*C650</f>
        <v>6.4994913480999991E-2</v>
      </c>
    </row>
    <row r="651" spans="1:4" x14ac:dyDescent="0.3">
      <c r="A651" s="23">
        <v>650</v>
      </c>
      <c r="B651" s="27">
        <v>0.243367</v>
      </c>
      <c r="C651" s="24">
        <f t="shared" si="25"/>
        <v>-0.254799</v>
      </c>
      <c r="D651" s="19">
        <f t="shared" si="26"/>
        <v>6.4922530401000003E-2</v>
      </c>
    </row>
    <row r="652" spans="1:4" x14ac:dyDescent="0.3">
      <c r="A652" s="23">
        <v>651</v>
      </c>
      <c r="B652" s="27">
        <v>0.24346899999999999</v>
      </c>
      <c r="C652" s="24">
        <f t="shared" si="25"/>
        <v>-0.25469699999999995</v>
      </c>
      <c r="D652" s="19">
        <f t="shared" si="26"/>
        <v>6.4870561808999971E-2</v>
      </c>
    </row>
    <row r="653" spans="1:4" x14ac:dyDescent="0.3">
      <c r="A653" s="23">
        <v>652</v>
      </c>
      <c r="B653" s="27">
        <v>0.243614</v>
      </c>
      <c r="C653" s="24">
        <f t="shared" si="25"/>
        <v>-0.254552</v>
      </c>
      <c r="D653" s="19">
        <f t="shared" si="26"/>
        <v>6.4796720703999999E-2</v>
      </c>
    </row>
    <row r="654" spans="1:4" x14ac:dyDescent="0.3">
      <c r="A654" s="23">
        <v>653</v>
      </c>
      <c r="B654" s="27">
        <v>0.24369199999999999</v>
      </c>
      <c r="C654" s="24">
        <f t="shared" si="25"/>
        <v>-0.25447399999999998</v>
      </c>
      <c r="D654" s="19">
        <f t="shared" si="26"/>
        <v>6.4757016675999993E-2</v>
      </c>
    </row>
    <row r="655" spans="1:4" x14ac:dyDescent="0.3">
      <c r="A655" s="23">
        <v>654</v>
      </c>
      <c r="B655" s="27">
        <v>0.243976</v>
      </c>
      <c r="C655" s="24">
        <f t="shared" si="25"/>
        <v>-0.25418999999999997</v>
      </c>
      <c r="D655" s="19">
        <f t="shared" si="26"/>
        <v>6.4612556099999982E-2</v>
      </c>
    </row>
    <row r="656" spans="1:4" x14ac:dyDescent="0.3">
      <c r="A656" s="23">
        <v>655</v>
      </c>
      <c r="B656" s="27">
        <v>0.24401300000000001</v>
      </c>
      <c r="C656" s="24">
        <f t="shared" si="25"/>
        <v>-0.25415299999999996</v>
      </c>
      <c r="D656" s="19">
        <f t="shared" si="26"/>
        <v>6.459374740899998E-2</v>
      </c>
    </row>
    <row r="657" spans="1:4" x14ac:dyDescent="0.3">
      <c r="A657" s="23">
        <v>656</v>
      </c>
      <c r="B657" s="27">
        <v>0.24402199999999999</v>
      </c>
      <c r="C657" s="24">
        <f t="shared" si="25"/>
        <v>-0.25414399999999998</v>
      </c>
      <c r="D657" s="19">
        <f t="shared" si="26"/>
        <v>6.4589172735999983E-2</v>
      </c>
    </row>
    <row r="658" spans="1:4" x14ac:dyDescent="0.3">
      <c r="A658" s="23">
        <v>657</v>
      </c>
      <c r="B658" s="27">
        <v>0.24408199999999999</v>
      </c>
      <c r="C658" s="24">
        <f t="shared" si="25"/>
        <v>-0.25408399999999998</v>
      </c>
      <c r="D658" s="19">
        <f t="shared" si="26"/>
        <v>6.455867905599999E-2</v>
      </c>
    </row>
    <row r="659" spans="1:4" x14ac:dyDescent="0.3">
      <c r="A659" s="23">
        <v>658</v>
      </c>
      <c r="B659" s="27">
        <v>0.24415600000000001</v>
      </c>
      <c r="C659" s="24">
        <f t="shared" si="25"/>
        <v>-0.25400999999999996</v>
      </c>
      <c r="D659" s="19">
        <f t="shared" si="26"/>
        <v>6.4521080099999975E-2</v>
      </c>
    </row>
    <row r="660" spans="1:4" x14ac:dyDescent="0.3">
      <c r="A660" s="23">
        <v>659</v>
      </c>
      <c r="B660" s="27">
        <v>0.244334</v>
      </c>
      <c r="C660" s="24">
        <f t="shared" si="25"/>
        <v>-0.25383199999999995</v>
      </c>
      <c r="D660" s="19">
        <f t="shared" si="26"/>
        <v>6.4430684223999973E-2</v>
      </c>
    </row>
    <row r="661" spans="1:4" x14ac:dyDescent="0.3">
      <c r="A661" s="23">
        <v>660</v>
      </c>
      <c r="B661" s="27">
        <v>0.24434800000000001</v>
      </c>
      <c r="C661" s="24">
        <f t="shared" si="25"/>
        <v>-0.25381799999999999</v>
      </c>
      <c r="D661" s="19">
        <f t="shared" si="26"/>
        <v>6.4423577124E-2</v>
      </c>
    </row>
    <row r="662" spans="1:4" x14ac:dyDescent="0.3">
      <c r="A662" s="23">
        <v>661</v>
      </c>
      <c r="B662" s="27">
        <v>0.244674</v>
      </c>
      <c r="C662" s="24">
        <f t="shared" si="25"/>
        <v>-0.253492</v>
      </c>
      <c r="D662" s="19">
        <f t="shared" si="26"/>
        <v>6.4258194064000004E-2</v>
      </c>
    </row>
    <row r="663" spans="1:4" x14ac:dyDescent="0.3">
      <c r="A663" s="23">
        <v>662</v>
      </c>
      <c r="B663" s="27">
        <v>0.24467800000000001</v>
      </c>
      <c r="C663" s="24">
        <f t="shared" si="25"/>
        <v>-0.25348799999999999</v>
      </c>
      <c r="D663" s="19">
        <f t="shared" si="26"/>
        <v>6.4256166143999996E-2</v>
      </c>
    </row>
    <row r="664" spans="1:4" x14ac:dyDescent="0.3">
      <c r="A664" s="23">
        <v>663</v>
      </c>
      <c r="B664" s="27">
        <v>0.24480399999999999</v>
      </c>
      <c r="C664" s="24">
        <f t="shared" si="25"/>
        <v>-0.25336199999999998</v>
      </c>
      <c r="D664" s="19">
        <f t="shared" si="26"/>
        <v>6.419230304399999E-2</v>
      </c>
    </row>
    <row r="665" spans="1:4" x14ac:dyDescent="0.3">
      <c r="A665" s="23">
        <v>664</v>
      </c>
      <c r="B665" s="27">
        <v>0.24493500000000001</v>
      </c>
      <c r="C665" s="24">
        <f t="shared" si="25"/>
        <v>-0.25323099999999998</v>
      </c>
      <c r="D665" s="19">
        <f t="shared" si="26"/>
        <v>6.4125939360999987E-2</v>
      </c>
    </row>
    <row r="666" spans="1:4" x14ac:dyDescent="0.3">
      <c r="A666" s="23">
        <v>665</v>
      </c>
      <c r="B666" s="27">
        <v>0.244974</v>
      </c>
      <c r="C666" s="24">
        <f t="shared" si="25"/>
        <v>-0.25319199999999997</v>
      </c>
      <c r="D666" s="19">
        <f t="shared" si="26"/>
        <v>6.4106188863999991E-2</v>
      </c>
    </row>
    <row r="667" spans="1:4" x14ac:dyDescent="0.3">
      <c r="A667" s="23">
        <v>666</v>
      </c>
      <c r="B667" s="27">
        <v>0.24506</v>
      </c>
      <c r="C667" s="24">
        <f t="shared" si="25"/>
        <v>-0.253106</v>
      </c>
      <c r="D667" s="19">
        <f t="shared" si="26"/>
        <v>6.4062647235999998E-2</v>
      </c>
    </row>
    <row r="668" spans="1:4" x14ac:dyDescent="0.3">
      <c r="A668" s="23">
        <v>667</v>
      </c>
      <c r="B668" s="27">
        <v>0.24509900000000001</v>
      </c>
      <c r="C668" s="24">
        <f t="shared" si="25"/>
        <v>-0.25306699999999999</v>
      </c>
      <c r="D668" s="19">
        <f t="shared" si="26"/>
        <v>6.404290648899999E-2</v>
      </c>
    </row>
    <row r="669" spans="1:4" x14ac:dyDescent="0.3">
      <c r="A669" s="23">
        <v>668</v>
      </c>
      <c r="B669" s="27">
        <v>0.24524599999999999</v>
      </c>
      <c r="C669" s="24">
        <f t="shared" si="25"/>
        <v>-0.25291999999999998</v>
      </c>
      <c r="D669" s="19">
        <f t="shared" si="26"/>
        <v>6.3968526399999989E-2</v>
      </c>
    </row>
    <row r="670" spans="1:4" x14ac:dyDescent="0.3">
      <c r="A670" s="23">
        <v>669</v>
      </c>
      <c r="B670" s="27">
        <v>0.24539</v>
      </c>
      <c r="C670" s="24">
        <f t="shared" si="25"/>
        <v>-0.252776</v>
      </c>
      <c r="D670" s="19">
        <f t="shared" si="26"/>
        <v>6.3895706176000003E-2</v>
      </c>
    </row>
    <row r="671" spans="1:4" x14ac:dyDescent="0.3">
      <c r="A671" s="23">
        <v>670</v>
      </c>
      <c r="B671" s="27">
        <v>0.24539</v>
      </c>
      <c r="C671" s="24">
        <f t="shared" si="25"/>
        <v>-0.252776</v>
      </c>
      <c r="D671" s="19">
        <f t="shared" si="26"/>
        <v>6.3895706176000003E-2</v>
      </c>
    </row>
    <row r="672" spans="1:4" x14ac:dyDescent="0.3">
      <c r="A672" s="23">
        <v>671</v>
      </c>
      <c r="B672" s="27">
        <v>0.24546999999999999</v>
      </c>
      <c r="C672" s="24">
        <f t="shared" si="25"/>
        <v>-0.25269599999999998</v>
      </c>
      <c r="D672" s="19">
        <f t="shared" si="26"/>
        <v>6.3855268415999991E-2</v>
      </c>
    </row>
    <row r="673" spans="1:4" x14ac:dyDescent="0.3">
      <c r="A673" s="23">
        <v>672</v>
      </c>
      <c r="B673" s="27">
        <v>0.24554599999999999</v>
      </c>
      <c r="C673" s="24">
        <f t="shared" si="25"/>
        <v>-0.25261999999999996</v>
      </c>
      <c r="D673" s="19">
        <f t="shared" si="26"/>
        <v>6.3816864399999979E-2</v>
      </c>
    </row>
    <row r="674" spans="1:4" x14ac:dyDescent="0.3">
      <c r="A674" s="23">
        <v>673</v>
      </c>
      <c r="B674" s="27">
        <v>0.24581</v>
      </c>
      <c r="C674" s="24">
        <f t="shared" si="25"/>
        <v>-0.25235599999999997</v>
      </c>
      <c r="D674" s="19">
        <f t="shared" si="26"/>
        <v>6.3683550735999989E-2</v>
      </c>
    </row>
    <row r="675" spans="1:4" x14ac:dyDescent="0.3">
      <c r="A675" s="23">
        <v>674</v>
      </c>
      <c r="B675" s="27">
        <v>0.24588399999999999</v>
      </c>
      <c r="C675" s="24">
        <f t="shared" si="25"/>
        <v>-0.25228199999999995</v>
      </c>
      <c r="D675" s="19">
        <f t="shared" si="26"/>
        <v>6.3646207523999979E-2</v>
      </c>
    </row>
    <row r="676" spans="1:4" x14ac:dyDescent="0.3">
      <c r="A676" s="23">
        <v>675</v>
      </c>
      <c r="B676" s="27">
        <v>0.24589</v>
      </c>
      <c r="C676" s="24">
        <f t="shared" si="25"/>
        <v>-0.252276</v>
      </c>
      <c r="D676" s="19">
        <f t="shared" si="26"/>
        <v>6.3643180176E-2</v>
      </c>
    </row>
    <row r="677" spans="1:4" x14ac:dyDescent="0.3">
      <c r="A677" s="23">
        <v>676</v>
      </c>
      <c r="B677" s="27">
        <v>0.24591199999999999</v>
      </c>
      <c r="C677" s="24">
        <f t="shared" si="25"/>
        <v>-0.25225399999999998</v>
      </c>
      <c r="D677" s="19">
        <f t="shared" si="26"/>
        <v>6.3632080515999986E-2</v>
      </c>
    </row>
    <row r="678" spans="1:4" x14ac:dyDescent="0.3">
      <c r="A678" s="23">
        <v>677</v>
      </c>
      <c r="B678" s="27">
        <v>0.246089</v>
      </c>
      <c r="C678" s="24">
        <f t="shared" si="25"/>
        <v>-0.252077</v>
      </c>
      <c r="D678" s="19">
        <f t="shared" si="26"/>
        <v>6.3542813928999992E-2</v>
      </c>
    </row>
    <row r="679" spans="1:4" x14ac:dyDescent="0.3">
      <c r="A679" s="23">
        <v>678</v>
      </c>
      <c r="B679" s="27">
        <v>0.24621299999999999</v>
      </c>
      <c r="C679" s="24">
        <f t="shared" si="25"/>
        <v>-0.25195299999999998</v>
      </c>
      <c r="D679" s="19">
        <f t="shared" si="26"/>
        <v>6.3480314208999994E-2</v>
      </c>
    </row>
    <row r="680" spans="1:4" x14ac:dyDescent="0.3">
      <c r="A680" s="23">
        <v>679</v>
      </c>
      <c r="B680" s="27">
        <v>0.24634400000000001</v>
      </c>
      <c r="C680" s="24">
        <f t="shared" si="25"/>
        <v>-0.25182199999999999</v>
      </c>
      <c r="D680" s="19">
        <f t="shared" si="26"/>
        <v>6.3414319683999992E-2</v>
      </c>
    </row>
    <row r="681" spans="1:4" x14ac:dyDescent="0.3">
      <c r="A681" s="23">
        <v>680</v>
      </c>
      <c r="B681" s="27">
        <v>0.24635599999999999</v>
      </c>
      <c r="C681" s="24">
        <f t="shared" si="25"/>
        <v>-0.25180999999999998</v>
      </c>
      <c r="D681" s="19">
        <f t="shared" si="26"/>
        <v>6.3408276099999994E-2</v>
      </c>
    </row>
    <row r="682" spans="1:4" x14ac:dyDescent="0.3">
      <c r="A682" s="23">
        <v>681</v>
      </c>
      <c r="B682" s="27">
        <v>0.246364</v>
      </c>
      <c r="C682" s="24">
        <f t="shared" si="25"/>
        <v>-0.25180199999999997</v>
      </c>
      <c r="D682" s="19">
        <f t="shared" si="26"/>
        <v>6.340424720399998E-2</v>
      </c>
    </row>
    <row r="683" spans="1:4" x14ac:dyDescent="0.3">
      <c r="A683" s="23">
        <v>682</v>
      </c>
      <c r="B683" s="27">
        <v>0.24645500000000001</v>
      </c>
      <c r="C683" s="24">
        <f t="shared" si="25"/>
        <v>-0.25171099999999996</v>
      </c>
      <c r="D683" s="19">
        <f t="shared" si="26"/>
        <v>6.3358427520999974E-2</v>
      </c>
    </row>
    <row r="684" spans="1:4" x14ac:dyDescent="0.3">
      <c r="A684" s="23">
        <v>683</v>
      </c>
      <c r="B684" s="27">
        <v>0.24660899999999999</v>
      </c>
      <c r="C684" s="24">
        <f t="shared" si="25"/>
        <v>-0.25155699999999998</v>
      </c>
      <c r="D684" s="19">
        <f t="shared" si="26"/>
        <v>6.328092424899999E-2</v>
      </c>
    </row>
    <row r="685" spans="1:4" x14ac:dyDescent="0.3">
      <c r="A685" s="23">
        <v>684</v>
      </c>
      <c r="B685" s="27">
        <v>0.24661</v>
      </c>
      <c r="C685" s="24">
        <f t="shared" si="25"/>
        <v>-0.25155599999999995</v>
      </c>
      <c r="D685" s="19">
        <f t="shared" si="26"/>
        <v>6.3280421135999979E-2</v>
      </c>
    </row>
    <row r="686" spans="1:4" x14ac:dyDescent="0.3">
      <c r="A686" s="23">
        <v>685</v>
      </c>
      <c r="B686" s="27">
        <v>0.246615</v>
      </c>
      <c r="C686" s="24">
        <f t="shared" si="25"/>
        <v>-0.25155099999999997</v>
      </c>
      <c r="D686" s="19">
        <f t="shared" si="26"/>
        <v>6.3277905600999981E-2</v>
      </c>
    </row>
    <row r="687" spans="1:4" x14ac:dyDescent="0.3">
      <c r="A687" s="23">
        <v>686</v>
      </c>
      <c r="B687" s="27">
        <v>0.24662300000000001</v>
      </c>
      <c r="C687" s="24">
        <f t="shared" si="25"/>
        <v>-0.25154299999999996</v>
      </c>
      <c r="D687" s="19">
        <f t="shared" si="26"/>
        <v>6.3273880848999986E-2</v>
      </c>
    </row>
    <row r="688" spans="1:4" x14ac:dyDescent="0.3">
      <c r="A688" s="23">
        <v>687</v>
      </c>
      <c r="B688" s="27">
        <v>0.24670400000000001</v>
      </c>
      <c r="C688" s="24">
        <f t="shared" si="25"/>
        <v>-0.25146199999999996</v>
      </c>
      <c r="D688" s="19">
        <f t="shared" si="26"/>
        <v>6.3233137443999984E-2</v>
      </c>
    </row>
    <row r="689" spans="1:4" x14ac:dyDescent="0.3">
      <c r="A689" s="23">
        <v>688</v>
      </c>
      <c r="B689" s="27">
        <v>0.24678900000000001</v>
      </c>
      <c r="C689" s="24">
        <f t="shared" si="25"/>
        <v>-0.25137699999999996</v>
      </c>
      <c r="D689" s="19">
        <f t="shared" si="26"/>
        <v>6.3190396128999987E-2</v>
      </c>
    </row>
    <row r="690" spans="1:4" x14ac:dyDescent="0.3">
      <c r="A690" s="23">
        <v>689</v>
      </c>
      <c r="B690" s="27">
        <v>0.246949</v>
      </c>
      <c r="C690" s="24">
        <f t="shared" si="25"/>
        <v>-0.25121699999999997</v>
      </c>
      <c r="D690" s="19">
        <f t="shared" si="26"/>
        <v>6.3109981088999983E-2</v>
      </c>
    </row>
    <row r="691" spans="1:4" x14ac:dyDescent="0.3">
      <c r="A691" s="23">
        <v>690</v>
      </c>
      <c r="B691" s="27">
        <v>0.24699699999999999</v>
      </c>
      <c r="C691" s="24">
        <f t="shared" si="25"/>
        <v>-0.25116899999999998</v>
      </c>
      <c r="D691" s="19">
        <f t="shared" si="26"/>
        <v>6.3085866560999987E-2</v>
      </c>
    </row>
    <row r="692" spans="1:4" x14ac:dyDescent="0.3">
      <c r="A692" s="23">
        <v>691</v>
      </c>
      <c r="B692" s="27">
        <v>0.247062</v>
      </c>
      <c r="C692" s="24">
        <f t="shared" si="25"/>
        <v>-0.25110399999999999</v>
      </c>
      <c r="D692" s="19">
        <f t="shared" si="26"/>
        <v>6.3053218815999998E-2</v>
      </c>
    </row>
    <row r="693" spans="1:4" x14ac:dyDescent="0.3">
      <c r="A693" s="23">
        <v>692</v>
      </c>
      <c r="B693" s="27">
        <v>0.247082</v>
      </c>
      <c r="C693" s="24">
        <f t="shared" si="25"/>
        <v>-0.25108399999999997</v>
      </c>
      <c r="D693" s="19">
        <f t="shared" si="26"/>
        <v>6.3043175055999989E-2</v>
      </c>
    </row>
    <row r="694" spans="1:4" x14ac:dyDescent="0.3">
      <c r="A694" s="23">
        <v>693</v>
      </c>
      <c r="B694" s="27">
        <v>0.24737200000000001</v>
      </c>
      <c r="C694" s="24">
        <f t="shared" si="25"/>
        <v>-0.25079399999999996</v>
      </c>
      <c r="D694" s="19">
        <f t="shared" si="26"/>
        <v>6.2897630435999982E-2</v>
      </c>
    </row>
    <row r="695" spans="1:4" x14ac:dyDescent="0.3">
      <c r="A695" s="23">
        <v>694</v>
      </c>
      <c r="B695" s="27">
        <v>0.247585</v>
      </c>
      <c r="C695" s="24">
        <f t="shared" si="25"/>
        <v>-0.250581</v>
      </c>
      <c r="D695" s="19">
        <f t="shared" si="26"/>
        <v>6.2790837560999999E-2</v>
      </c>
    </row>
    <row r="696" spans="1:4" x14ac:dyDescent="0.3">
      <c r="A696" s="23">
        <v>695</v>
      </c>
      <c r="B696" s="27">
        <v>0.24765499999999999</v>
      </c>
      <c r="C696" s="24">
        <f t="shared" si="25"/>
        <v>-0.25051099999999998</v>
      </c>
      <c r="D696" s="19">
        <f t="shared" si="26"/>
        <v>6.2755761120999995E-2</v>
      </c>
    </row>
    <row r="697" spans="1:4" x14ac:dyDescent="0.3">
      <c r="A697" s="23">
        <v>696</v>
      </c>
      <c r="B697" s="27">
        <v>0.247837</v>
      </c>
      <c r="C697" s="24">
        <f t="shared" si="25"/>
        <v>-0.25032899999999997</v>
      </c>
      <c r="D697" s="19">
        <f t="shared" si="26"/>
        <v>6.2664608240999981E-2</v>
      </c>
    </row>
    <row r="698" spans="1:4" x14ac:dyDescent="0.3">
      <c r="A698" s="23">
        <v>697</v>
      </c>
      <c r="B698" s="27">
        <v>0.24785299999999999</v>
      </c>
      <c r="C698" s="24">
        <f t="shared" si="25"/>
        <v>-0.25031299999999995</v>
      </c>
      <c r="D698" s="19">
        <f t="shared" si="26"/>
        <v>6.2656597968999972E-2</v>
      </c>
    </row>
    <row r="699" spans="1:4" x14ac:dyDescent="0.3">
      <c r="A699" s="23">
        <v>698</v>
      </c>
      <c r="B699" s="27">
        <v>0.24787100000000001</v>
      </c>
      <c r="C699" s="24">
        <f t="shared" si="25"/>
        <v>-0.25029499999999999</v>
      </c>
      <c r="D699" s="19">
        <f t="shared" si="26"/>
        <v>6.2647587024999993E-2</v>
      </c>
    </row>
    <row r="700" spans="1:4" x14ac:dyDescent="0.3">
      <c r="A700" s="23">
        <v>699</v>
      </c>
      <c r="B700" s="27">
        <v>0.24795200000000001</v>
      </c>
      <c r="C700" s="24">
        <f t="shared" si="25"/>
        <v>-0.25021399999999999</v>
      </c>
      <c r="D700" s="19">
        <f t="shared" si="26"/>
        <v>6.2607045796000002E-2</v>
      </c>
    </row>
    <row r="701" spans="1:4" x14ac:dyDescent="0.3">
      <c r="A701" s="23">
        <v>700</v>
      </c>
      <c r="B701" s="27">
        <v>0.24797</v>
      </c>
      <c r="C701" s="24">
        <f t="shared" si="25"/>
        <v>-0.25019599999999997</v>
      </c>
      <c r="D701" s="19">
        <f t="shared" si="26"/>
        <v>6.2598038415999993E-2</v>
      </c>
    </row>
    <row r="702" spans="1:4" x14ac:dyDescent="0.3">
      <c r="A702" s="23">
        <v>701</v>
      </c>
      <c r="B702" s="27">
        <v>0.248089</v>
      </c>
      <c r="C702" s="24">
        <f t="shared" si="25"/>
        <v>-0.25007699999999999</v>
      </c>
      <c r="D702" s="19">
        <f t="shared" si="26"/>
        <v>6.2538505928999996E-2</v>
      </c>
    </row>
    <row r="703" spans="1:4" x14ac:dyDescent="0.3">
      <c r="A703" s="23">
        <v>702</v>
      </c>
      <c r="B703" s="27">
        <v>0.248114</v>
      </c>
      <c r="C703" s="24">
        <f t="shared" si="25"/>
        <v>-0.250052</v>
      </c>
      <c r="D703" s="19">
        <f t="shared" si="26"/>
        <v>6.2526002703999994E-2</v>
      </c>
    </row>
    <row r="704" spans="1:4" x14ac:dyDescent="0.3">
      <c r="A704" s="23">
        <v>703</v>
      </c>
      <c r="B704" s="27">
        <v>0.248252</v>
      </c>
      <c r="C704" s="24">
        <f t="shared" si="25"/>
        <v>-0.249914</v>
      </c>
      <c r="D704" s="19">
        <f t="shared" si="26"/>
        <v>6.2457007395999999E-2</v>
      </c>
    </row>
    <row r="705" spans="1:4" x14ac:dyDescent="0.3">
      <c r="A705" s="23">
        <v>704</v>
      </c>
      <c r="B705" s="27">
        <v>0.24845700000000001</v>
      </c>
      <c r="C705" s="24">
        <f t="shared" si="25"/>
        <v>-0.24970900000000001</v>
      </c>
      <c r="D705" s="19">
        <f t="shared" si="26"/>
        <v>6.2354584681000004E-2</v>
      </c>
    </row>
    <row r="706" spans="1:4" x14ac:dyDescent="0.3">
      <c r="A706" s="23">
        <v>705</v>
      </c>
      <c r="B706" s="27">
        <v>0.248475</v>
      </c>
      <c r="C706" s="24">
        <f t="shared" ref="C706:C769" si="27">ROUNDUP(B706-B$10002,6)</f>
        <v>-0.249691</v>
      </c>
      <c r="D706" s="19">
        <f t="shared" si="26"/>
        <v>6.2345595481E-2</v>
      </c>
    </row>
    <row r="707" spans="1:4" x14ac:dyDescent="0.3">
      <c r="A707" s="23">
        <v>706</v>
      </c>
      <c r="B707" s="27">
        <v>0.24853600000000001</v>
      </c>
      <c r="C707" s="24">
        <f t="shared" si="27"/>
        <v>-0.24962999999999999</v>
      </c>
      <c r="D707" s="19">
        <f t="shared" si="26"/>
        <v>6.2315136899999998E-2</v>
      </c>
    </row>
    <row r="708" spans="1:4" x14ac:dyDescent="0.3">
      <c r="A708" s="23">
        <v>707</v>
      </c>
      <c r="B708" s="27">
        <v>0.249139</v>
      </c>
      <c r="C708" s="24">
        <f t="shared" si="27"/>
        <v>-0.249027</v>
      </c>
      <c r="D708" s="19">
        <f t="shared" si="26"/>
        <v>6.2014446729E-2</v>
      </c>
    </row>
    <row r="709" spans="1:4" x14ac:dyDescent="0.3">
      <c r="A709" s="23">
        <v>708</v>
      </c>
      <c r="B709" s="27">
        <v>0.24943899999999999</v>
      </c>
      <c r="C709" s="24">
        <f t="shared" si="27"/>
        <v>-0.248727</v>
      </c>
      <c r="D709" s="19">
        <f t="shared" si="26"/>
        <v>6.1865120528999999E-2</v>
      </c>
    </row>
    <row r="710" spans="1:4" x14ac:dyDescent="0.3">
      <c r="A710" s="23">
        <v>709</v>
      </c>
      <c r="B710" s="27">
        <v>0.249496</v>
      </c>
      <c r="C710" s="24">
        <f t="shared" si="27"/>
        <v>-0.24867</v>
      </c>
      <c r="D710" s="19">
        <f t="shared" si="26"/>
        <v>6.1836768899999998E-2</v>
      </c>
    </row>
    <row r="711" spans="1:4" x14ac:dyDescent="0.3">
      <c r="A711" s="23">
        <v>710</v>
      </c>
      <c r="B711" s="27">
        <v>0.24967300000000001</v>
      </c>
      <c r="C711" s="24">
        <f t="shared" si="27"/>
        <v>-0.24849299999999999</v>
      </c>
      <c r="D711" s="19">
        <f t="shared" si="26"/>
        <v>6.1748771048999992E-2</v>
      </c>
    </row>
    <row r="712" spans="1:4" x14ac:dyDescent="0.3">
      <c r="A712" s="23">
        <v>711</v>
      </c>
      <c r="B712" s="27">
        <v>0.24967400000000001</v>
      </c>
      <c r="C712" s="24">
        <f t="shared" si="27"/>
        <v>-0.24849199999999999</v>
      </c>
      <c r="D712" s="19">
        <f t="shared" si="26"/>
        <v>6.1748274063999999E-2</v>
      </c>
    </row>
    <row r="713" spans="1:4" x14ac:dyDescent="0.3">
      <c r="A713" s="23">
        <v>712</v>
      </c>
      <c r="B713" s="27">
        <v>0.24978700000000001</v>
      </c>
      <c r="C713" s="24">
        <f t="shared" si="27"/>
        <v>-0.24837899999999999</v>
      </c>
      <c r="D713" s="19">
        <f t="shared" si="26"/>
        <v>6.1692127640999996E-2</v>
      </c>
    </row>
    <row r="714" spans="1:4" x14ac:dyDescent="0.3">
      <c r="A714" s="23">
        <v>713</v>
      </c>
      <c r="B714" s="27">
        <v>0.24998500000000001</v>
      </c>
      <c r="C714" s="24">
        <f t="shared" si="27"/>
        <v>-0.24818100000000001</v>
      </c>
      <c r="D714" s="19">
        <f t="shared" ref="D714:D777" si="28">C714*C714</f>
        <v>6.1593808761000006E-2</v>
      </c>
    </row>
    <row r="715" spans="1:4" x14ac:dyDescent="0.3">
      <c r="A715" s="23">
        <v>714</v>
      </c>
      <c r="B715" s="27">
        <v>0.25057099999999999</v>
      </c>
      <c r="C715" s="24">
        <f t="shared" si="27"/>
        <v>-0.24759500000000001</v>
      </c>
      <c r="D715" s="19">
        <f t="shared" si="28"/>
        <v>6.1303284025000002E-2</v>
      </c>
    </row>
    <row r="716" spans="1:4" x14ac:dyDescent="0.3">
      <c r="A716" s="23">
        <v>715</v>
      </c>
      <c r="B716" s="27">
        <v>0.250697</v>
      </c>
      <c r="C716" s="24">
        <f t="shared" si="27"/>
        <v>-0.24746899999999999</v>
      </c>
      <c r="D716" s="19">
        <f t="shared" si="28"/>
        <v>6.1240905961E-2</v>
      </c>
    </row>
    <row r="717" spans="1:4" x14ac:dyDescent="0.3">
      <c r="A717" s="23">
        <v>716</v>
      </c>
      <c r="B717" s="27">
        <v>0.25086599999999998</v>
      </c>
      <c r="C717" s="24">
        <f t="shared" si="27"/>
        <v>-0.24729999999999999</v>
      </c>
      <c r="D717" s="19">
        <f t="shared" si="28"/>
        <v>6.1157289999999996E-2</v>
      </c>
    </row>
    <row r="718" spans="1:4" x14ac:dyDescent="0.3">
      <c r="A718" s="23">
        <v>717</v>
      </c>
      <c r="B718" s="27">
        <v>0.25094699999999998</v>
      </c>
      <c r="C718" s="24">
        <f t="shared" si="27"/>
        <v>-0.24721899999999999</v>
      </c>
      <c r="D718" s="19">
        <f t="shared" si="28"/>
        <v>6.1117233960999995E-2</v>
      </c>
    </row>
    <row r="719" spans="1:4" x14ac:dyDescent="0.3">
      <c r="A719" s="23">
        <v>718</v>
      </c>
      <c r="B719" s="27">
        <v>0.25122499999999998</v>
      </c>
      <c r="C719" s="24">
        <f t="shared" si="27"/>
        <v>-0.24694099999999999</v>
      </c>
      <c r="D719" s="19">
        <f t="shared" si="28"/>
        <v>6.0979857480999995E-2</v>
      </c>
    </row>
    <row r="720" spans="1:4" x14ac:dyDescent="0.3">
      <c r="A720" s="23">
        <v>719</v>
      </c>
      <c r="B720" s="27">
        <v>0.25160399999999999</v>
      </c>
      <c r="C720" s="24">
        <f t="shared" si="27"/>
        <v>-0.246562</v>
      </c>
      <c r="D720" s="19">
        <f t="shared" si="28"/>
        <v>6.0792819844E-2</v>
      </c>
    </row>
    <row r="721" spans="1:4" x14ac:dyDescent="0.3">
      <c r="A721" s="23">
        <v>720</v>
      </c>
      <c r="B721" s="27">
        <v>0.25160500000000002</v>
      </c>
      <c r="C721" s="24">
        <f t="shared" si="27"/>
        <v>-0.246561</v>
      </c>
      <c r="D721" s="19">
        <f t="shared" si="28"/>
        <v>6.0792326721000003E-2</v>
      </c>
    </row>
    <row r="722" spans="1:4" x14ac:dyDescent="0.3">
      <c r="A722" s="23">
        <v>721</v>
      </c>
      <c r="B722" s="27">
        <v>0.25171500000000002</v>
      </c>
      <c r="C722" s="24">
        <f t="shared" si="27"/>
        <v>-0.246451</v>
      </c>
      <c r="D722" s="19">
        <f t="shared" si="28"/>
        <v>6.0738095401000003E-2</v>
      </c>
    </row>
    <row r="723" spans="1:4" x14ac:dyDescent="0.3">
      <c r="A723" s="23">
        <v>722</v>
      </c>
      <c r="B723" s="27">
        <v>0.251722</v>
      </c>
      <c r="C723" s="24">
        <f t="shared" si="27"/>
        <v>-0.246444</v>
      </c>
      <c r="D723" s="19">
        <f t="shared" si="28"/>
        <v>6.0734645136E-2</v>
      </c>
    </row>
    <row r="724" spans="1:4" x14ac:dyDescent="0.3">
      <c r="A724" s="23">
        <v>723</v>
      </c>
      <c r="B724" s="27">
        <v>0.251778</v>
      </c>
      <c r="C724" s="24">
        <f t="shared" si="27"/>
        <v>-0.246388</v>
      </c>
      <c r="D724" s="19">
        <f t="shared" si="28"/>
        <v>6.0707046543999998E-2</v>
      </c>
    </row>
    <row r="725" spans="1:4" x14ac:dyDescent="0.3">
      <c r="A725" s="23">
        <v>724</v>
      </c>
      <c r="B725" s="27">
        <v>0.25179499999999999</v>
      </c>
      <c r="C725" s="24">
        <f t="shared" si="27"/>
        <v>-0.24637100000000001</v>
      </c>
      <c r="D725" s="19">
        <f t="shared" si="28"/>
        <v>6.0698669641E-2</v>
      </c>
    </row>
    <row r="726" spans="1:4" x14ac:dyDescent="0.3">
      <c r="A726" s="23">
        <v>725</v>
      </c>
      <c r="B726" s="27">
        <v>0.25203999999999999</v>
      </c>
      <c r="C726" s="24">
        <f t="shared" si="27"/>
        <v>-0.24612600000000001</v>
      </c>
      <c r="D726" s="19">
        <f t="shared" si="28"/>
        <v>6.0578007876000005E-2</v>
      </c>
    </row>
    <row r="727" spans="1:4" x14ac:dyDescent="0.3">
      <c r="A727" s="23">
        <v>726</v>
      </c>
      <c r="B727" s="27">
        <v>0.25209100000000001</v>
      </c>
      <c r="C727" s="24">
        <f t="shared" si="27"/>
        <v>-0.24607499999999999</v>
      </c>
      <c r="D727" s="19">
        <f t="shared" si="28"/>
        <v>6.0552905624999993E-2</v>
      </c>
    </row>
    <row r="728" spans="1:4" x14ac:dyDescent="0.3">
      <c r="A728" s="23">
        <v>727</v>
      </c>
      <c r="B728" s="27">
        <v>0.25214900000000001</v>
      </c>
      <c r="C728" s="24">
        <f t="shared" si="27"/>
        <v>-0.24601700000000001</v>
      </c>
      <c r="D728" s="19">
        <f t="shared" si="28"/>
        <v>6.0524364289000009E-2</v>
      </c>
    </row>
    <row r="729" spans="1:4" x14ac:dyDescent="0.3">
      <c r="A729" s="23">
        <v>728</v>
      </c>
      <c r="B729" s="27">
        <v>0.25222499999999998</v>
      </c>
      <c r="C729" s="24">
        <f t="shared" si="27"/>
        <v>-0.24594099999999999</v>
      </c>
      <c r="D729" s="19">
        <f t="shared" si="28"/>
        <v>6.0486975480999995E-2</v>
      </c>
    </row>
    <row r="730" spans="1:4" x14ac:dyDescent="0.3">
      <c r="A730" s="23">
        <v>729</v>
      </c>
      <c r="B730" s="27">
        <v>0.25229800000000002</v>
      </c>
      <c r="C730" s="24">
        <f t="shared" si="27"/>
        <v>-0.245868</v>
      </c>
      <c r="D730" s="19">
        <f t="shared" si="28"/>
        <v>6.0451073424000003E-2</v>
      </c>
    </row>
    <row r="731" spans="1:4" x14ac:dyDescent="0.3">
      <c r="A731" s="23">
        <v>730</v>
      </c>
      <c r="B731" s="27">
        <v>0.25253999999999999</v>
      </c>
      <c r="C731" s="24">
        <f t="shared" si="27"/>
        <v>-0.24562600000000001</v>
      </c>
      <c r="D731" s="19">
        <f t="shared" si="28"/>
        <v>6.0332131876000006E-2</v>
      </c>
    </row>
    <row r="732" spans="1:4" x14ac:dyDescent="0.3">
      <c r="A732" s="23">
        <v>731</v>
      </c>
      <c r="B732" s="27">
        <v>0.25254399999999999</v>
      </c>
      <c r="C732" s="24">
        <f t="shared" si="27"/>
        <v>-0.24562200000000001</v>
      </c>
      <c r="D732" s="19">
        <f t="shared" si="28"/>
        <v>6.0330166884000003E-2</v>
      </c>
    </row>
    <row r="733" spans="1:4" x14ac:dyDescent="0.3">
      <c r="A733" s="23">
        <v>732</v>
      </c>
      <c r="B733" s="27">
        <v>0.252641</v>
      </c>
      <c r="C733" s="24">
        <f t="shared" si="27"/>
        <v>-0.24552499999999999</v>
      </c>
      <c r="D733" s="19">
        <f t="shared" si="28"/>
        <v>6.0282525625E-2</v>
      </c>
    </row>
    <row r="734" spans="1:4" x14ac:dyDescent="0.3">
      <c r="A734" s="23">
        <v>733</v>
      </c>
      <c r="B734" s="27">
        <v>0.25266100000000002</v>
      </c>
      <c r="C734" s="24">
        <f t="shared" si="27"/>
        <v>-0.245505</v>
      </c>
      <c r="D734" s="19">
        <f t="shared" si="28"/>
        <v>6.0272705024999998E-2</v>
      </c>
    </row>
    <row r="735" spans="1:4" x14ac:dyDescent="0.3">
      <c r="A735" s="23">
        <v>734</v>
      </c>
      <c r="B735" s="27">
        <v>0.25267699999999998</v>
      </c>
      <c r="C735" s="24">
        <f t="shared" si="27"/>
        <v>-0.24548900000000001</v>
      </c>
      <c r="D735" s="19">
        <f t="shared" si="28"/>
        <v>6.0264849121000004E-2</v>
      </c>
    </row>
    <row r="736" spans="1:4" x14ac:dyDescent="0.3">
      <c r="A736" s="23">
        <v>735</v>
      </c>
      <c r="B736" s="27">
        <v>0.25283699999999998</v>
      </c>
      <c r="C736" s="24">
        <f t="shared" si="27"/>
        <v>-0.24532899999999999</v>
      </c>
      <c r="D736" s="19">
        <f t="shared" si="28"/>
        <v>6.0186318240999993E-2</v>
      </c>
    </row>
    <row r="737" spans="1:4" x14ac:dyDescent="0.3">
      <c r="A737" s="23">
        <v>736</v>
      </c>
      <c r="B737" s="27">
        <v>0.25341599999999997</v>
      </c>
      <c r="C737" s="24">
        <f t="shared" si="27"/>
        <v>-0.24475</v>
      </c>
      <c r="D737" s="19">
        <f t="shared" si="28"/>
        <v>5.9902562499999999E-2</v>
      </c>
    </row>
    <row r="738" spans="1:4" x14ac:dyDescent="0.3">
      <c r="A738" s="23">
        <v>737</v>
      </c>
      <c r="B738" s="27">
        <v>0.25347399999999998</v>
      </c>
      <c r="C738" s="24">
        <f t="shared" si="27"/>
        <v>-0.24469199999999999</v>
      </c>
      <c r="D738" s="19">
        <f t="shared" si="28"/>
        <v>5.9874174863999999E-2</v>
      </c>
    </row>
    <row r="739" spans="1:4" x14ac:dyDescent="0.3">
      <c r="A739" s="23">
        <v>738</v>
      </c>
      <c r="B739" s="27">
        <v>0.25353599999999998</v>
      </c>
      <c r="C739" s="24">
        <f t="shared" si="27"/>
        <v>-0.24463000000000001</v>
      </c>
      <c r="D739" s="19">
        <f t="shared" si="28"/>
        <v>5.9843836900000009E-2</v>
      </c>
    </row>
    <row r="740" spans="1:4" x14ac:dyDescent="0.3">
      <c r="A740" s="23">
        <v>739</v>
      </c>
      <c r="B740" s="27">
        <v>0.25360300000000002</v>
      </c>
      <c r="C740" s="24">
        <f t="shared" si="27"/>
        <v>-0.244563</v>
      </c>
      <c r="D740" s="19">
        <f t="shared" si="28"/>
        <v>5.9811060969000004E-2</v>
      </c>
    </row>
    <row r="741" spans="1:4" x14ac:dyDescent="0.3">
      <c r="A741" s="23">
        <v>740</v>
      </c>
      <c r="B741" s="27">
        <v>0.25365500000000002</v>
      </c>
      <c r="C741" s="24">
        <f t="shared" si="27"/>
        <v>-0.24451100000000001</v>
      </c>
      <c r="D741" s="19">
        <f t="shared" si="28"/>
        <v>5.9785629121000002E-2</v>
      </c>
    </row>
    <row r="742" spans="1:4" x14ac:dyDescent="0.3">
      <c r="A742" s="23">
        <v>741</v>
      </c>
      <c r="B742" s="27">
        <v>0.253774</v>
      </c>
      <c r="C742" s="24">
        <f t="shared" si="27"/>
        <v>-0.244392</v>
      </c>
      <c r="D742" s="19">
        <f t="shared" si="28"/>
        <v>5.9727449663999996E-2</v>
      </c>
    </row>
    <row r="743" spans="1:4" x14ac:dyDescent="0.3">
      <c r="A743" s="23">
        <v>742</v>
      </c>
      <c r="B743" s="27">
        <v>0.25393399999999999</v>
      </c>
      <c r="C743" s="24">
        <f t="shared" si="27"/>
        <v>-0.244232</v>
      </c>
      <c r="D743" s="19">
        <f t="shared" si="28"/>
        <v>5.9649269824000005E-2</v>
      </c>
    </row>
    <row r="744" spans="1:4" x14ac:dyDescent="0.3">
      <c r="A744" s="23">
        <v>743</v>
      </c>
      <c r="B744" s="27">
        <v>0.25426900000000002</v>
      </c>
      <c r="C744" s="24">
        <f t="shared" si="27"/>
        <v>-0.243897</v>
      </c>
      <c r="D744" s="19">
        <f t="shared" si="28"/>
        <v>5.9485746609000002E-2</v>
      </c>
    </row>
    <row r="745" spans="1:4" x14ac:dyDescent="0.3">
      <c r="A745" s="23">
        <v>744</v>
      </c>
      <c r="B745" s="27">
        <v>0.25439699999999998</v>
      </c>
      <c r="C745" s="24">
        <f t="shared" si="27"/>
        <v>-0.24376900000000001</v>
      </c>
      <c r="D745" s="19">
        <f t="shared" si="28"/>
        <v>5.9423325361000007E-2</v>
      </c>
    </row>
    <row r="746" spans="1:4" x14ac:dyDescent="0.3">
      <c r="A746" s="23">
        <v>745</v>
      </c>
      <c r="B746" s="27">
        <v>0.25448700000000002</v>
      </c>
      <c r="C746" s="24">
        <f t="shared" si="27"/>
        <v>-0.24367900000000001</v>
      </c>
      <c r="D746" s="19">
        <f t="shared" si="28"/>
        <v>5.9379455041000007E-2</v>
      </c>
    </row>
    <row r="747" spans="1:4" x14ac:dyDescent="0.3">
      <c r="A747" s="23">
        <v>746</v>
      </c>
      <c r="B747" s="27">
        <v>0.254492</v>
      </c>
      <c r="C747" s="24">
        <f t="shared" si="27"/>
        <v>-0.243674</v>
      </c>
      <c r="D747" s="19">
        <f t="shared" si="28"/>
        <v>5.9377018276000004E-2</v>
      </c>
    </row>
    <row r="748" spans="1:4" x14ac:dyDescent="0.3">
      <c r="A748" s="23">
        <v>747</v>
      </c>
      <c r="B748" s="27">
        <v>0.25502399999999997</v>
      </c>
      <c r="C748" s="24">
        <f t="shared" si="27"/>
        <v>-0.243142</v>
      </c>
      <c r="D748" s="19">
        <f t="shared" si="28"/>
        <v>5.9118032164000002E-2</v>
      </c>
    </row>
    <row r="749" spans="1:4" x14ac:dyDescent="0.3">
      <c r="A749" s="23">
        <v>748</v>
      </c>
      <c r="B749" s="27">
        <v>0.25534099999999998</v>
      </c>
      <c r="C749" s="24">
        <f t="shared" si="27"/>
        <v>-0.24282500000000001</v>
      </c>
      <c r="D749" s="19">
        <f t="shared" si="28"/>
        <v>5.8963980625000009E-2</v>
      </c>
    </row>
    <row r="750" spans="1:4" x14ac:dyDescent="0.3">
      <c r="A750" s="23">
        <v>749</v>
      </c>
      <c r="B750" s="27">
        <v>0.25549699999999997</v>
      </c>
      <c r="C750" s="24">
        <f t="shared" si="27"/>
        <v>-0.242669</v>
      </c>
      <c r="D750" s="19">
        <f t="shared" si="28"/>
        <v>5.8888243560999996E-2</v>
      </c>
    </row>
    <row r="751" spans="1:4" x14ac:dyDescent="0.3">
      <c r="A751" s="23">
        <v>750</v>
      </c>
      <c r="B751" s="27">
        <v>0.25561899999999999</v>
      </c>
      <c r="C751" s="24">
        <f t="shared" si="27"/>
        <v>-0.24254700000000001</v>
      </c>
      <c r="D751" s="19">
        <f t="shared" si="28"/>
        <v>5.8829047209000007E-2</v>
      </c>
    </row>
    <row r="752" spans="1:4" x14ac:dyDescent="0.3">
      <c r="A752" s="23">
        <v>751</v>
      </c>
      <c r="B752" s="27">
        <v>0.25574000000000002</v>
      </c>
      <c r="C752" s="24">
        <f t="shared" si="27"/>
        <v>-0.242426</v>
      </c>
      <c r="D752" s="19">
        <f t="shared" si="28"/>
        <v>5.8770365476000001E-2</v>
      </c>
    </row>
    <row r="753" spans="1:4" x14ac:dyDescent="0.3">
      <c r="A753" s="23">
        <v>752</v>
      </c>
      <c r="B753" s="27">
        <v>0.255797</v>
      </c>
      <c r="C753" s="24">
        <f t="shared" si="27"/>
        <v>-0.242369</v>
      </c>
      <c r="D753" s="19">
        <f t="shared" si="28"/>
        <v>5.8742732161000004E-2</v>
      </c>
    </row>
    <row r="754" spans="1:4" x14ac:dyDescent="0.3">
      <c r="A754" s="23">
        <v>753</v>
      </c>
      <c r="B754" s="27">
        <v>0.25581500000000001</v>
      </c>
      <c r="C754" s="24">
        <f t="shared" si="27"/>
        <v>-0.24235100000000001</v>
      </c>
      <c r="D754" s="19">
        <f t="shared" si="28"/>
        <v>5.8734007201000006E-2</v>
      </c>
    </row>
    <row r="755" spans="1:4" x14ac:dyDescent="0.3">
      <c r="A755" s="23">
        <v>754</v>
      </c>
      <c r="B755" s="27">
        <v>0.25581599999999999</v>
      </c>
      <c r="C755" s="24">
        <f t="shared" si="27"/>
        <v>-0.24235000000000001</v>
      </c>
      <c r="D755" s="19">
        <f t="shared" si="28"/>
        <v>5.8733522500000003E-2</v>
      </c>
    </row>
    <row r="756" spans="1:4" x14ac:dyDescent="0.3">
      <c r="A756" s="23">
        <v>755</v>
      </c>
      <c r="B756" s="27">
        <v>0.25605</v>
      </c>
      <c r="C756" s="24">
        <f t="shared" si="27"/>
        <v>-0.242116</v>
      </c>
      <c r="D756" s="19">
        <f t="shared" si="28"/>
        <v>5.8620157456000001E-2</v>
      </c>
    </row>
    <row r="757" spans="1:4" x14ac:dyDescent="0.3">
      <c r="A757" s="23">
        <v>756</v>
      </c>
      <c r="B757" s="27">
        <v>0.25625599999999998</v>
      </c>
      <c r="C757" s="24">
        <f t="shared" si="27"/>
        <v>-0.24191000000000001</v>
      </c>
      <c r="D757" s="19">
        <f t="shared" si="28"/>
        <v>5.8520448100000004E-2</v>
      </c>
    </row>
    <row r="758" spans="1:4" x14ac:dyDescent="0.3">
      <c r="A758" s="23">
        <v>757</v>
      </c>
      <c r="B758" s="27">
        <v>0.25649100000000002</v>
      </c>
      <c r="C758" s="24">
        <f t="shared" si="27"/>
        <v>-0.241675</v>
      </c>
      <c r="D758" s="19">
        <f t="shared" si="28"/>
        <v>5.8406805625000002E-2</v>
      </c>
    </row>
    <row r="759" spans="1:4" x14ac:dyDescent="0.3">
      <c r="A759" s="23">
        <v>758</v>
      </c>
      <c r="B759" s="27">
        <v>0.25655099999999997</v>
      </c>
      <c r="C759" s="24">
        <f t="shared" si="27"/>
        <v>-0.241615</v>
      </c>
      <c r="D759" s="19">
        <f t="shared" si="28"/>
        <v>5.8377808225000001E-2</v>
      </c>
    </row>
    <row r="760" spans="1:4" x14ac:dyDescent="0.3">
      <c r="A760" s="23">
        <v>759</v>
      </c>
      <c r="B760" s="27">
        <v>0.25658500000000001</v>
      </c>
      <c r="C760" s="24">
        <f t="shared" si="27"/>
        <v>-0.24158099999999999</v>
      </c>
      <c r="D760" s="19">
        <f t="shared" si="28"/>
        <v>5.8361379560999994E-2</v>
      </c>
    </row>
    <row r="761" spans="1:4" x14ac:dyDescent="0.3">
      <c r="A761" s="23">
        <v>760</v>
      </c>
      <c r="B761" s="27">
        <v>0.25675599999999998</v>
      </c>
      <c r="C761" s="24">
        <f t="shared" si="27"/>
        <v>-0.24141000000000001</v>
      </c>
      <c r="D761" s="19">
        <f t="shared" si="28"/>
        <v>5.8278788100000006E-2</v>
      </c>
    </row>
    <row r="762" spans="1:4" x14ac:dyDescent="0.3">
      <c r="A762" s="23">
        <v>761</v>
      </c>
      <c r="B762" s="27">
        <v>0.25696400000000003</v>
      </c>
      <c r="C762" s="24">
        <f t="shared" si="27"/>
        <v>-0.241202</v>
      </c>
      <c r="D762" s="19">
        <f t="shared" si="28"/>
        <v>5.8178404804000002E-2</v>
      </c>
    </row>
    <row r="763" spans="1:4" x14ac:dyDescent="0.3">
      <c r="A763" s="23">
        <v>762</v>
      </c>
      <c r="B763" s="27">
        <v>0.25737599999999999</v>
      </c>
      <c r="C763" s="24">
        <f t="shared" si="27"/>
        <v>-0.24079</v>
      </c>
      <c r="D763" s="19">
        <f t="shared" si="28"/>
        <v>5.7979824100000001E-2</v>
      </c>
    </row>
    <row r="764" spans="1:4" x14ac:dyDescent="0.3">
      <c r="A764" s="23">
        <v>763</v>
      </c>
      <c r="B764" s="27">
        <v>0.257378</v>
      </c>
      <c r="C764" s="24">
        <f t="shared" si="27"/>
        <v>-0.240788</v>
      </c>
      <c r="D764" s="19">
        <f t="shared" si="28"/>
        <v>5.7978860944000003E-2</v>
      </c>
    </row>
    <row r="765" spans="1:4" x14ac:dyDescent="0.3">
      <c r="A765" s="23">
        <v>764</v>
      </c>
      <c r="B765" s="27">
        <v>0.257382</v>
      </c>
      <c r="C765" s="24">
        <f t="shared" si="27"/>
        <v>-0.240784</v>
      </c>
      <c r="D765" s="19">
        <f t="shared" si="28"/>
        <v>5.7976934655999998E-2</v>
      </c>
    </row>
    <row r="766" spans="1:4" x14ac:dyDescent="0.3">
      <c r="A766" s="23">
        <v>765</v>
      </c>
      <c r="B766" s="27">
        <v>0.25740099999999999</v>
      </c>
      <c r="C766" s="24">
        <f t="shared" si="27"/>
        <v>-0.24076500000000001</v>
      </c>
      <c r="D766" s="19">
        <f t="shared" si="28"/>
        <v>5.7967785225000006E-2</v>
      </c>
    </row>
    <row r="767" spans="1:4" x14ac:dyDescent="0.3">
      <c r="A767" s="23">
        <v>766</v>
      </c>
      <c r="B767" s="27">
        <v>0.25746599999999997</v>
      </c>
      <c r="C767" s="24">
        <f t="shared" si="27"/>
        <v>-0.2407</v>
      </c>
      <c r="D767" s="19">
        <f t="shared" si="28"/>
        <v>5.793649E-2</v>
      </c>
    </row>
    <row r="768" spans="1:4" x14ac:dyDescent="0.3">
      <c r="A768" s="23">
        <v>767</v>
      </c>
      <c r="B768" s="27">
        <v>0.25746599999999997</v>
      </c>
      <c r="C768" s="24">
        <f t="shared" si="27"/>
        <v>-0.2407</v>
      </c>
      <c r="D768" s="19">
        <f t="shared" si="28"/>
        <v>5.793649E-2</v>
      </c>
    </row>
    <row r="769" spans="1:4" x14ac:dyDescent="0.3">
      <c r="A769" s="23">
        <v>768</v>
      </c>
      <c r="B769" s="27">
        <v>0.25752399999999998</v>
      </c>
      <c r="C769" s="24">
        <f t="shared" si="27"/>
        <v>-0.24064199999999999</v>
      </c>
      <c r="D769" s="19">
        <f t="shared" si="28"/>
        <v>5.7908572164E-2</v>
      </c>
    </row>
    <row r="770" spans="1:4" x14ac:dyDescent="0.3">
      <c r="A770" s="23">
        <v>769</v>
      </c>
      <c r="B770" s="27">
        <v>0.25758399999999998</v>
      </c>
      <c r="C770" s="24">
        <f t="shared" ref="C770:C833" si="29">ROUNDUP(B770-B$10002,6)</f>
        <v>-0.24058199999999999</v>
      </c>
      <c r="D770" s="19">
        <f t="shared" si="28"/>
        <v>5.7879698723999992E-2</v>
      </c>
    </row>
    <row r="771" spans="1:4" x14ac:dyDescent="0.3">
      <c r="A771" s="23">
        <v>770</v>
      </c>
      <c r="B771" s="27">
        <v>0.25758700000000001</v>
      </c>
      <c r="C771" s="24">
        <f t="shared" si="29"/>
        <v>-0.24057899999999999</v>
      </c>
      <c r="D771" s="19">
        <f t="shared" si="28"/>
        <v>5.7878255240999994E-2</v>
      </c>
    </row>
    <row r="772" spans="1:4" x14ac:dyDescent="0.3">
      <c r="A772" s="23">
        <v>771</v>
      </c>
      <c r="B772" s="27">
        <v>0.2576</v>
      </c>
      <c r="C772" s="24">
        <f t="shared" si="29"/>
        <v>-0.240566</v>
      </c>
      <c r="D772" s="19">
        <f t="shared" si="28"/>
        <v>5.7872000356E-2</v>
      </c>
    </row>
    <row r="773" spans="1:4" x14ac:dyDescent="0.3">
      <c r="A773" s="23">
        <v>772</v>
      </c>
      <c r="B773" s="27">
        <v>0.25779000000000002</v>
      </c>
      <c r="C773" s="24">
        <f t="shared" si="29"/>
        <v>-0.24037600000000001</v>
      </c>
      <c r="D773" s="19">
        <f t="shared" si="28"/>
        <v>5.7780621376000006E-2</v>
      </c>
    </row>
    <row r="774" spans="1:4" x14ac:dyDescent="0.3">
      <c r="A774" s="23">
        <v>773</v>
      </c>
      <c r="B774" s="27">
        <v>0.25791999999999998</v>
      </c>
      <c r="C774" s="24">
        <f t="shared" si="29"/>
        <v>-0.24024599999999999</v>
      </c>
      <c r="D774" s="19">
        <f t="shared" si="28"/>
        <v>5.7718140515999994E-2</v>
      </c>
    </row>
    <row r="775" spans="1:4" x14ac:dyDescent="0.3">
      <c r="A775" s="23">
        <v>774</v>
      </c>
      <c r="B775" s="27">
        <v>0.258189</v>
      </c>
      <c r="C775" s="24">
        <f t="shared" si="29"/>
        <v>-0.239977</v>
      </c>
      <c r="D775" s="19">
        <f t="shared" si="28"/>
        <v>5.7588960528999998E-2</v>
      </c>
    </row>
    <row r="776" spans="1:4" x14ac:dyDescent="0.3">
      <c r="A776" s="23">
        <v>775</v>
      </c>
      <c r="B776" s="27">
        <v>0.258218</v>
      </c>
      <c r="C776" s="24">
        <f t="shared" si="29"/>
        <v>-0.23994799999999999</v>
      </c>
      <c r="D776" s="19">
        <f t="shared" si="28"/>
        <v>5.7575042703999997E-2</v>
      </c>
    </row>
    <row r="777" spans="1:4" x14ac:dyDescent="0.3">
      <c r="A777" s="23">
        <v>776</v>
      </c>
      <c r="B777" s="27">
        <v>0.25823800000000002</v>
      </c>
      <c r="C777" s="24">
        <f t="shared" si="29"/>
        <v>-0.239928</v>
      </c>
      <c r="D777" s="19">
        <f t="shared" si="28"/>
        <v>5.7565445184000003E-2</v>
      </c>
    </row>
    <row r="778" spans="1:4" x14ac:dyDescent="0.3">
      <c r="A778" s="23">
        <v>777</v>
      </c>
      <c r="B778" s="27">
        <v>0.258413</v>
      </c>
      <c r="C778" s="24">
        <f t="shared" si="29"/>
        <v>-0.23975299999999999</v>
      </c>
      <c r="D778" s="19">
        <f t="shared" ref="D778:D841" si="30">C778*C778</f>
        <v>5.7481501008999999E-2</v>
      </c>
    </row>
    <row r="779" spans="1:4" x14ac:dyDescent="0.3">
      <c r="A779" s="23">
        <v>778</v>
      </c>
      <c r="B779" s="27">
        <v>0.25844499999999998</v>
      </c>
      <c r="C779" s="24">
        <f t="shared" si="29"/>
        <v>-0.23972099999999999</v>
      </c>
      <c r="D779" s="19">
        <f t="shared" si="30"/>
        <v>5.7466157840999996E-2</v>
      </c>
    </row>
    <row r="780" spans="1:4" x14ac:dyDescent="0.3">
      <c r="A780" s="23">
        <v>779</v>
      </c>
      <c r="B780" s="27">
        <v>0.25870900000000002</v>
      </c>
      <c r="C780" s="24">
        <f t="shared" si="29"/>
        <v>-0.239457</v>
      </c>
      <c r="D780" s="19">
        <f t="shared" si="30"/>
        <v>5.7339654848999999E-2</v>
      </c>
    </row>
    <row r="781" spans="1:4" x14ac:dyDescent="0.3">
      <c r="A781" s="23">
        <v>780</v>
      </c>
      <c r="B781" s="27">
        <v>0.258766</v>
      </c>
      <c r="C781" s="24">
        <f t="shared" si="29"/>
        <v>-0.2394</v>
      </c>
      <c r="D781" s="19">
        <f t="shared" si="30"/>
        <v>5.731236E-2</v>
      </c>
    </row>
    <row r="782" spans="1:4" x14ac:dyDescent="0.3">
      <c r="A782" s="23">
        <v>781</v>
      </c>
      <c r="B782" s="27">
        <v>0.25877899999999998</v>
      </c>
      <c r="C782" s="24">
        <f t="shared" si="29"/>
        <v>-0.23938699999999999</v>
      </c>
      <c r="D782" s="19">
        <f t="shared" si="30"/>
        <v>5.7306135768999997E-2</v>
      </c>
    </row>
    <row r="783" spans="1:4" x14ac:dyDescent="0.3">
      <c r="A783" s="23">
        <v>782</v>
      </c>
      <c r="B783" s="27">
        <v>0.25880300000000001</v>
      </c>
      <c r="C783" s="24">
        <f t="shared" si="29"/>
        <v>-0.23936299999999999</v>
      </c>
      <c r="D783" s="19">
        <f t="shared" si="30"/>
        <v>5.7294645768999994E-2</v>
      </c>
    </row>
    <row r="784" spans="1:4" x14ac:dyDescent="0.3">
      <c r="A784" s="23">
        <v>783</v>
      </c>
      <c r="B784" s="27">
        <v>0.25881100000000001</v>
      </c>
      <c r="C784" s="24">
        <f t="shared" si="29"/>
        <v>-0.23935500000000001</v>
      </c>
      <c r="D784" s="19">
        <f t="shared" si="30"/>
        <v>5.7290816025000003E-2</v>
      </c>
    </row>
    <row r="785" spans="1:4" x14ac:dyDescent="0.3">
      <c r="A785" s="23">
        <v>784</v>
      </c>
      <c r="B785" s="27">
        <v>0.25890999999999997</v>
      </c>
      <c r="C785" s="24">
        <f t="shared" si="29"/>
        <v>-0.239256</v>
      </c>
      <c r="D785" s="19">
        <f t="shared" si="30"/>
        <v>5.7243433535999998E-2</v>
      </c>
    </row>
    <row r="786" spans="1:4" x14ac:dyDescent="0.3">
      <c r="A786" s="23">
        <v>785</v>
      </c>
      <c r="B786" s="27">
        <v>0.25892799999999999</v>
      </c>
      <c r="C786" s="24">
        <f t="shared" si="29"/>
        <v>-0.23923800000000001</v>
      </c>
      <c r="D786" s="19">
        <f t="shared" si="30"/>
        <v>5.7234820644000005E-2</v>
      </c>
    </row>
    <row r="787" spans="1:4" x14ac:dyDescent="0.3">
      <c r="A787" s="23">
        <v>786</v>
      </c>
      <c r="B787" s="27">
        <v>0.25900699999999999</v>
      </c>
      <c r="C787" s="24">
        <f t="shared" si="29"/>
        <v>-0.23915900000000001</v>
      </c>
      <c r="D787" s="19">
        <f t="shared" si="30"/>
        <v>5.7197027281000005E-2</v>
      </c>
    </row>
    <row r="788" spans="1:4" x14ac:dyDescent="0.3">
      <c r="A788" s="23">
        <v>787</v>
      </c>
      <c r="B788" s="27">
        <v>0.25906899999999999</v>
      </c>
      <c r="C788" s="24">
        <f t="shared" si="29"/>
        <v>-0.239097</v>
      </c>
      <c r="D788" s="19">
        <f t="shared" si="30"/>
        <v>5.7167375409E-2</v>
      </c>
    </row>
    <row r="789" spans="1:4" x14ac:dyDescent="0.3">
      <c r="A789" s="23">
        <v>788</v>
      </c>
      <c r="B789" s="27">
        <v>0.25913599999999998</v>
      </c>
      <c r="C789" s="24">
        <f t="shared" si="29"/>
        <v>-0.23902999999999999</v>
      </c>
      <c r="D789" s="19">
        <f t="shared" si="30"/>
        <v>5.7135340899999998E-2</v>
      </c>
    </row>
    <row r="790" spans="1:4" x14ac:dyDescent="0.3">
      <c r="A790" s="23">
        <v>789</v>
      </c>
      <c r="B790" s="27">
        <v>0.25918000000000002</v>
      </c>
      <c r="C790" s="24">
        <f t="shared" si="29"/>
        <v>-0.238986</v>
      </c>
      <c r="D790" s="19">
        <f t="shared" si="30"/>
        <v>5.7114308196000003E-2</v>
      </c>
    </row>
    <row r="791" spans="1:4" x14ac:dyDescent="0.3">
      <c r="A791" s="23">
        <v>790</v>
      </c>
      <c r="B791" s="27">
        <v>0.259187</v>
      </c>
      <c r="C791" s="24">
        <f t="shared" si="29"/>
        <v>-0.238979</v>
      </c>
      <c r="D791" s="19">
        <f t="shared" si="30"/>
        <v>5.7110962441000002E-2</v>
      </c>
    </row>
    <row r="792" spans="1:4" x14ac:dyDescent="0.3">
      <c r="A792" s="23">
        <v>791</v>
      </c>
      <c r="B792" s="27">
        <v>0.25931399999999999</v>
      </c>
      <c r="C792" s="24">
        <f t="shared" si="29"/>
        <v>-0.23885200000000001</v>
      </c>
      <c r="D792" s="19">
        <f t="shared" si="30"/>
        <v>5.7050277904000003E-2</v>
      </c>
    </row>
    <row r="793" spans="1:4" x14ac:dyDescent="0.3">
      <c r="A793" s="23">
        <v>792</v>
      </c>
      <c r="B793" s="27">
        <v>0.25944499999999998</v>
      </c>
      <c r="C793" s="24">
        <f t="shared" si="29"/>
        <v>-0.23872099999999999</v>
      </c>
      <c r="D793" s="19">
        <f t="shared" si="30"/>
        <v>5.6987715840999993E-2</v>
      </c>
    </row>
    <row r="794" spans="1:4" x14ac:dyDescent="0.3">
      <c r="A794" s="23">
        <v>793</v>
      </c>
      <c r="B794" s="27">
        <v>0.25975500000000001</v>
      </c>
      <c r="C794" s="24">
        <f t="shared" si="29"/>
        <v>-0.23841100000000001</v>
      </c>
      <c r="D794" s="19">
        <f t="shared" si="30"/>
        <v>5.6839804921000006E-2</v>
      </c>
    </row>
    <row r="795" spans="1:4" x14ac:dyDescent="0.3">
      <c r="A795" s="23">
        <v>794</v>
      </c>
      <c r="B795" s="27">
        <v>0.25981799999999999</v>
      </c>
      <c r="C795" s="24">
        <f t="shared" si="29"/>
        <v>-0.238348</v>
      </c>
      <c r="D795" s="19">
        <f t="shared" si="30"/>
        <v>5.6809769103999999E-2</v>
      </c>
    </row>
    <row r="796" spans="1:4" x14ac:dyDescent="0.3">
      <c r="A796" s="23">
        <v>795</v>
      </c>
      <c r="B796" s="27">
        <v>0.25999</v>
      </c>
      <c r="C796" s="24">
        <f t="shared" si="29"/>
        <v>-0.238176</v>
      </c>
      <c r="D796" s="19">
        <f t="shared" si="30"/>
        <v>5.6727806976000002E-2</v>
      </c>
    </row>
    <row r="797" spans="1:4" x14ac:dyDescent="0.3">
      <c r="A797" s="23">
        <v>796</v>
      </c>
      <c r="B797" s="27">
        <v>0.26005</v>
      </c>
      <c r="C797" s="24">
        <f t="shared" si="29"/>
        <v>-0.23811599999999999</v>
      </c>
      <c r="D797" s="19">
        <f t="shared" si="30"/>
        <v>5.6699229455999998E-2</v>
      </c>
    </row>
    <row r="798" spans="1:4" x14ac:dyDescent="0.3">
      <c r="A798" s="23">
        <v>797</v>
      </c>
      <c r="B798" s="27">
        <v>0.26017299999999999</v>
      </c>
      <c r="C798" s="24">
        <f t="shared" si="29"/>
        <v>-0.23799300000000001</v>
      </c>
      <c r="D798" s="19">
        <f t="shared" si="30"/>
        <v>5.6640668049000004E-2</v>
      </c>
    </row>
    <row r="799" spans="1:4" x14ac:dyDescent="0.3">
      <c r="A799" s="23">
        <v>798</v>
      </c>
      <c r="B799" s="27">
        <v>0.26023400000000002</v>
      </c>
      <c r="C799" s="24">
        <f t="shared" si="29"/>
        <v>-0.237932</v>
      </c>
      <c r="D799" s="19">
        <f t="shared" si="30"/>
        <v>5.6611636624000004E-2</v>
      </c>
    </row>
    <row r="800" spans="1:4" x14ac:dyDescent="0.3">
      <c r="A800" s="23">
        <v>799</v>
      </c>
      <c r="B800" s="27">
        <v>0.26024000000000003</v>
      </c>
      <c r="C800" s="24">
        <f t="shared" si="29"/>
        <v>-0.237926</v>
      </c>
      <c r="D800" s="19">
        <f t="shared" si="30"/>
        <v>5.6608781476E-2</v>
      </c>
    </row>
    <row r="801" spans="1:4" x14ac:dyDescent="0.3">
      <c r="A801" s="23">
        <v>800</v>
      </c>
      <c r="B801" s="27">
        <v>0.26025700000000002</v>
      </c>
      <c r="C801" s="24">
        <f t="shared" si="29"/>
        <v>-0.23790900000000001</v>
      </c>
      <c r="D801" s="19">
        <f t="shared" si="30"/>
        <v>5.6600692281000002E-2</v>
      </c>
    </row>
    <row r="802" spans="1:4" x14ac:dyDescent="0.3">
      <c r="A802" s="23">
        <v>801</v>
      </c>
      <c r="B802" s="27">
        <v>0.26043100000000002</v>
      </c>
      <c r="C802" s="24">
        <f t="shared" si="29"/>
        <v>-0.237735</v>
      </c>
      <c r="D802" s="19">
        <f t="shared" si="30"/>
        <v>5.6517930224999999E-2</v>
      </c>
    </row>
    <row r="803" spans="1:4" x14ac:dyDescent="0.3">
      <c r="A803" s="23">
        <v>802</v>
      </c>
      <c r="B803" s="27">
        <v>0.26077800000000001</v>
      </c>
      <c r="C803" s="24">
        <f t="shared" si="29"/>
        <v>-0.23738799999999999</v>
      </c>
      <c r="D803" s="19">
        <f t="shared" si="30"/>
        <v>5.6353062543999993E-2</v>
      </c>
    </row>
    <row r="804" spans="1:4" x14ac:dyDescent="0.3">
      <c r="A804" s="23">
        <v>803</v>
      </c>
      <c r="B804" s="27">
        <v>0.260847</v>
      </c>
      <c r="C804" s="24">
        <f t="shared" si="29"/>
        <v>-0.237319</v>
      </c>
      <c r="D804" s="19">
        <f t="shared" si="30"/>
        <v>5.6320307760999999E-2</v>
      </c>
    </row>
    <row r="805" spans="1:4" x14ac:dyDescent="0.3">
      <c r="A805" s="23">
        <v>804</v>
      </c>
      <c r="B805" s="27">
        <v>0.26095800000000002</v>
      </c>
      <c r="C805" s="24">
        <f t="shared" si="29"/>
        <v>-0.237208</v>
      </c>
      <c r="D805" s="19">
        <f t="shared" si="30"/>
        <v>5.6267635263999999E-2</v>
      </c>
    </row>
    <row r="806" spans="1:4" x14ac:dyDescent="0.3">
      <c r="A806" s="23">
        <v>805</v>
      </c>
      <c r="B806" s="27">
        <v>0.26099899999999998</v>
      </c>
      <c r="C806" s="24">
        <f t="shared" si="29"/>
        <v>-0.23716699999999999</v>
      </c>
      <c r="D806" s="19">
        <f t="shared" si="30"/>
        <v>5.6248185888999998E-2</v>
      </c>
    </row>
    <row r="807" spans="1:4" x14ac:dyDescent="0.3">
      <c r="A807" s="23">
        <v>806</v>
      </c>
      <c r="B807" s="27">
        <v>0.261098</v>
      </c>
      <c r="C807" s="24">
        <f t="shared" si="29"/>
        <v>-0.237068</v>
      </c>
      <c r="D807" s="19">
        <f t="shared" si="30"/>
        <v>5.6201236623999999E-2</v>
      </c>
    </row>
    <row r="808" spans="1:4" x14ac:dyDescent="0.3">
      <c r="A808" s="23">
        <v>807</v>
      </c>
      <c r="B808" s="27">
        <v>0.261098</v>
      </c>
      <c r="C808" s="24">
        <f t="shared" si="29"/>
        <v>-0.237068</v>
      </c>
      <c r="D808" s="19">
        <f t="shared" si="30"/>
        <v>5.6201236623999999E-2</v>
      </c>
    </row>
    <row r="809" spans="1:4" x14ac:dyDescent="0.3">
      <c r="A809" s="23">
        <v>808</v>
      </c>
      <c r="B809" s="27">
        <v>0.26115699999999997</v>
      </c>
      <c r="C809" s="24">
        <f t="shared" si="29"/>
        <v>-0.237009</v>
      </c>
      <c r="D809" s="19">
        <f t="shared" si="30"/>
        <v>5.6173266080999998E-2</v>
      </c>
    </row>
    <row r="810" spans="1:4" x14ac:dyDescent="0.3">
      <c r="A810" s="23">
        <v>809</v>
      </c>
      <c r="B810" s="27">
        <v>0.26116200000000001</v>
      </c>
      <c r="C810" s="24">
        <f t="shared" si="29"/>
        <v>-0.23700399999999999</v>
      </c>
      <c r="D810" s="19">
        <f t="shared" si="30"/>
        <v>5.6170896015999998E-2</v>
      </c>
    </row>
    <row r="811" spans="1:4" x14ac:dyDescent="0.3">
      <c r="A811" s="23">
        <v>810</v>
      </c>
      <c r="B811" s="27">
        <v>0.26124399999999998</v>
      </c>
      <c r="C811" s="24">
        <f t="shared" si="29"/>
        <v>-0.23692199999999999</v>
      </c>
      <c r="D811" s="19">
        <f t="shared" si="30"/>
        <v>5.6132034083999999E-2</v>
      </c>
    </row>
    <row r="812" spans="1:4" x14ac:dyDescent="0.3">
      <c r="A812" s="23">
        <v>811</v>
      </c>
      <c r="B812" s="27">
        <v>0.261291</v>
      </c>
      <c r="C812" s="24">
        <f t="shared" si="29"/>
        <v>-0.236875</v>
      </c>
      <c r="D812" s="19">
        <f t="shared" si="30"/>
        <v>5.6109765625000002E-2</v>
      </c>
    </row>
    <row r="813" spans="1:4" x14ac:dyDescent="0.3">
      <c r="A813" s="23">
        <v>812</v>
      </c>
      <c r="B813" s="27">
        <v>0.26134200000000002</v>
      </c>
      <c r="C813" s="24">
        <f t="shared" si="29"/>
        <v>-0.23682400000000001</v>
      </c>
      <c r="D813" s="19">
        <f t="shared" si="30"/>
        <v>5.6085606976000006E-2</v>
      </c>
    </row>
    <row r="814" spans="1:4" x14ac:dyDescent="0.3">
      <c r="A814" s="23">
        <v>813</v>
      </c>
      <c r="B814" s="27">
        <v>0.26134400000000002</v>
      </c>
      <c r="C814" s="24">
        <f t="shared" si="29"/>
        <v>-0.236822</v>
      </c>
      <c r="D814" s="19">
        <f t="shared" si="30"/>
        <v>5.6084659684000004E-2</v>
      </c>
    </row>
    <row r="815" spans="1:4" x14ac:dyDescent="0.3">
      <c r="A815" s="23">
        <v>814</v>
      </c>
      <c r="B815" s="27">
        <v>0.26145499999999999</v>
      </c>
      <c r="C815" s="24">
        <f t="shared" si="29"/>
        <v>-0.236711</v>
      </c>
      <c r="D815" s="19">
        <f t="shared" si="30"/>
        <v>5.6032097521000003E-2</v>
      </c>
    </row>
    <row r="816" spans="1:4" x14ac:dyDescent="0.3">
      <c r="A816" s="23">
        <v>815</v>
      </c>
      <c r="B816" s="27">
        <v>0.261486</v>
      </c>
      <c r="C816" s="24">
        <f t="shared" si="29"/>
        <v>-0.23668</v>
      </c>
      <c r="D816" s="19">
        <f t="shared" si="30"/>
        <v>5.6017422400000003E-2</v>
      </c>
    </row>
    <row r="817" spans="1:4" x14ac:dyDescent="0.3">
      <c r="A817" s="23">
        <v>816</v>
      </c>
      <c r="B817" s="27">
        <v>0.26153500000000002</v>
      </c>
      <c r="C817" s="24">
        <f t="shared" si="29"/>
        <v>-0.23663100000000001</v>
      </c>
      <c r="D817" s="19">
        <f t="shared" si="30"/>
        <v>5.5994230161000004E-2</v>
      </c>
    </row>
    <row r="818" spans="1:4" x14ac:dyDescent="0.3">
      <c r="A818" s="23">
        <v>817</v>
      </c>
      <c r="B818" s="27">
        <v>0.26154699999999997</v>
      </c>
      <c r="C818" s="24">
        <f t="shared" si="29"/>
        <v>-0.236619</v>
      </c>
      <c r="D818" s="19">
        <f t="shared" si="30"/>
        <v>5.5988551160999996E-2</v>
      </c>
    </row>
    <row r="819" spans="1:4" x14ac:dyDescent="0.3">
      <c r="A819" s="23">
        <v>818</v>
      </c>
      <c r="B819" s="27">
        <v>0.26160800000000001</v>
      </c>
      <c r="C819" s="24">
        <f t="shared" si="29"/>
        <v>-0.23655799999999999</v>
      </c>
      <c r="D819" s="19">
        <f t="shared" si="30"/>
        <v>5.5959687363999998E-2</v>
      </c>
    </row>
    <row r="820" spans="1:4" x14ac:dyDescent="0.3">
      <c r="A820" s="23">
        <v>819</v>
      </c>
      <c r="B820" s="27">
        <v>0.26167099999999999</v>
      </c>
      <c r="C820" s="24">
        <f t="shared" si="29"/>
        <v>-0.23649500000000001</v>
      </c>
      <c r="D820" s="19">
        <f t="shared" si="30"/>
        <v>5.5929885025000008E-2</v>
      </c>
    </row>
    <row r="821" spans="1:4" x14ac:dyDescent="0.3">
      <c r="A821" s="23">
        <v>820</v>
      </c>
      <c r="B821" s="27">
        <v>0.26178400000000002</v>
      </c>
      <c r="C821" s="24">
        <f t="shared" si="29"/>
        <v>-0.23638200000000001</v>
      </c>
      <c r="D821" s="19">
        <f t="shared" si="30"/>
        <v>5.5876449924000003E-2</v>
      </c>
    </row>
    <row r="822" spans="1:4" x14ac:dyDescent="0.3">
      <c r="A822" s="23">
        <v>821</v>
      </c>
      <c r="B822" s="27">
        <v>0.26178800000000002</v>
      </c>
      <c r="C822" s="24">
        <f t="shared" si="29"/>
        <v>-0.236378</v>
      </c>
      <c r="D822" s="19">
        <f t="shared" si="30"/>
        <v>5.5874558884000003E-2</v>
      </c>
    </row>
    <row r="823" spans="1:4" x14ac:dyDescent="0.3">
      <c r="A823" s="23">
        <v>822</v>
      </c>
      <c r="B823" s="27">
        <v>0.26179200000000002</v>
      </c>
      <c r="C823" s="24">
        <f t="shared" si="29"/>
        <v>-0.236374</v>
      </c>
      <c r="D823" s="19">
        <f t="shared" si="30"/>
        <v>5.5872667876000003E-2</v>
      </c>
    </row>
    <row r="824" spans="1:4" x14ac:dyDescent="0.3">
      <c r="A824" s="23">
        <v>823</v>
      </c>
      <c r="B824" s="27">
        <v>0.261959</v>
      </c>
      <c r="C824" s="24">
        <f t="shared" si="29"/>
        <v>-0.236207</v>
      </c>
      <c r="D824" s="19">
        <f t="shared" si="30"/>
        <v>5.5793746849E-2</v>
      </c>
    </row>
    <row r="825" spans="1:4" x14ac:dyDescent="0.3">
      <c r="A825" s="23">
        <v>824</v>
      </c>
      <c r="B825" s="27">
        <v>0.26196799999999998</v>
      </c>
      <c r="C825" s="24">
        <f t="shared" si="29"/>
        <v>-0.23619799999999999</v>
      </c>
      <c r="D825" s="19">
        <f t="shared" si="30"/>
        <v>5.5789495203999999E-2</v>
      </c>
    </row>
    <row r="826" spans="1:4" x14ac:dyDescent="0.3">
      <c r="A826" s="23">
        <v>825</v>
      </c>
      <c r="B826" s="27">
        <v>0.26203700000000002</v>
      </c>
      <c r="C826" s="24">
        <f t="shared" si="29"/>
        <v>-0.23612900000000001</v>
      </c>
      <c r="D826" s="19">
        <f t="shared" si="30"/>
        <v>5.5756904641000006E-2</v>
      </c>
    </row>
    <row r="827" spans="1:4" x14ac:dyDescent="0.3">
      <c r="A827" s="23">
        <v>826</v>
      </c>
      <c r="B827" s="27">
        <v>0.262098</v>
      </c>
      <c r="C827" s="24">
        <f t="shared" si="29"/>
        <v>-0.236068</v>
      </c>
      <c r="D827" s="19">
        <f t="shared" si="30"/>
        <v>5.5728100624E-2</v>
      </c>
    </row>
    <row r="828" spans="1:4" x14ac:dyDescent="0.3">
      <c r="A828" s="23">
        <v>827</v>
      </c>
      <c r="B828" s="27">
        <v>0.26226500000000003</v>
      </c>
      <c r="C828" s="24">
        <f t="shared" si="29"/>
        <v>-0.235901</v>
      </c>
      <c r="D828" s="19">
        <f t="shared" si="30"/>
        <v>5.5649281800999997E-2</v>
      </c>
    </row>
    <row r="829" spans="1:4" x14ac:dyDescent="0.3">
      <c r="A829" s="23">
        <v>828</v>
      </c>
      <c r="B829" s="27">
        <v>0.26227200000000001</v>
      </c>
      <c r="C829" s="24">
        <f t="shared" si="29"/>
        <v>-0.23589399999999999</v>
      </c>
      <c r="D829" s="19">
        <f t="shared" si="30"/>
        <v>5.5645979235999996E-2</v>
      </c>
    </row>
    <row r="830" spans="1:4" x14ac:dyDescent="0.3">
      <c r="A830" s="23">
        <v>829</v>
      </c>
      <c r="B830" s="27">
        <v>0.26250699999999999</v>
      </c>
      <c r="C830" s="24">
        <f t="shared" si="29"/>
        <v>-0.23565900000000001</v>
      </c>
      <c r="D830" s="19">
        <f t="shared" si="30"/>
        <v>5.5535164281000006E-2</v>
      </c>
    </row>
    <row r="831" spans="1:4" x14ac:dyDescent="0.3">
      <c r="A831" s="23">
        <v>830</v>
      </c>
      <c r="B831" s="27">
        <v>0.262577</v>
      </c>
      <c r="C831" s="24">
        <f t="shared" si="29"/>
        <v>-0.23558899999999999</v>
      </c>
      <c r="D831" s="19">
        <f t="shared" si="30"/>
        <v>5.5502176920999999E-2</v>
      </c>
    </row>
    <row r="832" spans="1:4" x14ac:dyDescent="0.3">
      <c r="A832" s="23">
        <v>831</v>
      </c>
      <c r="B832" s="27">
        <v>0.262658</v>
      </c>
      <c r="C832" s="24">
        <f t="shared" si="29"/>
        <v>-0.235508</v>
      </c>
      <c r="D832" s="19">
        <f t="shared" si="30"/>
        <v>5.5464018063999997E-2</v>
      </c>
    </row>
    <row r="833" spans="1:4" x14ac:dyDescent="0.3">
      <c r="A833" s="23">
        <v>832</v>
      </c>
      <c r="B833" s="27">
        <v>0.26274700000000001</v>
      </c>
      <c r="C833" s="24">
        <f t="shared" si="29"/>
        <v>-0.23541899999999999</v>
      </c>
      <c r="D833" s="19">
        <f t="shared" si="30"/>
        <v>5.5422105560999996E-2</v>
      </c>
    </row>
    <row r="834" spans="1:4" x14ac:dyDescent="0.3">
      <c r="A834" s="23">
        <v>833</v>
      </c>
      <c r="B834" s="27">
        <v>0.26277499999999998</v>
      </c>
      <c r="C834" s="24">
        <f t="shared" ref="C834:C897" si="31">ROUNDUP(B834-B$10002,6)</f>
        <v>-0.23539099999999999</v>
      </c>
      <c r="D834" s="19">
        <f t="shared" si="30"/>
        <v>5.5408922880999995E-2</v>
      </c>
    </row>
    <row r="835" spans="1:4" x14ac:dyDescent="0.3">
      <c r="A835" s="23">
        <v>834</v>
      </c>
      <c r="B835" s="27">
        <v>0.262849</v>
      </c>
      <c r="C835" s="24">
        <f t="shared" si="31"/>
        <v>-0.235317</v>
      </c>
      <c r="D835" s="19">
        <f t="shared" si="30"/>
        <v>5.5374090489000001E-2</v>
      </c>
    </row>
    <row r="836" spans="1:4" x14ac:dyDescent="0.3">
      <c r="A836" s="23">
        <v>835</v>
      </c>
      <c r="B836" s="27">
        <v>0.26291500000000001</v>
      </c>
      <c r="C836" s="24">
        <f t="shared" si="31"/>
        <v>-0.23525099999999999</v>
      </c>
      <c r="D836" s="19">
        <f t="shared" si="30"/>
        <v>5.5343033000999992E-2</v>
      </c>
    </row>
    <row r="837" spans="1:4" x14ac:dyDescent="0.3">
      <c r="A837" s="23">
        <v>836</v>
      </c>
      <c r="B837" s="27">
        <v>0.262959</v>
      </c>
      <c r="C837" s="24">
        <f t="shared" si="31"/>
        <v>-0.235207</v>
      </c>
      <c r="D837" s="19">
        <f t="shared" si="30"/>
        <v>5.5322332848999997E-2</v>
      </c>
    </row>
    <row r="838" spans="1:4" x14ac:dyDescent="0.3">
      <c r="A838" s="23">
        <v>837</v>
      </c>
      <c r="B838" s="27">
        <v>0.26298899999999997</v>
      </c>
      <c r="C838" s="24">
        <f t="shared" si="31"/>
        <v>-0.235177</v>
      </c>
      <c r="D838" s="19">
        <f t="shared" si="30"/>
        <v>5.5308221328999999E-2</v>
      </c>
    </row>
    <row r="839" spans="1:4" x14ac:dyDescent="0.3">
      <c r="A839" s="23">
        <v>838</v>
      </c>
      <c r="B839" s="27">
        <v>0.26314700000000002</v>
      </c>
      <c r="C839" s="24">
        <f t="shared" si="31"/>
        <v>-0.23501900000000001</v>
      </c>
      <c r="D839" s="19">
        <f t="shared" si="30"/>
        <v>5.5233930361000001E-2</v>
      </c>
    </row>
    <row r="840" spans="1:4" x14ac:dyDescent="0.3">
      <c r="A840" s="23">
        <v>839</v>
      </c>
      <c r="B840" s="27">
        <v>0.26319500000000001</v>
      </c>
      <c r="C840" s="24">
        <f t="shared" si="31"/>
        <v>-0.23497100000000001</v>
      </c>
      <c r="D840" s="19">
        <f t="shared" si="30"/>
        <v>5.5211370841000008E-2</v>
      </c>
    </row>
    <row r="841" spans="1:4" x14ac:dyDescent="0.3">
      <c r="A841" s="23">
        <v>840</v>
      </c>
      <c r="B841" s="27">
        <v>0.26321299999999997</v>
      </c>
      <c r="C841" s="24">
        <f t="shared" si="31"/>
        <v>-0.234953</v>
      </c>
      <c r="D841" s="19">
        <f t="shared" si="30"/>
        <v>5.5202912208999998E-2</v>
      </c>
    </row>
    <row r="842" spans="1:4" x14ac:dyDescent="0.3">
      <c r="A842" s="23">
        <v>841</v>
      </c>
      <c r="B842" s="27">
        <v>0.26334099999999999</v>
      </c>
      <c r="C842" s="24">
        <f t="shared" si="31"/>
        <v>-0.23482500000000001</v>
      </c>
      <c r="D842" s="19">
        <f t="shared" ref="D842:D905" si="32">C842*C842</f>
        <v>5.5142780625000005E-2</v>
      </c>
    </row>
    <row r="843" spans="1:4" x14ac:dyDescent="0.3">
      <c r="A843" s="23">
        <v>842</v>
      </c>
      <c r="B843" s="27">
        <v>0.263374</v>
      </c>
      <c r="C843" s="24">
        <f t="shared" si="31"/>
        <v>-0.234792</v>
      </c>
      <c r="D843" s="19">
        <f t="shared" si="32"/>
        <v>5.5127283264000002E-2</v>
      </c>
    </row>
    <row r="844" spans="1:4" x14ac:dyDescent="0.3">
      <c r="A844" s="23">
        <v>843</v>
      </c>
      <c r="B844" s="27">
        <v>0.263436</v>
      </c>
      <c r="C844" s="24">
        <f t="shared" si="31"/>
        <v>-0.23472999999999999</v>
      </c>
      <c r="D844" s="19">
        <f t="shared" si="32"/>
        <v>5.5098172899999999E-2</v>
      </c>
    </row>
    <row r="845" spans="1:4" x14ac:dyDescent="0.3">
      <c r="A845" s="23">
        <v>844</v>
      </c>
      <c r="B845" s="27">
        <v>0.26345000000000002</v>
      </c>
      <c r="C845" s="24">
        <f t="shared" si="31"/>
        <v>-0.23471600000000001</v>
      </c>
      <c r="D845" s="19">
        <f t="shared" si="32"/>
        <v>5.5091600656000002E-2</v>
      </c>
    </row>
    <row r="846" spans="1:4" x14ac:dyDescent="0.3">
      <c r="A846" s="23">
        <v>845</v>
      </c>
      <c r="B846" s="27">
        <v>0.263463</v>
      </c>
      <c r="C846" s="24">
        <f t="shared" si="31"/>
        <v>-0.23470299999999999</v>
      </c>
      <c r="D846" s="19">
        <f t="shared" si="32"/>
        <v>5.5085498208999994E-2</v>
      </c>
    </row>
    <row r="847" spans="1:4" x14ac:dyDescent="0.3">
      <c r="A847" s="23">
        <v>846</v>
      </c>
      <c r="B847" s="27">
        <v>0.263486</v>
      </c>
      <c r="C847" s="24">
        <f t="shared" si="31"/>
        <v>-0.23468</v>
      </c>
      <c r="D847" s="19">
        <f t="shared" si="32"/>
        <v>5.5074702400000002E-2</v>
      </c>
    </row>
    <row r="848" spans="1:4" x14ac:dyDescent="0.3">
      <c r="A848" s="23">
        <v>847</v>
      </c>
      <c r="B848" s="27">
        <v>0.26352199999999998</v>
      </c>
      <c r="C848" s="24">
        <f t="shared" si="31"/>
        <v>-0.23464399999999999</v>
      </c>
      <c r="D848" s="19">
        <f t="shared" si="32"/>
        <v>5.5057806735999998E-2</v>
      </c>
    </row>
    <row r="849" spans="1:4" x14ac:dyDescent="0.3">
      <c r="A849" s="23">
        <v>848</v>
      </c>
      <c r="B849" s="27">
        <v>0.26356200000000002</v>
      </c>
      <c r="C849" s="24">
        <f t="shared" si="31"/>
        <v>-0.23460400000000001</v>
      </c>
      <c r="D849" s="19">
        <f t="shared" si="32"/>
        <v>5.5039036816000003E-2</v>
      </c>
    </row>
    <row r="850" spans="1:4" x14ac:dyDescent="0.3">
      <c r="A850" s="23">
        <v>849</v>
      </c>
      <c r="B850" s="27">
        <v>0.26361299999999999</v>
      </c>
      <c r="C850" s="24">
        <f t="shared" si="31"/>
        <v>-0.23455300000000001</v>
      </c>
      <c r="D850" s="19">
        <f t="shared" si="32"/>
        <v>5.5015109809000005E-2</v>
      </c>
    </row>
    <row r="851" spans="1:4" x14ac:dyDescent="0.3">
      <c r="A851" s="23">
        <v>850</v>
      </c>
      <c r="B851" s="27">
        <v>0.26381599999999999</v>
      </c>
      <c r="C851" s="24">
        <f t="shared" si="31"/>
        <v>-0.23435</v>
      </c>
      <c r="D851" s="19">
        <f t="shared" si="32"/>
        <v>5.4919922500000003E-2</v>
      </c>
    </row>
    <row r="852" spans="1:4" x14ac:dyDescent="0.3">
      <c r="A852" s="23">
        <v>851</v>
      </c>
      <c r="B852" s="27">
        <v>0.26391500000000001</v>
      </c>
      <c r="C852" s="24">
        <f t="shared" si="31"/>
        <v>-0.23425100000000001</v>
      </c>
      <c r="D852" s="19">
        <f t="shared" si="32"/>
        <v>5.4873531001000009E-2</v>
      </c>
    </row>
    <row r="853" spans="1:4" x14ac:dyDescent="0.3">
      <c r="A853" s="23">
        <v>852</v>
      </c>
      <c r="B853" s="27">
        <v>0.264013</v>
      </c>
      <c r="C853" s="24">
        <f t="shared" si="31"/>
        <v>-0.234153</v>
      </c>
      <c r="D853" s="19">
        <f t="shared" si="32"/>
        <v>5.4827627408999997E-2</v>
      </c>
    </row>
    <row r="854" spans="1:4" x14ac:dyDescent="0.3">
      <c r="A854" s="23">
        <v>853</v>
      </c>
      <c r="B854" s="27">
        <v>0.26462400000000003</v>
      </c>
      <c r="C854" s="24">
        <f t="shared" si="31"/>
        <v>-0.233542</v>
      </c>
      <c r="D854" s="19">
        <f t="shared" si="32"/>
        <v>5.4541865763999997E-2</v>
      </c>
    </row>
    <row r="855" spans="1:4" x14ac:dyDescent="0.3">
      <c r="A855" s="23">
        <v>854</v>
      </c>
      <c r="B855" s="27">
        <v>0.26462599999999997</v>
      </c>
      <c r="C855" s="24">
        <f t="shared" si="31"/>
        <v>-0.23354</v>
      </c>
      <c r="D855" s="19">
        <f t="shared" si="32"/>
        <v>5.4540931600000002E-2</v>
      </c>
    </row>
    <row r="856" spans="1:4" x14ac:dyDescent="0.3">
      <c r="A856" s="23">
        <v>855</v>
      </c>
      <c r="B856" s="27">
        <v>0.26466499999999998</v>
      </c>
      <c r="C856" s="24">
        <f t="shared" si="31"/>
        <v>-0.23350100000000001</v>
      </c>
      <c r="D856" s="19">
        <f t="shared" si="32"/>
        <v>5.4522717001000004E-2</v>
      </c>
    </row>
    <row r="857" spans="1:4" x14ac:dyDescent="0.3">
      <c r="A857" s="23">
        <v>856</v>
      </c>
      <c r="B857" s="27">
        <v>0.26473999999999998</v>
      </c>
      <c r="C857" s="24">
        <f t="shared" si="31"/>
        <v>-0.23342599999999999</v>
      </c>
      <c r="D857" s="19">
        <f t="shared" si="32"/>
        <v>5.4487697475999998E-2</v>
      </c>
    </row>
    <row r="858" spans="1:4" x14ac:dyDescent="0.3">
      <c r="A858" s="23">
        <v>857</v>
      </c>
      <c r="B858" s="27">
        <v>0.26474799999999998</v>
      </c>
      <c r="C858" s="24">
        <f t="shared" si="31"/>
        <v>-0.23341800000000001</v>
      </c>
      <c r="D858" s="19">
        <f t="shared" si="32"/>
        <v>5.448396272400001E-2</v>
      </c>
    </row>
    <row r="859" spans="1:4" x14ac:dyDescent="0.3">
      <c r="A859" s="23">
        <v>858</v>
      </c>
      <c r="B859" s="27">
        <v>0.264762</v>
      </c>
      <c r="C859" s="24">
        <f t="shared" si="31"/>
        <v>-0.233404</v>
      </c>
      <c r="D859" s="19">
        <f t="shared" si="32"/>
        <v>5.4477427215999998E-2</v>
      </c>
    </row>
    <row r="860" spans="1:4" x14ac:dyDescent="0.3">
      <c r="A860" s="23">
        <v>859</v>
      </c>
      <c r="B860" s="27">
        <v>0.26493100000000003</v>
      </c>
      <c r="C860" s="24">
        <f t="shared" si="31"/>
        <v>-0.233235</v>
      </c>
      <c r="D860" s="19">
        <f t="shared" si="32"/>
        <v>5.4398565225000001E-2</v>
      </c>
    </row>
    <row r="861" spans="1:4" x14ac:dyDescent="0.3">
      <c r="A861" s="23">
        <v>860</v>
      </c>
      <c r="B861" s="27">
        <v>0.26500200000000002</v>
      </c>
      <c r="C861" s="24">
        <f t="shared" si="31"/>
        <v>-0.23316400000000001</v>
      </c>
      <c r="D861" s="19">
        <f t="shared" si="32"/>
        <v>5.4365450896000006E-2</v>
      </c>
    </row>
    <row r="862" spans="1:4" x14ac:dyDescent="0.3">
      <c r="A862" s="23">
        <v>861</v>
      </c>
      <c r="B862" s="27">
        <v>0.26502799999999999</v>
      </c>
      <c r="C862" s="24">
        <f t="shared" si="31"/>
        <v>-0.23313800000000001</v>
      </c>
      <c r="D862" s="19">
        <f t="shared" si="32"/>
        <v>5.4353327044000005E-2</v>
      </c>
    </row>
    <row r="863" spans="1:4" x14ac:dyDescent="0.3">
      <c r="A863" s="23">
        <v>862</v>
      </c>
      <c r="B863" s="27">
        <v>0.26504100000000003</v>
      </c>
      <c r="C863" s="24">
        <f t="shared" si="31"/>
        <v>-0.233125</v>
      </c>
      <c r="D863" s="19">
        <f t="shared" si="32"/>
        <v>5.4347265625000002E-2</v>
      </c>
    </row>
    <row r="864" spans="1:4" x14ac:dyDescent="0.3">
      <c r="A864" s="23">
        <v>863</v>
      </c>
      <c r="B864" s="27">
        <v>0.26521</v>
      </c>
      <c r="C864" s="24">
        <f t="shared" si="31"/>
        <v>-0.232956</v>
      </c>
      <c r="D864" s="19">
        <f t="shared" si="32"/>
        <v>5.4268497935999999E-2</v>
      </c>
    </row>
    <row r="865" spans="1:4" x14ac:dyDescent="0.3">
      <c r="A865" s="23">
        <v>864</v>
      </c>
      <c r="B865" s="27">
        <v>0.26524900000000001</v>
      </c>
      <c r="C865" s="24">
        <f t="shared" si="31"/>
        <v>-0.23291700000000001</v>
      </c>
      <c r="D865" s="19">
        <f t="shared" si="32"/>
        <v>5.4250328889000006E-2</v>
      </c>
    </row>
    <row r="866" spans="1:4" x14ac:dyDescent="0.3">
      <c r="A866" s="23">
        <v>865</v>
      </c>
      <c r="B866" s="27">
        <v>0.26525599999999999</v>
      </c>
      <c r="C866" s="24">
        <f t="shared" si="31"/>
        <v>-0.23291000000000001</v>
      </c>
      <c r="D866" s="19">
        <f t="shared" si="32"/>
        <v>5.4247068100000004E-2</v>
      </c>
    </row>
    <row r="867" spans="1:4" x14ac:dyDescent="0.3">
      <c r="A867" s="23">
        <v>866</v>
      </c>
      <c r="B867" s="27">
        <v>0.26526</v>
      </c>
      <c r="C867" s="24">
        <f t="shared" si="31"/>
        <v>-0.232906</v>
      </c>
      <c r="D867" s="19">
        <f t="shared" si="32"/>
        <v>5.4245204836000004E-2</v>
      </c>
    </row>
    <row r="868" spans="1:4" x14ac:dyDescent="0.3">
      <c r="A868" s="23">
        <v>867</v>
      </c>
      <c r="B868" s="27">
        <v>0.26535799999999998</v>
      </c>
      <c r="C868" s="24">
        <f t="shared" si="31"/>
        <v>-0.23280799999999999</v>
      </c>
      <c r="D868" s="19">
        <f t="shared" si="32"/>
        <v>5.4199564863999995E-2</v>
      </c>
    </row>
    <row r="869" spans="1:4" x14ac:dyDescent="0.3">
      <c r="A869" s="23">
        <v>868</v>
      </c>
      <c r="B869" s="27">
        <v>0.26545099999999999</v>
      </c>
      <c r="C869" s="24">
        <f t="shared" si="31"/>
        <v>-0.23271500000000001</v>
      </c>
      <c r="D869" s="19">
        <f t="shared" si="32"/>
        <v>5.4156271225000004E-2</v>
      </c>
    </row>
    <row r="870" spans="1:4" x14ac:dyDescent="0.3">
      <c r="A870" s="23">
        <v>869</v>
      </c>
      <c r="B870" s="27">
        <v>0.26565699999999998</v>
      </c>
      <c r="C870" s="24">
        <f t="shared" si="31"/>
        <v>-0.23250899999999999</v>
      </c>
      <c r="D870" s="19">
        <f t="shared" si="32"/>
        <v>5.4060435080999995E-2</v>
      </c>
    </row>
    <row r="871" spans="1:4" x14ac:dyDescent="0.3">
      <c r="A871" s="23">
        <v>870</v>
      </c>
      <c r="B871" s="27">
        <v>0.26571299999999998</v>
      </c>
      <c r="C871" s="24">
        <f t="shared" si="31"/>
        <v>-0.23245299999999999</v>
      </c>
      <c r="D871" s="19">
        <f t="shared" si="32"/>
        <v>5.4034397208999996E-2</v>
      </c>
    </row>
    <row r="872" spans="1:4" x14ac:dyDescent="0.3">
      <c r="A872" s="23">
        <v>871</v>
      </c>
      <c r="B872" s="27">
        <v>0.265926</v>
      </c>
      <c r="C872" s="24">
        <f t="shared" si="31"/>
        <v>-0.23224</v>
      </c>
      <c r="D872" s="19">
        <f t="shared" si="32"/>
        <v>5.39354176E-2</v>
      </c>
    </row>
    <row r="873" spans="1:4" x14ac:dyDescent="0.3">
      <c r="A873" s="23">
        <v>872</v>
      </c>
      <c r="B873" s="27">
        <v>0.26598300000000002</v>
      </c>
      <c r="C873" s="24">
        <f t="shared" si="31"/>
        <v>-0.232183</v>
      </c>
      <c r="D873" s="19">
        <f t="shared" si="32"/>
        <v>5.3908945489E-2</v>
      </c>
    </row>
    <row r="874" spans="1:4" x14ac:dyDescent="0.3">
      <c r="A874" s="23">
        <v>873</v>
      </c>
      <c r="B874" s="27">
        <v>0.26608300000000001</v>
      </c>
      <c r="C874" s="24">
        <f t="shared" si="31"/>
        <v>-0.23208300000000001</v>
      </c>
      <c r="D874" s="19">
        <f t="shared" si="32"/>
        <v>5.3862518889000004E-2</v>
      </c>
    </row>
    <row r="875" spans="1:4" x14ac:dyDescent="0.3">
      <c r="A875" s="23">
        <v>874</v>
      </c>
      <c r="B875" s="27">
        <v>0.26629199999999997</v>
      </c>
      <c r="C875" s="24">
        <f t="shared" si="31"/>
        <v>-0.231874</v>
      </c>
      <c r="D875" s="19">
        <f t="shared" si="32"/>
        <v>5.3765551875999996E-2</v>
      </c>
    </row>
    <row r="876" spans="1:4" x14ac:dyDescent="0.3">
      <c r="A876" s="23">
        <v>875</v>
      </c>
      <c r="B876" s="27">
        <v>0.26630399999999999</v>
      </c>
      <c r="C876" s="24">
        <f t="shared" si="31"/>
        <v>-0.23186200000000001</v>
      </c>
      <c r="D876" s="19">
        <f t="shared" si="32"/>
        <v>5.3759987044000007E-2</v>
      </c>
    </row>
    <row r="877" spans="1:4" x14ac:dyDescent="0.3">
      <c r="A877" s="23">
        <v>876</v>
      </c>
      <c r="B877" s="27">
        <v>0.26636599999999999</v>
      </c>
      <c r="C877" s="24">
        <f t="shared" si="31"/>
        <v>-0.23180000000000001</v>
      </c>
      <c r="D877" s="19">
        <f t="shared" si="32"/>
        <v>5.373124E-2</v>
      </c>
    </row>
    <row r="878" spans="1:4" x14ac:dyDescent="0.3">
      <c r="A878" s="23">
        <v>877</v>
      </c>
      <c r="B878" s="27">
        <v>0.26647500000000002</v>
      </c>
      <c r="C878" s="24">
        <f t="shared" si="31"/>
        <v>-0.23169100000000001</v>
      </c>
      <c r="D878" s="19">
        <f t="shared" si="32"/>
        <v>5.3680719481000005E-2</v>
      </c>
    </row>
    <row r="879" spans="1:4" x14ac:dyDescent="0.3">
      <c r="A879" s="23">
        <v>878</v>
      </c>
      <c r="B879" s="27">
        <v>0.26672800000000002</v>
      </c>
      <c r="C879" s="24">
        <f t="shared" si="31"/>
        <v>-0.231438</v>
      </c>
      <c r="D879" s="19">
        <f t="shared" si="32"/>
        <v>5.3563547844000005E-2</v>
      </c>
    </row>
    <row r="880" spans="1:4" x14ac:dyDescent="0.3">
      <c r="A880" s="23">
        <v>879</v>
      </c>
      <c r="B880" s="27">
        <v>0.266766</v>
      </c>
      <c r="C880" s="24">
        <f t="shared" si="31"/>
        <v>-0.23139999999999999</v>
      </c>
      <c r="D880" s="19">
        <f t="shared" si="32"/>
        <v>5.3545959999999997E-2</v>
      </c>
    </row>
    <row r="881" spans="1:4" x14ac:dyDescent="0.3">
      <c r="A881" s="23">
        <v>880</v>
      </c>
      <c r="B881" s="27">
        <v>0.26677299999999998</v>
      </c>
      <c r="C881" s="24">
        <f t="shared" si="31"/>
        <v>-0.23139299999999999</v>
      </c>
      <c r="D881" s="19">
        <f t="shared" si="32"/>
        <v>5.3542720448999992E-2</v>
      </c>
    </row>
    <row r="882" spans="1:4" x14ac:dyDescent="0.3">
      <c r="A882" s="23">
        <v>881</v>
      </c>
      <c r="B882" s="27">
        <v>0.26682699999999998</v>
      </c>
      <c r="C882" s="24">
        <f t="shared" si="31"/>
        <v>-0.23133899999999999</v>
      </c>
      <c r="D882" s="19">
        <f t="shared" si="32"/>
        <v>5.3517732920999997E-2</v>
      </c>
    </row>
    <row r="883" spans="1:4" x14ac:dyDescent="0.3">
      <c r="A883" s="23">
        <v>882</v>
      </c>
      <c r="B883" s="27">
        <v>0.26692100000000002</v>
      </c>
      <c r="C883" s="24">
        <f t="shared" si="31"/>
        <v>-0.23124500000000001</v>
      </c>
      <c r="D883" s="19">
        <f t="shared" si="32"/>
        <v>5.3474250025000003E-2</v>
      </c>
    </row>
    <row r="884" spans="1:4" x14ac:dyDescent="0.3">
      <c r="A884" s="23">
        <v>883</v>
      </c>
      <c r="B884" s="27">
        <v>0.26696599999999998</v>
      </c>
      <c r="C884" s="24">
        <f t="shared" si="31"/>
        <v>-0.23119999999999999</v>
      </c>
      <c r="D884" s="19">
        <f t="shared" si="32"/>
        <v>5.3453439999999998E-2</v>
      </c>
    </row>
    <row r="885" spans="1:4" x14ac:dyDescent="0.3">
      <c r="A885" s="23">
        <v>884</v>
      </c>
      <c r="B885" s="27">
        <v>0.26702100000000001</v>
      </c>
      <c r="C885" s="24">
        <f t="shared" si="31"/>
        <v>-0.23114499999999999</v>
      </c>
      <c r="D885" s="19">
        <f t="shared" si="32"/>
        <v>5.3428011024999993E-2</v>
      </c>
    </row>
    <row r="886" spans="1:4" x14ac:dyDescent="0.3">
      <c r="A886" s="23">
        <v>885</v>
      </c>
      <c r="B886" s="27">
        <v>0.267148</v>
      </c>
      <c r="C886" s="24">
        <f t="shared" si="31"/>
        <v>-0.231018</v>
      </c>
      <c r="D886" s="19">
        <f t="shared" si="32"/>
        <v>5.3369316324E-2</v>
      </c>
    </row>
    <row r="887" spans="1:4" x14ac:dyDescent="0.3">
      <c r="A887" s="23">
        <v>886</v>
      </c>
      <c r="B887" s="27">
        <v>0.26716499999999999</v>
      </c>
      <c r="C887" s="24">
        <f t="shared" si="31"/>
        <v>-0.23100100000000001</v>
      </c>
      <c r="D887" s="19">
        <f t="shared" si="32"/>
        <v>5.3361462001000004E-2</v>
      </c>
    </row>
    <row r="888" spans="1:4" x14ac:dyDescent="0.3">
      <c r="A888" s="23">
        <v>887</v>
      </c>
      <c r="B888" s="27">
        <v>0.26722899999999999</v>
      </c>
      <c r="C888" s="24">
        <f t="shared" si="31"/>
        <v>-0.230937</v>
      </c>
      <c r="D888" s="19">
        <f t="shared" si="32"/>
        <v>5.3331897969000001E-2</v>
      </c>
    </row>
    <row r="889" spans="1:4" x14ac:dyDescent="0.3">
      <c r="A889" s="23">
        <v>888</v>
      </c>
      <c r="B889" s="27">
        <v>0.26733600000000002</v>
      </c>
      <c r="C889" s="24">
        <f t="shared" si="31"/>
        <v>-0.23083000000000001</v>
      </c>
      <c r="D889" s="19">
        <f t="shared" si="32"/>
        <v>5.3282488900000001E-2</v>
      </c>
    </row>
    <row r="890" spans="1:4" x14ac:dyDescent="0.3">
      <c r="A890" s="23">
        <v>889</v>
      </c>
      <c r="B890" s="27">
        <v>0.26736399999999999</v>
      </c>
      <c r="C890" s="24">
        <f t="shared" si="31"/>
        <v>-0.23080200000000001</v>
      </c>
      <c r="D890" s="19">
        <f t="shared" si="32"/>
        <v>5.3269563204000003E-2</v>
      </c>
    </row>
    <row r="891" spans="1:4" x14ac:dyDescent="0.3">
      <c r="A891" s="23">
        <v>890</v>
      </c>
      <c r="B891" s="27">
        <v>0.267401</v>
      </c>
      <c r="C891" s="24">
        <f t="shared" si="31"/>
        <v>-0.230765</v>
      </c>
      <c r="D891" s="19">
        <f t="shared" si="32"/>
        <v>5.3252485225E-2</v>
      </c>
    </row>
    <row r="892" spans="1:4" x14ac:dyDescent="0.3">
      <c r="A892" s="23">
        <v>891</v>
      </c>
      <c r="B892" s="27">
        <v>0.26742700000000003</v>
      </c>
      <c r="C892" s="24">
        <f t="shared" si="31"/>
        <v>-0.230739</v>
      </c>
      <c r="D892" s="19">
        <f t="shared" si="32"/>
        <v>5.3240486120999998E-2</v>
      </c>
    </row>
    <row r="893" spans="1:4" x14ac:dyDescent="0.3">
      <c r="A893" s="23">
        <v>892</v>
      </c>
      <c r="B893" s="27">
        <v>0.26744800000000002</v>
      </c>
      <c r="C893" s="24">
        <f t="shared" si="31"/>
        <v>-0.23071800000000001</v>
      </c>
      <c r="D893" s="19">
        <f t="shared" si="32"/>
        <v>5.3230795524000001E-2</v>
      </c>
    </row>
    <row r="894" spans="1:4" x14ac:dyDescent="0.3">
      <c r="A894" s="23">
        <v>893</v>
      </c>
      <c r="B894" s="27">
        <v>0.26755099999999998</v>
      </c>
      <c r="C894" s="24">
        <f t="shared" si="31"/>
        <v>-0.23061500000000001</v>
      </c>
      <c r="D894" s="19">
        <f t="shared" si="32"/>
        <v>5.3183278225000005E-2</v>
      </c>
    </row>
    <row r="895" spans="1:4" x14ac:dyDescent="0.3">
      <c r="A895" s="23">
        <v>894</v>
      </c>
      <c r="B895" s="27">
        <v>0.26763300000000001</v>
      </c>
      <c r="C895" s="24">
        <f t="shared" si="31"/>
        <v>-0.23053299999999999</v>
      </c>
      <c r="D895" s="19">
        <f t="shared" si="32"/>
        <v>5.3145464088999991E-2</v>
      </c>
    </row>
    <row r="896" spans="1:4" x14ac:dyDescent="0.3">
      <c r="A896" s="23">
        <v>895</v>
      </c>
      <c r="B896" s="27">
        <v>0.26771099999999998</v>
      </c>
      <c r="C896" s="24">
        <f t="shared" si="31"/>
        <v>-0.23045499999999999</v>
      </c>
      <c r="D896" s="19">
        <f t="shared" si="32"/>
        <v>5.3109507024999995E-2</v>
      </c>
    </row>
    <row r="897" spans="1:4" x14ac:dyDescent="0.3">
      <c r="A897" s="23">
        <v>896</v>
      </c>
      <c r="B897" s="27">
        <v>0.26803700000000003</v>
      </c>
      <c r="C897" s="24">
        <f t="shared" si="31"/>
        <v>-0.230129</v>
      </c>
      <c r="D897" s="19">
        <f t="shared" si="32"/>
        <v>5.2959356641000002E-2</v>
      </c>
    </row>
    <row r="898" spans="1:4" x14ac:dyDescent="0.3">
      <c r="A898" s="23">
        <v>897</v>
      </c>
      <c r="B898" s="27">
        <v>0.268044</v>
      </c>
      <c r="C898" s="24">
        <f t="shared" ref="C898:C961" si="33">ROUNDUP(B898-B$10002,6)</f>
        <v>-0.23012199999999999</v>
      </c>
      <c r="D898" s="19">
        <f t="shared" si="32"/>
        <v>5.2956134884E-2</v>
      </c>
    </row>
    <row r="899" spans="1:4" x14ac:dyDescent="0.3">
      <c r="A899" s="23">
        <v>898</v>
      </c>
      <c r="B899" s="27">
        <v>0.268202</v>
      </c>
      <c r="C899" s="24">
        <f t="shared" si="33"/>
        <v>-0.229964</v>
      </c>
      <c r="D899" s="19">
        <f t="shared" si="32"/>
        <v>5.2883441295999999E-2</v>
      </c>
    </row>
    <row r="900" spans="1:4" x14ac:dyDescent="0.3">
      <c r="A900" s="23">
        <v>899</v>
      </c>
      <c r="B900" s="27">
        <v>0.268266</v>
      </c>
      <c r="C900" s="24">
        <f t="shared" si="33"/>
        <v>-0.22989999999999999</v>
      </c>
      <c r="D900" s="19">
        <f t="shared" si="32"/>
        <v>5.285401E-2</v>
      </c>
    </row>
    <row r="901" spans="1:4" x14ac:dyDescent="0.3">
      <c r="A901" s="23">
        <v>900</v>
      </c>
      <c r="B901" s="27">
        <v>0.268347</v>
      </c>
      <c r="C901" s="24">
        <f t="shared" si="33"/>
        <v>-0.229819</v>
      </c>
      <c r="D901" s="19">
        <f t="shared" si="32"/>
        <v>5.2816772760999997E-2</v>
      </c>
    </row>
    <row r="902" spans="1:4" x14ac:dyDescent="0.3">
      <c r="A902" s="23">
        <v>901</v>
      </c>
      <c r="B902" s="27">
        <v>0.26836100000000002</v>
      </c>
      <c r="C902" s="24">
        <f t="shared" si="33"/>
        <v>-0.22980500000000001</v>
      </c>
      <c r="D902" s="19">
        <f t="shared" si="32"/>
        <v>5.2810338025000007E-2</v>
      </c>
    </row>
    <row r="903" spans="1:4" x14ac:dyDescent="0.3">
      <c r="A903" s="23">
        <v>902</v>
      </c>
      <c r="B903" s="27">
        <v>0.26841100000000001</v>
      </c>
      <c r="C903" s="24">
        <f t="shared" si="33"/>
        <v>-0.22975500000000001</v>
      </c>
      <c r="D903" s="19">
        <f t="shared" si="32"/>
        <v>5.2787360025000007E-2</v>
      </c>
    </row>
    <row r="904" spans="1:4" x14ac:dyDescent="0.3">
      <c r="A904" s="23">
        <v>903</v>
      </c>
      <c r="B904" s="27">
        <v>0.26843899999999998</v>
      </c>
      <c r="C904" s="24">
        <f t="shared" si="33"/>
        <v>-0.22972700000000001</v>
      </c>
      <c r="D904" s="19">
        <f t="shared" si="32"/>
        <v>5.2774494529000009E-2</v>
      </c>
    </row>
    <row r="905" spans="1:4" x14ac:dyDescent="0.3">
      <c r="A905" s="23">
        <v>904</v>
      </c>
      <c r="B905" s="27">
        <v>0.26850000000000002</v>
      </c>
      <c r="C905" s="24">
        <f t="shared" si="33"/>
        <v>-0.22966600000000001</v>
      </c>
      <c r="D905" s="19">
        <f t="shared" si="32"/>
        <v>5.2746471556000006E-2</v>
      </c>
    </row>
    <row r="906" spans="1:4" x14ac:dyDescent="0.3">
      <c r="A906" s="23">
        <v>905</v>
      </c>
      <c r="B906" s="27">
        <v>0.26853399999999999</v>
      </c>
      <c r="C906" s="24">
        <f t="shared" si="33"/>
        <v>-0.229632</v>
      </c>
      <c r="D906" s="19">
        <f t="shared" ref="D906:D969" si="34">C906*C906</f>
        <v>5.2730855424000002E-2</v>
      </c>
    </row>
    <row r="907" spans="1:4" x14ac:dyDescent="0.3">
      <c r="A907" s="23">
        <v>906</v>
      </c>
      <c r="B907" s="27">
        <v>0.26854600000000001</v>
      </c>
      <c r="C907" s="24">
        <f t="shared" si="33"/>
        <v>-0.22961999999999999</v>
      </c>
      <c r="D907" s="19">
        <f t="shared" si="34"/>
        <v>5.2725344399999999E-2</v>
      </c>
    </row>
    <row r="908" spans="1:4" x14ac:dyDescent="0.3">
      <c r="A908" s="23">
        <v>907</v>
      </c>
      <c r="B908" s="27">
        <v>0.26858300000000002</v>
      </c>
      <c r="C908" s="24">
        <f t="shared" si="33"/>
        <v>-0.22958300000000001</v>
      </c>
      <c r="D908" s="19">
        <f t="shared" si="34"/>
        <v>5.2708353889000005E-2</v>
      </c>
    </row>
    <row r="909" spans="1:4" x14ac:dyDescent="0.3">
      <c r="A909" s="23">
        <v>908</v>
      </c>
      <c r="B909" s="27">
        <v>0.26862799999999998</v>
      </c>
      <c r="C909" s="24">
        <f t="shared" si="33"/>
        <v>-0.22953799999999999</v>
      </c>
      <c r="D909" s="19">
        <f t="shared" si="34"/>
        <v>5.2687693443999997E-2</v>
      </c>
    </row>
    <row r="910" spans="1:4" x14ac:dyDescent="0.3">
      <c r="A910" s="23">
        <v>909</v>
      </c>
      <c r="B910" s="27">
        <v>0.26866499999999999</v>
      </c>
      <c r="C910" s="24">
        <f t="shared" si="33"/>
        <v>-0.22950100000000001</v>
      </c>
      <c r="D910" s="19">
        <f t="shared" si="34"/>
        <v>5.2670709001000002E-2</v>
      </c>
    </row>
    <row r="911" spans="1:4" x14ac:dyDescent="0.3">
      <c r="A911" s="23">
        <v>910</v>
      </c>
      <c r="B911" s="27">
        <v>0.26889200000000002</v>
      </c>
      <c r="C911" s="24">
        <f t="shared" si="33"/>
        <v>-0.22927400000000001</v>
      </c>
      <c r="D911" s="19">
        <f t="shared" si="34"/>
        <v>5.2566567076E-2</v>
      </c>
    </row>
    <row r="912" spans="1:4" x14ac:dyDescent="0.3">
      <c r="A912" s="23">
        <v>911</v>
      </c>
      <c r="B912" s="27">
        <v>0.26899200000000001</v>
      </c>
      <c r="C912" s="24">
        <f t="shared" si="33"/>
        <v>-0.22917399999999999</v>
      </c>
      <c r="D912" s="19">
        <f t="shared" si="34"/>
        <v>5.2520722275999993E-2</v>
      </c>
    </row>
    <row r="913" spans="1:4" x14ac:dyDescent="0.3">
      <c r="A913" s="23">
        <v>912</v>
      </c>
      <c r="B913" s="27">
        <v>0.269009</v>
      </c>
      <c r="C913" s="24">
        <f t="shared" si="33"/>
        <v>-0.229157</v>
      </c>
      <c r="D913" s="19">
        <f t="shared" si="34"/>
        <v>5.2512930648999999E-2</v>
      </c>
    </row>
    <row r="914" spans="1:4" x14ac:dyDescent="0.3">
      <c r="A914" s="23">
        <v>913</v>
      </c>
      <c r="B914" s="27">
        <v>0.26904</v>
      </c>
      <c r="C914" s="24">
        <f t="shared" si="33"/>
        <v>-0.229126</v>
      </c>
      <c r="D914" s="19">
        <f t="shared" si="34"/>
        <v>5.2498723875999999E-2</v>
      </c>
    </row>
    <row r="915" spans="1:4" x14ac:dyDescent="0.3">
      <c r="A915" s="23">
        <v>914</v>
      </c>
      <c r="B915" s="27">
        <v>0.26908399999999999</v>
      </c>
      <c r="C915" s="24">
        <f t="shared" si="33"/>
        <v>-0.22908200000000001</v>
      </c>
      <c r="D915" s="19">
        <f t="shared" si="34"/>
        <v>5.2478562724000005E-2</v>
      </c>
    </row>
    <row r="916" spans="1:4" x14ac:dyDescent="0.3">
      <c r="A916" s="23">
        <v>915</v>
      </c>
      <c r="B916" s="27">
        <v>0.26910699999999999</v>
      </c>
      <c r="C916" s="24">
        <f t="shared" si="33"/>
        <v>-0.22905900000000001</v>
      </c>
      <c r="D916" s="19">
        <f t="shared" si="34"/>
        <v>5.2468025481000005E-2</v>
      </c>
    </row>
    <row r="917" spans="1:4" x14ac:dyDescent="0.3">
      <c r="A917" s="23">
        <v>916</v>
      </c>
      <c r="B917" s="27">
        <v>0.26911299999999999</v>
      </c>
      <c r="C917" s="24">
        <f t="shared" si="33"/>
        <v>-0.22905300000000001</v>
      </c>
      <c r="D917" s="19">
        <f t="shared" si="34"/>
        <v>5.2465276809000004E-2</v>
      </c>
    </row>
    <row r="918" spans="1:4" x14ac:dyDescent="0.3">
      <c r="A918" s="23">
        <v>917</v>
      </c>
      <c r="B918" s="27">
        <v>0.26911800000000002</v>
      </c>
      <c r="C918" s="24">
        <f t="shared" si="33"/>
        <v>-0.229048</v>
      </c>
      <c r="D918" s="19">
        <f t="shared" si="34"/>
        <v>5.2462986304000002E-2</v>
      </c>
    </row>
    <row r="919" spans="1:4" x14ac:dyDescent="0.3">
      <c r="A919" s="23">
        <v>918</v>
      </c>
      <c r="B919" s="27">
        <v>0.26917099999999999</v>
      </c>
      <c r="C919" s="24">
        <f t="shared" si="33"/>
        <v>-0.228995</v>
      </c>
      <c r="D919" s="19">
        <f t="shared" si="34"/>
        <v>5.2438710025000002E-2</v>
      </c>
    </row>
    <row r="920" spans="1:4" x14ac:dyDescent="0.3">
      <c r="A920" s="23">
        <v>919</v>
      </c>
      <c r="B920" s="27">
        <v>0.26919100000000001</v>
      </c>
      <c r="C920" s="24">
        <f t="shared" si="33"/>
        <v>-0.22897500000000001</v>
      </c>
      <c r="D920" s="19">
        <f t="shared" si="34"/>
        <v>5.2429550625000008E-2</v>
      </c>
    </row>
    <row r="921" spans="1:4" x14ac:dyDescent="0.3">
      <c r="A921" s="23">
        <v>920</v>
      </c>
      <c r="B921" s="27">
        <v>0.26924300000000001</v>
      </c>
      <c r="C921" s="24">
        <f t="shared" si="33"/>
        <v>-0.22892299999999999</v>
      </c>
      <c r="D921" s="19">
        <f t="shared" si="34"/>
        <v>5.2405739928999995E-2</v>
      </c>
    </row>
    <row r="922" spans="1:4" x14ac:dyDescent="0.3">
      <c r="A922" s="23">
        <v>921</v>
      </c>
      <c r="B922" s="27">
        <v>0.26925500000000002</v>
      </c>
      <c r="C922" s="24">
        <f t="shared" si="33"/>
        <v>-0.228911</v>
      </c>
      <c r="D922" s="19">
        <f t="shared" si="34"/>
        <v>5.2400245921000004E-2</v>
      </c>
    </row>
    <row r="923" spans="1:4" x14ac:dyDescent="0.3">
      <c r="A923" s="23">
        <v>922</v>
      </c>
      <c r="B923" s="27">
        <v>0.26958900000000002</v>
      </c>
      <c r="C923" s="24">
        <f t="shared" si="33"/>
        <v>-0.228577</v>
      </c>
      <c r="D923" s="19">
        <f t="shared" si="34"/>
        <v>5.2247444928999999E-2</v>
      </c>
    </row>
    <row r="924" spans="1:4" x14ac:dyDescent="0.3">
      <c r="A924" s="23">
        <v>923</v>
      </c>
      <c r="B924" s="27">
        <v>0.26976600000000001</v>
      </c>
      <c r="C924" s="24">
        <f t="shared" si="33"/>
        <v>-0.22839999999999999</v>
      </c>
      <c r="D924" s="19">
        <f t="shared" si="34"/>
        <v>5.2166559999999994E-2</v>
      </c>
    </row>
    <row r="925" spans="1:4" x14ac:dyDescent="0.3">
      <c r="A925" s="23">
        <v>924</v>
      </c>
      <c r="B925" s="27">
        <v>0.26989000000000002</v>
      </c>
      <c r="C925" s="24">
        <f t="shared" si="33"/>
        <v>-0.22827600000000001</v>
      </c>
      <c r="D925" s="19">
        <f t="shared" si="34"/>
        <v>5.2109932176000004E-2</v>
      </c>
    </row>
    <row r="926" spans="1:4" x14ac:dyDescent="0.3">
      <c r="A926" s="23">
        <v>925</v>
      </c>
      <c r="B926" s="27">
        <v>0.269928</v>
      </c>
      <c r="C926" s="24">
        <f t="shared" si="33"/>
        <v>-0.228238</v>
      </c>
      <c r="D926" s="19">
        <f t="shared" si="34"/>
        <v>5.2092584643999996E-2</v>
      </c>
    </row>
    <row r="927" spans="1:4" x14ac:dyDescent="0.3">
      <c r="A927" s="23">
        <v>926</v>
      </c>
      <c r="B927" s="27">
        <v>0.270092</v>
      </c>
      <c r="C927" s="24">
        <f t="shared" si="33"/>
        <v>-0.228074</v>
      </c>
      <c r="D927" s="19">
        <f t="shared" si="34"/>
        <v>5.2017749475999998E-2</v>
      </c>
    </row>
    <row r="928" spans="1:4" x14ac:dyDescent="0.3">
      <c r="A928" s="23">
        <v>927</v>
      </c>
      <c r="B928" s="27">
        <v>0.27015400000000001</v>
      </c>
      <c r="C928" s="24">
        <f t="shared" si="33"/>
        <v>-0.22801199999999999</v>
      </c>
      <c r="D928" s="19">
        <f t="shared" si="34"/>
        <v>5.1989472143999994E-2</v>
      </c>
    </row>
    <row r="929" spans="1:4" x14ac:dyDescent="0.3">
      <c r="A929" s="23">
        <v>928</v>
      </c>
      <c r="B929" s="27">
        <v>0.27017400000000003</v>
      </c>
      <c r="C929" s="24">
        <f t="shared" si="33"/>
        <v>-0.227992</v>
      </c>
      <c r="D929" s="19">
        <f t="shared" si="34"/>
        <v>5.1980352064E-2</v>
      </c>
    </row>
    <row r="930" spans="1:4" x14ac:dyDescent="0.3">
      <c r="A930" s="23">
        <v>929</v>
      </c>
      <c r="B930" s="27">
        <v>0.270181</v>
      </c>
      <c r="C930" s="24">
        <f t="shared" si="33"/>
        <v>-0.22798499999999999</v>
      </c>
      <c r="D930" s="19">
        <f t="shared" si="34"/>
        <v>5.1977160224999999E-2</v>
      </c>
    </row>
    <row r="931" spans="1:4" x14ac:dyDescent="0.3">
      <c r="A931" s="23">
        <v>930</v>
      </c>
      <c r="B931" s="27">
        <v>0.27057700000000001</v>
      </c>
      <c r="C931" s="24">
        <f t="shared" si="33"/>
        <v>-0.22758900000000001</v>
      </c>
      <c r="D931" s="19">
        <f t="shared" si="34"/>
        <v>5.1796752921000007E-2</v>
      </c>
    </row>
    <row r="932" spans="1:4" x14ac:dyDescent="0.3">
      <c r="A932" s="23">
        <v>931</v>
      </c>
      <c r="B932" s="27">
        <v>0.270592</v>
      </c>
      <c r="C932" s="24">
        <f t="shared" si="33"/>
        <v>-0.227574</v>
      </c>
      <c r="D932" s="19">
        <f t="shared" si="34"/>
        <v>5.1789925475999997E-2</v>
      </c>
    </row>
    <row r="933" spans="1:4" x14ac:dyDescent="0.3">
      <c r="A933" s="23">
        <v>932</v>
      </c>
      <c r="B933" s="27">
        <v>0.27061200000000002</v>
      </c>
      <c r="C933" s="24">
        <f t="shared" si="33"/>
        <v>-0.22755400000000001</v>
      </c>
      <c r="D933" s="19">
        <f t="shared" si="34"/>
        <v>5.1780822916000002E-2</v>
      </c>
    </row>
    <row r="934" spans="1:4" x14ac:dyDescent="0.3">
      <c r="A934" s="23">
        <v>933</v>
      </c>
      <c r="B934" s="27">
        <v>0.27062199999999997</v>
      </c>
      <c r="C934" s="24">
        <f t="shared" si="33"/>
        <v>-0.227544</v>
      </c>
      <c r="D934" s="19">
        <f t="shared" si="34"/>
        <v>5.1776271935999998E-2</v>
      </c>
    </row>
    <row r="935" spans="1:4" x14ac:dyDescent="0.3">
      <c r="A935" s="23">
        <v>934</v>
      </c>
      <c r="B935" s="27">
        <v>0.27105299999999999</v>
      </c>
      <c r="C935" s="24">
        <f t="shared" si="33"/>
        <v>-0.22711300000000001</v>
      </c>
      <c r="D935" s="19">
        <f t="shared" si="34"/>
        <v>5.1580314769000005E-2</v>
      </c>
    </row>
    <row r="936" spans="1:4" x14ac:dyDescent="0.3">
      <c r="A936" s="23">
        <v>935</v>
      </c>
      <c r="B936" s="27">
        <v>0.27128999999999998</v>
      </c>
      <c r="C936" s="24">
        <f t="shared" si="33"/>
        <v>-0.22687599999999999</v>
      </c>
      <c r="D936" s="19">
        <f t="shared" si="34"/>
        <v>5.1472719375999995E-2</v>
      </c>
    </row>
    <row r="937" spans="1:4" x14ac:dyDescent="0.3">
      <c r="A937" s="23">
        <v>936</v>
      </c>
      <c r="B937" s="27">
        <v>0.27136100000000002</v>
      </c>
      <c r="C937" s="24">
        <f t="shared" si="33"/>
        <v>-0.22680500000000001</v>
      </c>
      <c r="D937" s="19">
        <f t="shared" si="34"/>
        <v>5.1440508025000005E-2</v>
      </c>
    </row>
    <row r="938" spans="1:4" x14ac:dyDescent="0.3">
      <c r="A938" s="23">
        <v>937</v>
      </c>
      <c r="B938" s="27">
        <v>0.27141599999999999</v>
      </c>
      <c r="C938" s="24">
        <f t="shared" si="33"/>
        <v>-0.22675000000000001</v>
      </c>
      <c r="D938" s="19">
        <f t="shared" si="34"/>
        <v>5.1415562500000005E-2</v>
      </c>
    </row>
    <row r="939" spans="1:4" x14ac:dyDescent="0.3">
      <c r="A939" s="23">
        <v>938</v>
      </c>
      <c r="B939" s="27">
        <v>0.27173799999999998</v>
      </c>
      <c r="C939" s="24">
        <f t="shared" si="33"/>
        <v>-0.22642799999999999</v>
      </c>
      <c r="D939" s="19">
        <f t="shared" si="34"/>
        <v>5.1269639183999995E-2</v>
      </c>
    </row>
    <row r="940" spans="1:4" x14ac:dyDescent="0.3">
      <c r="A940" s="23">
        <v>939</v>
      </c>
      <c r="B940" s="27">
        <v>0.27183600000000002</v>
      </c>
      <c r="C940" s="24">
        <f t="shared" si="33"/>
        <v>-0.22633</v>
      </c>
      <c r="D940" s="19">
        <f t="shared" si="34"/>
        <v>5.1225268900000002E-2</v>
      </c>
    </row>
    <row r="941" spans="1:4" x14ac:dyDescent="0.3">
      <c r="A941" s="23">
        <v>940</v>
      </c>
      <c r="B941" s="27">
        <v>0.27189200000000002</v>
      </c>
      <c r="C941" s="24">
        <f t="shared" si="33"/>
        <v>-0.226274</v>
      </c>
      <c r="D941" s="19">
        <f t="shared" si="34"/>
        <v>5.1199923075999999E-2</v>
      </c>
    </row>
    <row r="942" spans="1:4" x14ac:dyDescent="0.3">
      <c r="A942" s="23">
        <v>941</v>
      </c>
      <c r="B942" s="27">
        <v>0.27191700000000002</v>
      </c>
      <c r="C942" s="24">
        <f t="shared" si="33"/>
        <v>-0.22624900000000001</v>
      </c>
      <c r="D942" s="19">
        <f t="shared" si="34"/>
        <v>5.1188610001000001E-2</v>
      </c>
    </row>
    <row r="943" spans="1:4" x14ac:dyDescent="0.3">
      <c r="A943" s="23">
        <v>942</v>
      </c>
      <c r="B943" s="27">
        <v>0.27194000000000002</v>
      </c>
      <c r="C943" s="24">
        <f t="shared" si="33"/>
        <v>-0.22622600000000001</v>
      </c>
      <c r="D943" s="19">
        <f t="shared" si="34"/>
        <v>5.1178203076000003E-2</v>
      </c>
    </row>
    <row r="944" spans="1:4" x14ac:dyDescent="0.3">
      <c r="A944" s="23">
        <v>943</v>
      </c>
      <c r="B944" s="27">
        <v>0.27212599999999998</v>
      </c>
      <c r="C944" s="24">
        <f t="shared" si="33"/>
        <v>-0.22603999999999999</v>
      </c>
      <c r="D944" s="19">
        <f t="shared" si="34"/>
        <v>5.1094081599999994E-2</v>
      </c>
    </row>
    <row r="945" spans="1:4" x14ac:dyDescent="0.3">
      <c r="A945" s="23">
        <v>944</v>
      </c>
      <c r="B945" s="27">
        <v>0.27218199999999998</v>
      </c>
      <c r="C945" s="24">
        <f t="shared" si="33"/>
        <v>-0.22598399999999999</v>
      </c>
      <c r="D945" s="19">
        <f t="shared" si="34"/>
        <v>5.1068768255999993E-2</v>
      </c>
    </row>
    <row r="946" spans="1:4" x14ac:dyDescent="0.3">
      <c r="A946" s="23">
        <v>945</v>
      </c>
      <c r="B946" s="27">
        <v>0.27219900000000002</v>
      </c>
      <c r="C946" s="24">
        <f t="shared" si="33"/>
        <v>-0.225967</v>
      </c>
      <c r="D946" s="19">
        <f t="shared" si="34"/>
        <v>5.1061085089000001E-2</v>
      </c>
    </row>
    <row r="947" spans="1:4" x14ac:dyDescent="0.3">
      <c r="A947" s="23">
        <v>946</v>
      </c>
      <c r="B947" s="27">
        <v>0.27248600000000001</v>
      </c>
      <c r="C947" s="24">
        <f t="shared" si="33"/>
        <v>-0.22567999999999999</v>
      </c>
      <c r="D947" s="19">
        <f t="shared" si="34"/>
        <v>5.0931462399999995E-2</v>
      </c>
    </row>
    <row r="948" spans="1:4" x14ac:dyDescent="0.3">
      <c r="A948" s="23">
        <v>947</v>
      </c>
      <c r="B948" s="27">
        <v>0.27263700000000002</v>
      </c>
      <c r="C948" s="24">
        <f t="shared" si="33"/>
        <v>-0.22552900000000001</v>
      </c>
      <c r="D948" s="19">
        <f t="shared" si="34"/>
        <v>5.0863329841000005E-2</v>
      </c>
    </row>
    <row r="949" spans="1:4" x14ac:dyDescent="0.3">
      <c r="A949" s="23">
        <v>948</v>
      </c>
      <c r="B949" s="27">
        <v>0.27268900000000001</v>
      </c>
      <c r="C949" s="24">
        <f t="shared" si="33"/>
        <v>-0.22547700000000001</v>
      </c>
      <c r="D949" s="19">
        <f t="shared" si="34"/>
        <v>5.0839877529000002E-2</v>
      </c>
    </row>
    <row r="950" spans="1:4" x14ac:dyDescent="0.3">
      <c r="A950" s="23">
        <v>949</v>
      </c>
      <c r="B950" s="27">
        <v>0.27280199999999999</v>
      </c>
      <c r="C950" s="24">
        <f t="shared" si="33"/>
        <v>-0.22536400000000001</v>
      </c>
      <c r="D950" s="19">
        <f t="shared" si="34"/>
        <v>5.0788932496000007E-2</v>
      </c>
    </row>
    <row r="951" spans="1:4" x14ac:dyDescent="0.3">
      <c r="A951" s="23">
        <v>950</v>
      </c>
      <c r="B951" s="27">
        <v>0.27287299999999998</v>
      </c>
      <c r="C951" s="24">
        <f t="shared" si="33"/>
        <v>-0.22529299999999999</v>
      </c>
      <c r="D951" s="19">
        <f t="shared" si="34"/>
        <v>5.0756935848999998E-2</v>
      </c>
    </row>
    <row r="952" spans="1:4" x14ac:dyDescent="0.3">
      <c r="A952" s="23">
        <v>951</v>
      </c>
      <c r="B952" s="27">
        <v>0.27306200000000003</v>
      </c>
      <c r="C952" s="24">
        <f t="shared" si="33"/>
        <v>-0.225104</v>
      </c>
      <c r="D952" s="19">
        <f t="shared" si="34"/>
        <v>5.0671810816000001E-2</v>
      </c>
    </row>
    <row r="953" spans="1:4" x14ac:dyDescent="0.3">
      <c r="A953" s="23">
        <v>952</v>
      </c>
      <c r="B953" s="27">
        <v>0.27327600000000002</v>
      </c>
      <c r="C953" s="24">
        <f t="shared" si="33"/>
        <v>-0.22489000000000001</v>
      </c>
      <c r="D953" s="19">
        <f t="shared" si="34"/>
        <v>5.0575512100000004E-2</v>
      </c>
    </row>
    <row r="954" spans="1:4" x14ac:dyDescent="0.3">
      <c r="A954" s="23">
        <v>953</v>
      </c>
      <c r="B954" s="27">
        <v>0.27344600000000002</v>
      </c>
      <c r="C954" s="24">
        <f t="shared" si="33"/>
        <v>-0.22472</v>
      </c>
      <c r="D954" s="19">
        <f t="shared" si="34"/>
        <v>5.0499078400000001E-2</v>
      </c>
    </row>
    <row r="955" spans="1:4" x14ac:dyDescent="0.3">
      <c r="A955" s="23">
        <v>954</v>
      </c>
      <c r="B955" s="27">
        <v>0.273507</v>
      </c>
      <c r="C955" s="24">
        <f t="shared" si="33"/>
        <v>-0.224659</v>
      </c>
      <c r="D955" s="19">
        <f t="shared" si="34"/>
        <v>5.0471666280999999E-2</v>
      </c>
    </row>
    <row r="956" spans="1:4" x14ac:dyDescent="0.3">
      <c r="A956" s="23">
        <v>955</v>
      </c>
      <c r="B956" s="27">
        <v>0.27363500000000002</v>
      </c>
      <c r="C956" s="24">
        <f t="shared" si="33"/>
        <v>-0.22453100000000001</v>
      </c>
      <c r="D956" s="19">
        <f t="shared" si="34"/>
        <v>5.0414169961000004E-2</v>
      </c>
    </row>
    <row r="957" spans="1:4" x14ac:dyDescent="0.3">
      <c r="A957" s="23">
        <v>956</v>
      </c>
      <c r="B957" s="27">
        <v>0.27371499999999999</v>
      </c>
      <c r="C957" s="24">
        <f t="shared" si="33"/>
        <v>-0.22445100000000001</v>
      </c>
      <c r="D957" s="19">
        <f t="shared" si="34"/>
        <v>5.0378251401000003E-2</v>
      </c>
    </row>
    <row r="958" spans="1:4" x14ac:dyDescent="0.3">
      <c r="A958" s="23">
        <v>957</v>
      </c>
      <c r="B958" s="27">
        <v>0.27375500000000003</v>
      </c>
      <c r="C958" s="24">
        <f t="shared" si="33"/>
        <v>-0.224411</v>
      </c>
      <c r="D958" s="19">
        <f t="shared" si="34"/>
        <v>5.0360296920999997E-2</v>
      </c>
    </row>
    <row r="959" spans="1:4" x14ac:dyDescent="0.3">
      <c r="A959" s="23">
        <v>958</v>
      </c>
      <c r="B959" s="27">
        <v>0.273787</v>
      </c>
      <c r="C959" s="24">
        <f t="shared" si="33"/>
        <v>-0.224379</v>
      </c>
      <c r="D959" s="19">
        <f t="shared" si="34"/>
        <v>5.0345935640999998E-2</v>
      </c>
    </row>
    <row r="960" spans="1:4" x14ac:dyDescent="0.3">
      <c r="A960" s="23">
        <v>959</v>
      </c>
      <c r="B960" s="27">
        <v>0.27380399999999999</v>
      </c>
      <c r="C960" s="24">
        <f t="shared" si="33"/>
        <v>-0.22436200000000001</v>
      </c>
      <c r="D960" s="19">
        <f t="shared" si="34"/>
        <v>5.0338307044000004E-2</v>
      </c>
    </row>
    <row r="961" spans="1:4" x14ac:dyDescent="0.3">
      <c r="A961" s="23">
        <v>960</v>
      </c>
      <c r="B961" s="27">
        <v>0.273808</v>
      </c>
      <c r="C961" s="24">
        <f t="shared" si="33"/>
        <v>-0.224358</v>
      </c>
      <c r="D961" s="19">
        <f t="shared" si="34"/>
        <v>5.0336512164000001E-2</v>
      </c>
    </row>
    <row r="962" spans="1:4" x14ac:dyDescent="0.3">
      <c r="A962" s="23">
        <v>961</v>
      </c>
      <c r="B962" s="27">
        <v>0.27381299999999997</v>
      </c>
      <c r="C962" s="24">
        <f t="shared" ref="C962:C1025" si="35">ROUNDUP(B962-B$10002,6)</f>
        <v>-0.224353</v>
      </c>
      <c r="D962" s="19">
        <f t="shared" si="34"/>
        <v>5.0334268608999998E-2</v>
      </c>
    </row>
    <row r="963" spans="1:4" x14ac:dyDescent="0.3">
      <c r="A963" s="23">
        <v>962</v>
      </c>
      <c r="B963" s="27">
        <v>0.27385500000000002</v>
      </c>
      <c r="C963" s="24">
        <f t="shared" si="35"/>
        <v>-0.22431100000000001</v>
      </c>
      <c r="D963" s="19">
        <f t="shared" si="34"/>
        <v>5.0315424721000007E-2</v>
      </c>
    </row>
    <row r="964" spans="1:4" x14ac:dyDescent="0.3">
      <c r="A964" s="23">
        <v>963</v>
      </c>
      <c r="B964" s="27">
        <v>0.27398600000000001</v>
      </c>
      <c r="C964" s="24">
        <f t="shared" si="35"/>
        <v>-0.22417999999999999</v>
      </c>
      <c r="D964" s="19">
        <f t="shared" si="34"/>
        <v>5.0256672399999994E-2</v>
      </c>
    </row>
    <row r="965" spans="1:4" x14ac:dyDescent="0.3">
      <c r="A965" s="23">
        <v>964</v>
      </c>
      <c r="B965" s="27">
        <v>0.27405299999999999</v>
      </c>
      <c r="C965" s="24">
        <f t="shared" si="35"/>
        <v>-0.22411300000000001</v>
      </c>
      <c r="D965" s="19">
        <f t="shared" si="34"/>
        <v>5.0226636769000001E-2</v>
      </c>
    </row>
    <row r="966" spans="1:4" x14ac:dyDescent="0.3">
      <c r="A966" s="23">
        <v>965</v>
      </c>
      <c r="B966" s="27">
        <v>0.27422200000000002</v>
      </c>
      <c r="C966" s="24">
        <f t="shared" si="35"/>
        <v>-0.223944</v>
      </c>
      <c r="D966" s="19">
        <f t="shared" si="34"/>
        <v>5.0150915136E-2</v>
      </c>
    </row>
    <row r="967" spans="1:4" x14ac:dyDescent="0.3">
      <c r="A967" s="23">
        <v>966</v>
      </c>
      <c r="B967" s="27">
        <v>0.27422400000000002</v>
      </c>
      <c r="C967" s="24">
        <f t="shared" si="35"/>
        <v>-0.223942</v>
      </c>
      <c r="D967" s="19">
        <f t="shared" si="34"/>
        <v>5.0150019364000001E-2</v>
      </c>
    </row>
    <row r="968" spans="1:4" x14ac:dyDescent="0.3">
      <c r="A968" s="23">
        <v>967</v>
      </c>
      <c r="B968" s="27">
        <v>0.27428999999999998</v>
      </c>
      <c r="C968" s="24">
        <f t="shared" si="35"/>
        <v>-0.22387599999999999</v>
      </c>
      <c r="D968" s="19">
        <f t="shared" si="34"/>
        <v>5.0120463375999999E-2</v>
      </c>
    </row>
    <row r="969" spans="1:4" x14ac:dyDescent="0.3">
      <c r="A969" s="23">
        <v>968</v>
      </c>
      <c r="B969" s="27">
        <v>0.27439200000000002</v>
      </c>
      <c r="C969" s="24">
        <f t="shared" si="35"/>
        <v>-0.223774</v>
      </c>
      <c r="D969" s="19">
        <f t="shared" si="34"/>
        <v>5.0074803075999999E-2</v>
      </c>
    </row>
    <row r="970" spans="1:4" x14ac:dyDescent="0.3">
      <c r="A970" s="23">
        <v>969</v>
      </c>
      <c r="B970" s="27">
        <v>0.274451</v>
      </c>
      <c r="C970" s="24">
        <f t="shared" si="35"/>
        <v>-0.223715</v>
      </c>
      <c r="D970" s="19">
        <f t="shared" ref="D970:D1033" si="36">C970*C970</f>
        <v>5.0048401224999997E-2</v>
      </c>
    </row>
    <row r="971" spans="1:4" x14ac:dyDescent="0.3">
      <c r="A971" s="23">
        <v>970</v>
      </c>
      <c r="B971" s="27">
        <v>0.27447500000000002</v>
      </c>
      <c r="C971" s="24">
        <f t="shared" si="35"/>
        <v>-0.223691</v>
      </c>
      <c r="D971" s="19">
        <f t="shared" si="36"/>
        <v>5.0037663481E-2</v>
      </c>
    </row>
    <row r="972" spans="1:4" x14ac:dyDescent="0.3">
      <c r="A972" s="23">
        <v>971</v>
      </c>
      <c r="B972" s="27">
        <v>0.27483200000000002</v>
      </c>
      <c r="C972" s="24">
        <f t="shared" si="35"/>
        <v>-0.223334</v>
      </c>
      <c r="D972" s="19">
        <f t="shared" si="36"/>
        <v>4.9878075556000004E-2</v>
      </c>
    </row>
    <row r="973" spans="1:4" x14ac:dyDescent="0.3">
      <c r="A973" s="23">
        <v>972</v>
      </c>
      <c r="B973" s="27">
        <v>0.27521200000000001</v>
      </c>
      <c r="C973" s="24">
        <f t="shared" si="35"/>
        <v>-0.22295400000000001</v>
      </c>
      <c r="D973" s="19">
        <f t="shared" si="36"/>
        <v>4.9708486116000004E-2</v>
      </c>
    </row>
    <row r="974" spans="1:4" x14ac:dyDescent="0.3">
      <c r="A974" s="23">
        <v>973</v>
      </c>
      <c r="B974" s="27">
        <v>0.27536300000000002</v>
      </c>
      <c r="C974" s="24">
        <f t="shared" si="35"/>
        <v>-0.222803</v>
      </c>
      <c r="D974" s="19">
        <f t="shared" si="36"/>
        <v>4.9641176809000001E-2</v>
      </c>
    </row>
    <row r="975" spans="1:4" x14ac:dyDescent="0.3">
      <c r="A975" s="23">
        <v>974</v>
      </c>
      <c r="B975" s="27">
        <v>0.27561000000000002</v>
      </c>
      <c r="C975" s="24">
        <f t="shared" si="35"/>
        <v>-0.222556</v>
      </c>
      <c r="D975" s="19">
        <f t="shared" si="36"/>
        <v>4.9531173136000001E-2</v>
      </c>
    </row>
    <row r="976" spans="1:4" x14ac:dyDescent="0.3">
      <c r="A976" s="23">
        <v>975</v>
      </c>
      <c r="B976" s="27">
        <v>0.27568599999999999</v>
      </c>
      <c r="C976" s="24">
        <f t="shared" si="35"/>
        <v>-0.22248000000000001</v>
      </c>
      <c r="D976" s="19">
        <f t="shared" si="36"/>
        <v>4.9497350400000008E-2</v>
      </c>
    </row>
    <row r="977" spans="1:4" x14ac:dyDescent="0.3">
      <c r="A977" s="23">
        <v>976</v>
      </c>
      <c r="B977" s="27">
        <v>0.27574100000000001</v>
      </c>
      <c r="C977" s="24">
        <f t="shared" si="35"/>
        <v>-0.22242500000000001</v>
      </c>
      <c r="D977" s="19">
        <f t="shared" si="36"/>
        <v>4.9472880625000007E-2</v>
      </c>
    </row>
    <row r="978" spans="1:4" x14ac:dyDescent="0.3">
      <c r="A978" s="23">
        <v>977</v>
      </c>
      <c r="B978" s="27">
        <v>0.27579799999999999</v>
      </c>
      <c r="C978" s="24">
        <f t="shared" si="35"/>
        <v>-0.22236800000000001</v>
      </c>
      <c r="D978" s="19">
        <f t="shared" si="36"/>
        <v>4.9447527424000007E-2</v>
      </c>
    </row>
    <row r="979" spans="1:4" x14ac:dyDescent="0.3">
      <c r="A979" s="23">
        <v>978</v>
      </c>
      <c r="B979" s="27">
        <v>0.27586699999999997</v>
      </c>
      <c r="C979" s="24">
        <f t="shared" si="35"/>
        <v>-0.222299</v>
      </c>
      <c r="D979" s="19">
        <f t="shared" si="36"/>
        <v>4.9416845400999998E-2</v>
      </c>
    </row>
    <row r="980" spans="1:4" x14ac:dyDescent="0.3">
      <c r="A980" s="23">
        <v>979</v>
      </c>
      <c r="B980" s="27">
        <v>0.27587400000000001</v>
      </c>
      <c r="C980" s="24">
        <f t="shared" si="35"/>
        <v>-0.22229199999999999</v>
      </c>
      <c r="D980" s="19">
        <f t="shared" si="36"/>
        <v>4.9413733263999997E-2</v>
      </c>
    </row>
    <row r="981" spans="1:4" x14ac:dyDescent="0.3">
      <c r="A981" s="23">
        <v>980</v>
      </c>
      <c r="B981" s="27">
        <v>0.27593400000000001</v>
      </c>
      <c r="C981" s="24">
        <f t="shared" si="35"/>
        <v>-0.22223200000000001</v>
      </c>
      <c r="D981" s="19">
        <f t="shared" si="36"/>
        <v>4.9387061824000003E-2</v>
      </c>
    </row>
    <row r="982" spans="1:4" x14ac:dyDescent="0.3">
      <c r="A982" s="23">
        <v>981</v>
      </c>
      <c r="B982" s="27">
        <v>0.27605499999999999</v>
      </c>
      <c r="C982" s="24">
        <f t="shared" si="35"/>
        <v>-0.222111</v>
      </c>
      <c r="D982" s="19">
        <f t="shared" si="36"/>
        <v>4.9333296321000003E-2</v>
      </c>
    </row>
    <row r="983" spans="1:4" x14ac:dyDescent="0.3">
      <c r="A983" s="23">
        <v>982</v>
      </c>
      <c r="B983" s="27">
        <v>0.27658500000000003</v>
      </c>
      <c r="C983" s="24">
        <f t="shared" si="35"/>
        <v>-0.221581</v>
      </c>
      <c r="D983" s="19">
        <f t="shared" si="36"/>
        <v>4.9098139561000002E-2</v>
      </c>
    </row>
    <row r="984" spans="1:4" x14ac:dyDescent="0.3">
      <c r="A984" s="23">
        <v>983</v>
      </c>
      <c r="B984" s="27">
        <v>0.276779</v>
      </c>
      <c r="C984" s="24">
        <f t="shared" si="35"/>
        <v>-0.221387</v>
      </c>
      <c r="D984" s="19">
        <f t="shared" si="36"/>
        <v>4.9012203769E-2</v>
      </c>
    </row>
    <row r="985" spans="1:4" x14ac:dyDescent="0.3">
      <c r="A985" s="23">
        <v>984</v>
      </c>
      <c r="B985" s="27">
        <v>0.27684399999999998</v>
      </c>
      <c r="C985" s="24">
        <f t="shared" si="35"/>
        <v>-0.22132199999999999</v>
      </c>
      <c r="D985" s="19">
        <f t="shared" si="36"/>
        <v>4.8983427683999999E-2</v>
      </c>
    </row>
    <row r="986" spans="1:4" x14ac:dyDescent="0.3">
      <c r="A986" s="23">
        <v>985</v>
      </c>
      <c r="B986" s="27">
        <v>0.27687499999999998</v>
      </c>
      <c r="C986" s="24">
        <f t="shared" si="35"/>
        <v>-0.22129099999999999</v>
      </c>
      <c r="D986" s="19">
        <f t="shared" si="36"/>
        <v>4.8969706680999994E-2</v>
      </c>
    </row>
    <row r="987" spans="1:4" x14ac:dyDescent="0.3">
      <c r="A987" s="23">
        <v>986</v>
      </c>
      <c r="B987" s="27">
        <v>0.27694999999999997</v>
      </c>
      <c r="C987" s="24">
        <f t="shared" si="35"/>
        <v>-0.221216</v>
      </c>
      <c r="D987" s="19">
        <f t="shared" si="36"/>
        <v>4.8936518655999996E-2</v>
      </c>
    </row>
    <row r="988" spans="1:4" x14ac:dyDescent="0.3">
      <c r="A988" s="23">
        <v>987</v>
      </c>
      <c r="B988" s="27">
        <v>0.27702199999999999</v>
      </c>
      <c r="C988" s="24">
        <f t="shared" si="35"/>
        <v>-0.22114400000000001</v>
      </c>
      <c r="D988" s="19">
        <f t="shared" si="36"/>
        <v>4.8904668736000002E-2</v>
      </c>
    </row>
    <row r="989" spans="1:4" x14ac:dyDescent="0.3">
      <c r="A989" s="23">
        <v>988</v>
      </c>
      <c r="B989" s="27">
        <v>0.277055</v>
      </c>
      <c r="C989" s="24">
        <f t="shared" si="35"/>
        <v>-0.221111</v>
      </c>
      <c r="D989" s="19">
        <f t="shared" si="36"/>
        <v>4.8890074321000003E-2</v>
      </c>
    </row>
    <row r="990" spans="1:4" x14ac:dyDescent="0.3">
      <c r="A990" s="23">
        <v>989</v>
      </c>
      <c r="B990" s="27">
        <v>0.27724700000000002</v>
      </c>
      <c r="C990" s="24">
        <f t="shared" si="35"/>
        <v>-0.220919</v>
      </c>
      <c r="D990" s="19">
        <f t="shared" si="36"/>
        <v>4.8805204561000001E-2</v>
      </c>
    </row>
    <row r="991" spans="1:4" x14ac:dyDescent="0.3">
      <c r="A991" s="23">
        <v>990</v>
      </c>
      <c r="B991" s="27">
        <v>0.27749200000000002</v>
      </c>
      <c r="C991" s="24">
        <f t="shared" si="35"/>
        <v>-0.22067400000000001</v>
      </c>
      <c r="D991" s="19">
        <f t="shared" si="36"/>
        <v>4.8697014276000004E-2</v>
      </c>
    </row>
    <row r="992" spans="1:4" x14ac:dyDescent="0.3">
      <c r="A992" s="23">
        <v>991</v>
      </c>
      <c r="B992" s="27">
        <v>0.277563</v>
      </c>
      <c r="C992" s="24">
        <f t="shared" si="35"/>
        <v>-0.22060299999999999</v>
      </c>
      <c r="D992" s="19">
        <f t="shared" si="36"/>
        <v>4.8665683608999998E-2</v>
      </c>
    </row>
    <row r="993" spans="1:4" x14ac:dyDescent="0.3">
      <c r="A993" s="23">
        <v>992</v>
      </c>
      <c r="B993" s="27">
        <v>0.27756599999999998</v>
      </c>
      <c r="C993" s="24">
        <f t="shared" si="35"/>
        <v>-0.22059999999999999</v>
      </c>
      <c r="D993" s="19">
        <f t="shared" si="36"/>
        <v>4.8664359999999997E-2</v>
      </c>
    </row>
    <row r="994" spans="1:4" x14ac:dyDescent="0.3">
      <c r="A994" s="23">
        <v>993</v>
      </c>
      <c r="B994" s="27">
        <v>0.27773199999999998</v>
      </c>
      <c r="C994" s="24">
        <f t="shared" si="35"/>
        <v>-0.22043399999999999</v>
      </c>
      <c r="D994" s="19">
        <f t="shared" si="36"/>
        <v>4.8591148355999994E-2</v>
      </c>
    </row>
    <row r="995" spans="1:4" x14ac:dyDescent="0.3">
      <c r="A995" s="23">
        <v>994</v>
      </c>
      <c r="B995" s="27">
        <v>0.27793600000000002</v>
      </c>
      <c r="C995" s="24">
        <f t="shared" si="35"/>
        <v>-0.22023000000000001</v>
      </c>
      <c r="D995" s="19">
        <f t="shared" si="36"/>
        <v>4.8501252900000007E-2</v>
      </c>
    </row>
    <row r="996" spans="1:4" x14ac:dyDescent="0.3">
      <c r="A996" s="23">
        <v>995</v>
      </c>
      <c r="B996" s="27">
        <v>0.27800799999999998</v>
      </c>
      <c r="C996" s="24">
        <f t="shared" si="35"/>
        <v>-0.22015799999999999</v>
      </c>
      <c r="D996" s="19">
        <f t="shared" si="36"/>
        <v>4.8469544963999994E-2</v>
      </c>
    </row>
    <row r="997" spans="1:4" x14ac:dyDescent="0.3">
      <c r="A997" s="23">
        <v>996</v>
      </c>
      <c r="B997" s="27">
        <v>0.27810699999999999</v>
      </c>
      <c r="C997" s="24">
        <f t="shared" si="35"/>
        <v>-0.220059</v>
      </c>
      <c r="D997" s="19">
        <f t="shared" si="36"/>
        <v>4.8425963480999999E-2</v>
      </c>
    </row>
    <row r="998" spans="1:4" x14ac:dyDescent="0.3">
      <c r="A998" s="23">
        <v>997</v>
      </c>
      <c r="B998" s="27">
        <v>0.27813300000000002</v>
      </c>
      <c r="C998" s="24">
        <f t="shared" si="35"/>
        <v>-0.22003300000000001</v>
      </c>
      <c r="D998" s="19">
        <f t="shared" si="36"/>
        <v>4.8414521089000004E-2</v>
      </c>
    </row>
    <row r="999" spans="1:4" x14ac:dyDescent="0.3">
      <c r="A999" s="23">
        <v>998</v>
      </c>
      <c r="B999" s="27">
        <v>0.27816800000000003</v>
      </c>
      <c r="C999" s="24">
        <f t="shared" si="35"/>
        <v>-0.219998</v>
      </c>
      <c r="D999" s="19">
        <f t="shared" si="36"/>
        <v>4.8399120003999999E-2</v>
      </c>
    </row>
    <row r="1000" spans="1:4" x14ac:dyDescent="0.3">
      <c r="A1000" s="23">
        <v>999</v>
      </c>
      <c r="B1000" s="27">
        <v>0.27828199999999997</v>
      </c>
      <c r="C1000" s="24">
        <f t="shared" si="35"/>
        <v>-0.219884</v>
      </c>
      <c r="D1000" s="19">
        <f t="shared" si="36"/>
        <v>4.8348973455999998E-2</v>
      </c>
    </row>
    <row r="1001" spans="1:4" x14ac:dyDescent="0.3">
      <c r="A1001" s="23">
        <v>1000</v>
      </c>
      <c r="B1001" s="27">
        <v>0.278368</v>
      </c>
      <c r="C1001" s="24">
        <f t="shared" si="35"/>
        <v>-0.21979799999999999</v>
      </c>
      <c r="D1001" s="19">
        <f t="shared" si="36"/>
        <v>4.8311160803999997E-2</v>
      </c>
    </row>
    <row r="1002" spans="1:4" x14ac:dyDescent="0.3">
      <c r="A1002" s="23">
        <v>1001</v>
      </c>
      <c r="B1002" s="27">
        <v>0.27844799999999997</v>
      </c>
      <c r="C1002" s="24">
        <f t="shared" si="35"/>
        <v>-0.219718</v>
      </c>
      <c r="D1002" s="19">
        <f t="shared" si="36"/>
        <v>4.8275999523999996E-2</v>
      </c>
    </row>
    <row r="1003" spans="1:4" x14ac:dyDescent="0.3">
      <c r="A1003" s="23">
        <v>1002</v>
      </c>
      <c r="B1003" s="27">
        <v>0.278472</v>
      </c>
      <c r="C1003" s="24">
        <f t="shared" si="35"/>
        <v>-0.219694</v>
      </c>
      <c r="D1003" s="19">
        <f t="shared" si="36"/>
        <v>4.8265453636000002E-2</v>
      </c>
    </row>
    <row r="1004" spans="1:4" x14ac:dyDescent="0.3">
      <c r="A1004" s="23">
        <v>1003</v>
      </c>
      <c r="B1004" s="27">
        <v>0.27848800000000001</v>
      </c>
      <c r="C1004" s="24">
        <f t="shared" si="35"/>
        <v>-0.21967800000000001</v>
      </c>
      <c r="D1004" s="19">
        <f t="shared" si="36"/>
        <v>4.8258423684000004E-2</v>
      </c>
    </row>
    <row r="1005" spans="1:4" x14ac:dyDescent="0.3">
      <c r="A1005" s="23">
        <v>1004</v>
      </c>
      <c r="B1005" s="27">
        <v>0.27862500000000001</v>
      </c>
      <c r="C1005" s="24">
        <f t="shared" si="35"/>
        <v>-0.21954100000000001</v>
      </c>
      <c r="D1005" s="19">
        <f t="shared" si="36"/>
        <v>4.8198250681000004E-2</v>
      </c>
    </row>
    <row r="1006" spans="1:4" x14ac:dyDescent="0.3">
      <c r="A1006" s="23">
        <v>1005</v>
      </c>
      <c r="B1006" s="27">
        <v>0.27864499999999998</v>
      </c>
      <c r="C1006" s="24">
        <f t="shared" si="35"/>
        <v>-0.21952099999999999</v>
      </c>
      <c r="D1006" s="19">
        <f t="shared" si="36"/>
        <v>4.8189469440999999E-2</v>
      </c>
    </row>
    <row r="1007" spans="1:4" x14ac:dyDescent="0.3">
      <c r="A1007" s="23">
        <v>1006</v>
      </c>
      <c r="B1007" s="27">
        <v>0.27877000000000002</v>
      </c>
      <c r="C1007" s="24">
        <f t="shared" si="35"/>
        <v>-0.21939600000000001</v>
      </c>
      <c r="D1007" s="19">
        <f t="shared" si="36"/>
        <v>4.8134604816000001E-2</v>
      </c>
    </row>
    <row r="1008" spans="1:4" x14ac:dyDescent="0.3">
      <c r="A1008" s="23">
        <v>1007</v>
      </c>
      <c r="B1008" s="27">
        <v>0.27878900000000001</v>
      </c>
      <c r="C1008" s="24">
        <f t="shared" si="35"/>
        <v>-0.21937699999999999</v>
      </c>
      <c r="D1008" s="19">
        <f t="shared" si="36"/>
        <v>4.8126268128999998E-2</v>
      </c>
    </row>
    <row r="1009" spans="1:4" x14ac:dyDescent="0.3">
      <c r="A1009" s="23">
        <v>1008</v>
      </c>
      <c r="B1009" s="27">
        <v>0.27903699999999998</v>
      </c>
      <c r="C1009" s="24">
        <f t="shared" si="35"/>
        <v>-0.21912899999999999</v>
      </c>
      <c r="D1009" s="19">
        <f t="shared" si="36"/>
        <v>4.8017518640999998E-2</v>
      </c>
    </row>
    <row r="1010" spans="1:4" x14ac:dyDescent="0.3">
      <c r="A1010" s="23">
        <v>1009</v>
      </c>
      <c r="B1010" s="27">
        <v>0.27912999999999999</v>
      </c>
      <c r="C1010" s="24">
        <f t="shared" si="35"/>
        <v>-0.21903600000000001</v>
      </c>
      <c r="D1010" s="19">
        <f t="shared" si="36"/>
        <v>4.7976769296000005E-2</v>
      </c>
    </row>
    <row r="1011" spans="1:4" x14ac:dyDescent="0.3">
      <c r="A1011" s="23">
        <v>1010</v>
      </c>
      <c r="B1011" s="27">
        <v>0.27923900000000001</v>
      </c>
      <c r="C1011" s="24">
        <f t="shared" si="35"/>
        <v>-0.21892700000000001</v>
      </c>
      <c r="D1011" s="19">
        <f t="shared" si="36"/>
        <v>4.7929031329000005E-2</v>
      </c>
    </row>
    <row r="1012" spans="1:4" x14ac:dyDescent="0.3">
      <c r="A1012" s="23">
        <v>1011</v>
      </c>
      <c r="B1012" s="27">
        <v>0.27923900000000001</v>
      </c>
      <c r="C1012" s="24">
        <f t="shared" si="35"/>
        <v>-0.21892700000000001</v>
      </c>
      <c r="D1012" s="19">
        <f t="shared" si="36"/>
        <v>4.7929031329000005E-2</v>
      </c>
    </row>
    <row r="1013" spans="1:4" x14ac:dyDescent="0.3">
      <c r="A1013" s="23">
        <v>1012</v>
      </c>
      <c r="B1013" s="27">
        <v>0.27931299999999998</v>
      </c>
      <c r="C1013" s="24">
        <f t="shared" si="35"/>
        <v>-0.21885299999999999</v>
      </c>
      <c r="D1013" s="19">
        <f t="shared" si="36"/>
        <v>4.7896635608999996E-2</v>
      </c>
    </row>
    <row r="1014" spans="1:4" x14ac:dyDescent="0.3">
      <c r="A1014" s="23">
        <v>1013</v>
      </c>
      <c r="B1014" s="27">
        <v>0.27931299999999998</v>
      </c>
      <c r="C1014" s="24">
        <f t="shared" si="35"/>
        <v>-0.21885299999999999</v>
      </c>
      <c r="D1014" s="19">
        <f t="shared" si="36"/>
        <v>4.7896635608999996E-2</v>
      </c>
    </row>
    <row r="1015" spans="1:4" x14ac:dyDescent="0.3">
      <c r="A1015" s="23">
        <v>1014</v>
      </c>
      <c r="B1015" s="27">
        <v>0.279414</v>
      </c>
      <c r="C1015" s="24">
        <f t="shared" si="35"/>
        <v>-0.218752</v>
      </c>
      <c r="D1015" s="19">
        <f t="shared" si="36"/>
        <v>4.7852437503999999E-2</v>
      </c>
    </row>
    <row r="1016" spans="1:4" x14ac:dyDescent="0.3">
      <c r="A1016" s="23">
        <v>1015</v>
      </c>
      <c r="B1016" s="27">
        <v>0.27944799999999997</v>
      </c>
      <c r="C1016" s="24">
        <f t="shared" si="35"/>
        <v>-0.218718</v>
      </c>
      <c r="D1016" s="19">
        <f t="shared" si="36"/>
        <v>4.7837563523999996E-2</v>
      </c>
    </row>
    <row r="1017" spans="1:4" x14ac:dyDescent="0.3">
      <c r="A1017" s="23">
        <v>1016</v>
      </c>
      <c r="B1017" s="27">
        <v>0.27948299999999998</v>
      </c>
      <c r="C1017" s="24">
        <f t="shared" si="35"/>
        <v>-0.21868299999999999</v>
      </c>
      <c r="D1017" s="19">
        <f t="shared" si="36"/>
        <v>4.7822254488999995E-2</v>
      </c>
    </row>
    <row r="1018" spans="1:4" x14ac:dyDescent="0.3">
      <c r="A1018" s="23">
        <v>1017</v>
      </c>
      <c r="B1018" s="27">
        <v>0.27960400000000002</v>
      </c>
      <c r="C1018" s="24">
        <f t="shared" si="35"/>
        <v>-0.21856200000000001</v>
      </c>
      <c r="D1018" s="19">
        <f t="shared" si="36"/>
        <v>4.7769347844000005E-2</v>
      </c>
    </row>
    <row r="1019" spans="1:4" x14ac:dyDescent="0.3">
      <c r="A1019" s="23">
        <v>1018</v>
      </c>
      <c r="B1019" s="27">
        <v>0.27960800000000002</v>
      </c>
      <c r="C1019" s="24">
        <f t="shared" si="35"/>
        <v>-0.218558</v>
      </c>
      <c r="D1019" s="19">
        <f t="shared" si="36"/>
        <v>4.7767599363999998E-2</v>
      </c>
    </row>
    <row r="1020" spans="1:4" x14ac:dyDescent="0.3">
      <c r="A1020" s="23">
        <v>1019</v>
      </c>
      <c r="B1020" s="27">
        <v>0.279642</v>
      </c>
      <c r="C1020" s="24">
        <f t="shared" si="35"/>
        <v>-0.218524</v>
      </c>
      <c r="D1020" s="19">
        <f t="shared" si="36"/>
        <v>4.7752738576000001E-2</v>
      </c>
    </row>
    <row r="1021" spans="1:4" x14ac:dyDescent="0.3">
      <c r="A1021" s="23">
        <v>1020</v>
      </c>
      <c r="B1021" s="27">
        <v>0.279748</v>
      </c>
      <c r="C1021" s="24">
        <f t="shared" si="35"/>
        <v>-0.218418</v>
      </c>
      <c r="D1021" s="19">
        <f t="shared" si="36"/>
        <v>4.7706422723999997E-2</v>
      </c>
    </row>
    <row r="1022" spans="1:4" x14ac:dyDescent="0.3">
      <c r="A1022" s="23">
        <v>1021</v>
      </c>
      <c r="B1022" s="27">
        <v>0.27975800000000001</v>
      </c>
      <c r="C1022" s="24">
        <f t="shared" si="35"/>
        <v>-0.21840799999999999</v>
      </c>
      <c r="D1022" s="19">
        <f t="shared" si="36"/>
        <v>4.7702054463999999E-2</v>
      </c>
    </row>
    <row r="1023" spans="1:4" x14ac:dyDescent="0.3">
      <c r="A1023" s="23">
        <v>1022</v>
      </c>
      <c r="B1023" s="27">
        <v>0.27976200000000001</v>
      </c>
      <c r="C1023" s="24">
        <f t="shared" si="35"/>
        <v>-0.21840400000000001</v>
      </c>
      <c r="D1023" s="19">
        <f t="shared" si="36"/>
        <v>4.7700307216000007E-2</v>
      </c>
    </row>
    <row r="1024" spans="1:4" x14ac:dyDescent="0.3">
      <c r="A1024" s="23">
        <v>1023</v>
      </c>
      <c r="B1024" s="27">
        <v>0.279833</v>
      </c>
      <c r="C1024" s="24">
        <f t="shared" si="35"/>
        <v>-0.218333</v>
      </c>
      <c r="D1024" s="19">
        <f t="shared" si="36"/>
        <v>4.7669298888999997E-2</v>
      </c>
    </row>
    <row r="1025" spans="1:4" x14ac:dyDescent="0.3">
      <c r="A1025" s="23">
        <v>1024</v>
      </c>
      <c r="B1025" s="27">
        <v>0.27992699999999998</v>
      </c>
      <c r="C1025" s="24">
        <f t="shared" si="35"/>
        <v>-0.21823899999999999</v>
      </c>
      <c r="D1025" s="19">
        <f t="shared" si="36"/>
        <v>4.7628261120999993E-2</v>
      </c>
    </row>
    <row r="1026" spans="1:4" x14ac:dyDescent="0.3">
      <c r="A1026" s="23">
        <v>1025</v>
      </c>
      <c r="B1026" s="27">
        <v>0.28011999999999998</v>
      </c>
      <c r="C1026" s="24">
        <f t="shared" ref="C1026:C1089" si="37">ROUNDUP(B1026-B$10002,6)</f>
        <v>-0.21804599999999999</v>
      </c>
      <c r="D1026" s="19">
        <f t="shared" si="36"/>
        <v>4.7544058115999994E-2</v>
      </c>
    </row>
    <row r="1027" spans="1:4" x14ac:dyDescent="0.3">
      <c r="A1027" s="23">
        <v>1026</v>
      </c>
      <c r="B1027" s="27">
        <v>0.2802</v>
      </c>
      <c r="C1027" s="24">
        <f t="shared" si="37"/>
        <v>-0.21796599999999999</v>
      </c>
      <c r="D1027" s="19">
        <f t="shared" si="36"/>
        <v>4.7509177155999997E-2</v>
      </c>
    </row>
    <row r="1028" spans="1:4" x14ac:dyDescent="0.3">
      <c r="A1028" s="23">
        <v>1027</v>
      </c>
      <c r="B1028" s="27">
        <v>0.28021299999999999</v>
      </c>
      <c r="C1028" s="24">
        <f t="shared" si="37"/>
        <v>-0.21795300000000001</v>
      </c>
      <c r="D1028" s="19">
        <f t="shared" si="36"/>
        <v>4.7503510209000004E-2</v>
      </c>
    </row>
    <row r="1029" spans="1:4" x14ac:dyDescent="0.3">
      <c r="A1029" s="23">
        <v>1028</v>
      </c>
      <c r="B1029" s="27">
        <v>0.28040300000000001</v>
      </c>
      <c r="C1029" s="24">
        <f t="shared" si="37"/>
        <v>-0.21776300000000001</v>
      </c>
      <c r="D1029" s="19">
        <f t="shared" si="36"/>
        <v>4.7420724169000006E-2</v>
      </c>
    </row>
    <row r="1030" spans="1:4" x14ac:dyDescent="0.3">
      <c r="A1030" s="23">
        <v>1029</v>
      </c>
      <c r="B1030" s="27">
        <v>0.28049499999999999</v>
      </c>
      <c r="C1030" s="24">
        <f t="shared" si="37"/>
        <v>-0.217671</v>
      </c>
      <c r="D1030" s="19">
        <f t="shared" si="36"/>
        <v>4.7380664241000001E-2</v>
      </c>
    </row>
    <row r="1031" spans="1:4" x14ac:dyDescent="0.3">
      <c r="A1031" s="23">
        <v>1030</v>
      </c>
      <c r="B1031" s="27">
        <v>0.28052899999999997</v>
      </c>
      <c r="C1031" s="24">
        <f t="shared" si="37"/>
        <v>-0.217637</v>
      </c>
      <c r="D1031" s="19">
        <f t="shared" si="36"/>
        <v>4.7365863768999997E-2</v>
      </c>
    </row>
    <row r="1032" spans="1:4" x14ac:dyDescent="0.3">
      <c r="A1032" s="23">
        <v>1031</v>
      </c>
      <c r="B1032" s="27">
        <v>0.28060600000000002</v>
      </c>
      <c r="C1032" s="24">
        <f t="shared" si="37"/>
        <v>-0.21756</v>
      </c>
      <c r="D1032" s="19">
        <f t="shared" si="36"/>
        <v>4.7332353600000002E-2</v>
      </c>
    </row>
    <row r="1033" spans="1:4" x14ac:dyDescent="0.3">
      <c r="A1033" s="23">
        <v>1032</v>
      </c>
      <c r="B1033" s="27">
        <v>0.28073700000000001</v>
      </c>
      <c r="C1033" s="24">
        <f t="shared" si="37"/>
        <v>-0.21742900000000001</v>
      </c>
      <c r="D1033" s="19">
        <f t="shared" si="36"/>
        <v>4.7275370041000006E-2</v>
      </c>
    </row>
    <row r="1034" spans="1:4" x14ac:dyDescent="0.3">
      <c r="A1034" s="23">
        <v>1033</v>
      </c>
      <c r="B1034" s="27">
        <v>0.28083000000000002</v>
      </c>
      <c r="C1034" s="24">
        <f t="shared" si="37"/>
        <v>-0.217336</v>
      </c>
      <c r="D1034" s="19">
        <f t="shared" ref="D1034:D1097" si="38">C1034*C1034</f>
        <v>4.7234936896000002E-2</v>
      </c>
    </row>
    <row r="1035" spans="1:4" x14ac:dyDescent="0.3">
      <c r="A1035" s="23">
        <v>1034</v>
      </c>
      <c r="B1035" s="27">
        <v>0.28094999999999998</v>
      </c>
      <c r="C1035" s="24">
        <f t="shared" si="37"/>
        <v>-0.21721599999999999</v>
      </c>
      <c r="D1035" s="19">
        <f t="shared" si="38"/>
        <v>4.7182790656E-2</v>
      </c>
    </row>
    <row r="1036" spans="1:4" x14ac:dyDescent="0.3">
      <c r="A1036" s="23">
        <v>1035</v>
      </c>
      <c r="B1036" s="27">
        <v>0.28095700000000001</v>
      </c>
      <c r="C1036" s="24">
        <f t="shared" si="37"/>
        <v>-0.21720900000000001</v>
      </c>
      <c r="D1036" s="19">
        <f t="shared" si="38"/>
        <v>4.7179749681000006E-2</v>
      </c>
    </row>
    <row r="1037" spans="1:4" x14ac:dyDescent="0.3">
      <c r="A1037" s="23">
        <v>1036</v>
      </c>
      <c r="B1037" s="27">
        <v>0.28100399999999998</v>
      </c>
      <c r="C1037" s="24">
        <f t="shared" si="37"/>
        <v>-0.21716199999999999</v>
      </c>
      <c r="D1037" s="19">
        <f t="shared" si="38"/>
        <v>4.7159334243999998E-2</v>
      </c>
    </row>
    <row r="1038" spans="1:4" x14ac:dyDescent="0.3">
      <c r="A1038" s="23">
        <v>1037</v>
      </c>
      <c r="B1038" s="27">
        <v>0.28104899999999999</v>
      </c>
      <c r="C1038" s="24">
        <f t="shared" si="37"/>
        <v>-0.217117</v>
      </c>
      <c r="D1038" s="19">
        <f t="shared" si="38"/>
        <v>4.7139791689000003E-2</v>
      </c>
    </row>
    <row r="1039" spans="1:4" x14ac:dyDescent="0.3">
      <c r="A1039" s="23">
        <v>1038</v>
      </c>
      <c r="B1039" s="27">
        <v>0.28108499999999997</v>
      </c>
      <c r="C1039" s="24">
        <f t="shared" si="37"/>
        <v>-0.217081</v>
      </c>
      <c r="D1039" s="19">
        <f t="shared" si="38"/>
        <v>4.7124160561000002E-2</v>
      </c>
    </row>
    <row r="1040" spans="1:4" x14ac:dyDescent="0.3">
      <c r="A1040" s="23">
        <v>1039</v>
      </c>
      <c r="B1040" s="27">
        <v>0.28115499999999999</v>
      </c>
      <c r="C1040" s="24">
        <f t="shared" si="37"/>
        <v>-0.21701100000000001</v>
      </c>
      <c r="D1040" s="19">
        <f t="shared" si="38"/>
        <v>4.7093774121000007E-2</v>
      </c>
    </row>
    <row r="1041" spans="1:4" x14ac:dyDescent="0.3">
      <c r="A1041" s="23">
        <v>1040</v>
      </c>
      <c r="B1041" s="27">
        <v>0.28118399999999999</v>
      </c>
      <c r="C1041" s="24">
        <f t="shared" si="37"/>
        <v>-0.21698200000000001</v>
      </c>
      <c r="D1041" s="19">
        <f t="shared" si="38"/>
        <v>4.7081188324000003E-2</v>
      </c>
    </row>
    <row r="1042" spans="1:4" x14ac:dyDescent="0.3">
      <c r="A1042" s="23">
        <v>1041</v>
      </c>
      <c r="B1042" s="27">
        <v>0.28129399999999999</v>
      </c>
      <c r="C1042" s="24">
        <f t="shared" si="37"/>
        <v>-0.21687200000000001</v>
      </c>
      <c r="D1042" s="19">
        <f t="shared" si="38"/>
        <v>4.7033464384000002E-2</v>
      </c>
    </row>
    <row r="1043" spans="1:4" x14ac:dyDescent="0.3">
      <c r="A1043" s="23">
        <v>1042</v>
      </c>
      <c r="B1043" s="27">
        <v>0.28129799999999999</v>
      </c>
      <c r="C1043" s="24">
        <f t="shared" si="37"/>
        <v>-0.21686800000000001</v>
      </c>
      <c r="D1043" s="19">
        <f t="shared" si="38"/>
        <v>4.7031729424000003E-2</v>
      </c>
    </row>
    <row r="1044" spans="1:4" x14ac:dyDescent="0.3">
      <c r="A1044" s="23">
        <v>1043</v>
      </c>
      <c r="B1044" s="27">
        <v>0.28132099999999999</v>
      </c>
      <c r="C1044" s="24">
        <f t="shared" si="37"/>
        <v>-0.21684500000000001</v>
      </c>
      <c r="D1044" s="19">
        <f t="shared" si="38"/>
        <v>4.7021754025000001E-2</v>
      </c>
    </row>
    <row r="1045" spans="1:4" x14ac:dyDescent="0.3">
      <c r="A1045" s="23">
        <v>1044</v>
      </c>
      <c r="B1045" s="27">
        <v>0.28132200000000002</v>
      </c>
      <c r="C1045" s="24">
        <f t="shared" si="37"/>
        <v>-0.21684400000000001</v>
      </c>
      <c r="D1045" s="19">
        <f t="shared" si="38"/>
        <v>4.7021320336000004E-2</v>
      </c>
    </row>
    <row r="1046" spans="1:4" x14ac:dyDescent="0.3">
      <c r="A1046" s="23">
        <v>1045</v>
      </c>
      <c r="B1046" s="27">
        <v>0.28134599999999998</v>
      </c>
      <c r="C1046" s="24">
        <f t="shared" si="37"/>
        <v>-0.21682000000000001</v>
      </c>
      <c r="D1046" s="19">
        <f t="shared" si="38"/>
        <v>4.7010912400000007E-2</v>
      </c>
    </row>
    <row r="1047" spans="1:4" x14ac:dyDescent="0.3">
      <c r="A1047" s="23">
        <v>1046</v>
      </c>
      <c r="B1047" s="27">
        <v>0.281557</v>
      </c>
      <c r="C1047" s="24">
        <f t="shared" si="37"/>
        <v>-0.216609</v>
      </c>
      <c r="D1047" s="19">
        <f t="shared" si="38"/>
        <v>4.6919458880999999E-2</v>
      </c>
    </row>
    <row r="1048" spans="1:4" x14ac:dyDescent="0.3">
      <c r="A1048" s="23">
        <v>1047</v>
      </c>
      <c r="B1048" s="27">
        <v>0.28164600000000001</v>
      </c>
      <c r="C1048" s="24">
        <f t="shared" si="37"/>
        <v>-0.21651999999999999</v>
      </c>
      <c r="D1048" s="19">
        <f t="shared" si="38"/>
        <v>4.6880910399999996E-2</v>
      </c>
    </row>
    <row r="1049" spans="1:4" x14ac:dyDescent="0.3">
      <c r="A1049" s="23">
        <v>1048</v>
      </c>
      <c r="B1049" s="27">
        <v>0.28170400000000001</v>
      </c>
      <c r="C1049" s="24">
        <f t="shared" si="37"/>
        <v>-0.21646199999999999</v>
      </c>
      <c r="D1049" s="19">
        <f t="shared" si="38"/>
        <v>4.6855797443999994E-2</v>
      </c>
    </row>
    <row r="1050" spans="1:4" x14ac:dyDescent="0.3">
      <c r="A1050" s="23">
        <v>1049</v>
      </c>
      <c r="B1050" s="27">
        <v>0.28182200000000002</v>
      </c>
      <c r="C1050" s="24">
        <f t="shared" si="37"/>
        <v>-0.21634400000000001</v>
      </c>
      <c r="D1050" s="19">
        <f t="shared" si="38"/>
        <v>4.6804726336000003E-2</v>
      </c>
    </row>
    <row r="1051" spans="1:4" x14ac:dyDescent="0.3">
      <c r="A1051" s="23">
        <v>1050</v>
      </c>
      <c r="B1051" s="27">
        <v>0.28198400000000001</v>
      </c>
      <c r="C1051" s="24">
        <f t="shared" si="37"/>
        <v>-0.21618200000000001</v>
      </c>
      <c r="D1051" s="19">
        <f t="shared" si="38"/>
        <v>4.6734657124000004E-2</v>
      </c>
    </row>
    <row r="1052" spans="1:4" x14ac:dyDescent="0.3">
      <c r="A1052" s="23">
        <v>1051</v>
      </c>
      <c r="B1052" s="27">
        <v>0.28204000000000001</v>
      </c>
      <c r="C1052" s="24">
        <f t="shared" si="37"/>
        <v>-0.21612600000000001</v>
      </c>
      <c r="D1052" s="19">
        <f t="shared" si="38"/>
        <v>4.6710447876000004E-2</v>
      </c>
    </row>
    <row r="1053" spans="1:4" x14ac:dyDescent="0.3">
      <c r="A1053" s="23">
        <v>1052</v>
      </c>
      <c r="B1053" s="27">
        <v>0.28216000000000002</v>
      </c>
      <c r="C1053" s="24">
        <f t="shared" si="37"/>
        <v>-0.216006</v>
      </c>
      <c r="D1053" s="19">
        <f t="shared" si="38"/>
        <v>4.6658592036E-2</v>
      </c>
    </row>
    <row r="1054" spans="1:4" x14ac:dyDescent="0.3">
      <c r="A1054" s="23">
        <v>1053</v>
      </c>
      <c r="B1054" s="27">
        <v>0.28232800000000002</v>
      </c>
      <c r="C1054" s="24">
        <f t="shared" si="37"/>
        <v>-0.215838</v>
      </c>
      <c r="D1054" s="19">
        <f t="shared" si="38"/>
        <v>4.6586042244000002E-2</v>
      </c>
    </row>
    <row r="1055" spans="1:4" x14ac:dyDescent="0.3">
      <c r="A1055" s="23">
        <v>1054</v>
      </c>
      <c r="B1055" s="27">
        <v>0.28238600000000003</v>
      </c>
      <c r="C1055" s="24">
        <f t="shared" si="37"/>
        <v>-0.21578</v>
      </c>
      <c r="D1055" s="19">
        <f t="shared" si="38"/>
        <v>4.6561008399999999E-2</v>
      </c>
    </row>
    <row r="1056" spans="1:4" x14ac:dyDescent="0.3">
      <c r="A1056" s="23">
        <v>1055</v>
      </c>
      <c r="B1056" s="27">
        <v>0.28249600000000002</v>
      </c>
      <c r="C1056" s="24">
        <f t="shared" si="37"/>
        <v>-0.21567</v>
      </c>
      <c r="D1056" s="19">
        <f t="shared" si="38"/>
        <v>4.65135489E-2</v>
      </c>
    </row>
    <row r="1057" spans="1:4" x14ac:dyDescent="0.3">
      <c r="A1057" s="23">
        <v>1056</v>
      </c>
      <c r="B1057" s="27">
        <v>0.28261599999999998</v>
      </c>
      <c r="C1057" s="24">
        <f t="shared" si="37"/>
        <v>-0.21554999999999999</v>
      </c>
      <c r="D1057" s="19">
        <f t="shared" si="38"/>
        <v>4.6461802499999996E-2</v>
      </c>
    </row>
    <row r="1058" spans="1:4" x14ac:dyDescent="0.3">
      <c r="A1058" s="23">
        <v>1057</v>
      </c>
      <c r="B1058" s="27">
        <v>0.28267999999999999</v>
      </c>
      <c r="C1058" s="24">
        <f t="shared" si="37"/>
        <v>-0.21548600000000001</v>
      </c>
      <c r="D1058" s="19">
        <f t="shared" si="38"/>
        <v>4.6434216196000001E-2</v>
      </c>
    </row>
    <row r="1059" spans="1:4" x14ac:dyDescent="0.3">
      <c r="A1059" s="23">
        <v>1058</v>
      </c>
      <c r="B1059" s="27">
        <v>0.282912</v>
      </c>
      <c r="C1059" s="24">
        <f t="shared" si="37"/>
        <v>-0.215254</v>
      </c>
      <c r="D1059" s="19">
        <f t="shared" si="38"/>
        <v>4.6334284516000003E-2</v>
      </c>
    </row>
    <row r="1060" spans="1:4" x14ac:dyDescent="0.3">
      <c r="A1060" s="23">
        <v>1059</v>
      </c>
      <c r="B1060" s="27">
        <v>0.28308800000000001</v>
      </c>
      <c r="C1060" s="24">
        <f t="shared" si="37"/>
        <v>-0.21507799999999999</v>
      </c>
      <c r="D1060" s="19">
        <f t="shared" si="38"/>
        <v>4.6258546083999999E-2</v>
      </c>
    </row>
    <row r="1061" spans="1:4" x14ac:dyDescent="0.3">
      <c r="A1061" s="23">
        <v>1060</v>
      </c>
      <c r="B1061" s="27">
        <v>0.28314800000000001</v>
      </c>
      <c r="C1061" s="24">
        <f t="shared" si="37"/>
        <v>-0.21501800000000001</v>
      </c>
      <c r="D1061" s="19">
        <f t="shared" si="38"/>
        <v>4.6232740324000009E-2</v>
      </c>
    </row>
    <row r="1062" spans="1:4" x14ac:dyDescent="0.3">
      <c r="A1062" s="23">
        <v>1061</v>
      </c>
      <c r="B1062" s="27">
        <v>0.28320600000000001</v>
      </c>
      <c r="C1062" s="24">
        <f t="shared" si="37"/>
        <v>-0.21496000000000001</v>
      </c>
      <c r="D1062" s="19">
        <f t="shared" si="38"/>
        <v>4.6207801600000008E-2</v>
      </c>
    </row>
    <row r="1063" spans="1:4" x14ac:dyDescent="0.3">
      <c r="A1063" s="23">
        <v>1062</v>
      </c>
      <c r="B1063" s="27">
        <v>0.283217</v>
      </c>
      <c r="C1063" s="24">
        <f t="shared" si="37"/>
        <v>-0.214949</v>
      </c>
      <c r="D1063" s="19">
        <f t="shared" si="38"/>
        <v>4.6203072600999998E-2</v>
      </c>
    </row>
    <row r="1064" spans="1:4" x14ac:dyDescent="0.3">
      <c r="A1064" s="23">
        <v>1063</v>
      </c>
      <c r="B1064" s="27">
        <v>0.28330699999999998</v>
      </c>
      <c r="C1064" s="24">
        <f t="shared" si="37"/>
        <v>-0.21485899999999999</v>
      </c>
      <c r="D1064" s="19">
        <f t="shared" si="38"/>
        <v>4.6164389880999995E-2</v>
      </c>
    </row>
    <row r="1065" spans="1:4" x14ac:dyDescent="0.3">
      <c r="A1065" s="23">
        <v>1064</v>
      </c>
      <c r="B1065" s="27">
        <v>0.28334100000000001</v>
      </c>
      <c r="C1065" s="24">
        <f t="shared" si="37"/>
        <v>-0.21482499999999999</v>
      </c>
      <c r="D1065" s="19">
        <f t="shared" si="38"/>
        <v>4.6149780624999998E-2</v>
      </c>
    </row>
    <row r="1066" spans="1:4" x14ac:dyDescent="0.3">
      <c r="A1066" s="23">
        <v>1065</v>
      </c>
      <c r="B1066" s="27">
        <v>0.28371099999999999</v>
      </c>
      <c r="C1066" s="24">
        <f t="shared" si="37"/>
        <v>-0.21445500000000001</v>
      </c>
      <c r="D1066" s="19">
        <f t="shared" si="38"/>
        <v>4.5990947025000006E-2</v>
      </c>
    </row>
    <row r="1067" spans="1:4" x14ac:dyDescent="0.3">
      <c r="A1067" s="23">
        <v>1066</v>
      </c>
      <c r="B1067" s="27">
        <v>0.283721</v>
      </c>
      <c r="C1067" s="24">
        <f t="shared" si="37"/>
        <v>-0.214445</v>
      </c>
      <c r="D1067" s="19">
        <f t="shared" si="38"/>
        <v>4.5986658025000002E-2</v>
      </c>
    </row>
    <row r="1068" spans="1:4" x14ac:dyDescent="0.3">
      <c r="A1068" s="23">
        <v>1067</v>
      </c>
      <c r="B1068" s="27">
        <v>0.28382200000000002</v>
      </c>
      <c r="C1068" s="24">
        <f t="shared" si="37"/>
        <v>-0.21434400000000001</v>
      </c>
      <c r="D1068" s="19">
        <f t="shared" si="38"/>
        <v>4.5943350336E-2</v>
      </c>
    </row>
    <row r="1069" spans="1:4" x14ac:dyDescent="0.3">
      <c r="A1069" s="23">
        <v>1068</v>
      </c>
      <c r="B1069" s="27">
        <v>0.28388799999999997</v>
      </c>
      <c r="C1069" s="24">
        <f t="shared" si="37"/>
        <v>-0.214278</v>
      </c>
      <c r="D1069" s="19">
        <f t="shared" si="38"/>
        <v>4.5915061283999997E-2</v>
      </c>
    </row>
    <row r="1070" spans="1:4" x14ac:dyDescent="0.3">
      <c r="A1070" s="23">
        <v>1069</v>
      </c>
      <c r="B1070" s="27">
        <v>0.283918</v>
      </c>
      <c r="C1070" s="24">
        <f t="shared" si="37"/>
        <v>-0.21424799999999999</v>
      </c>
      <c r="D1070" s="19">
        <f t="shared" si="38"/>
        <v>4.5902205503999996E-2</v>
      </c>
    </row>
    <row r="1071" spans="1:4" x14ac:dyDescent="0.3">
      <c r="A1071" s="23">
        <v>1070</v>
      </c>
      <c r="B1071" s="27">
        <v>0.28412399999999999</v>
      </c>
      <c r="C1071" s="24">
        <f t="shared" si="37"/>
        <v>-0.21404200000000001</v>
      </c>
      <c r="D1071" s="19">
        <f t="shared" si="38"/>
        <v>4.5813977764000001E-2</v>
      </c>
    </row>
    <row r="1072" spans="1:4" x14ac:dyDescent="0.3">
      <c r="A1072" s="23">
        <v>1071</v>
      </c>
      <c r="B1072" s="27">
        <v>0.28414499999999998</v>
      </c>
      <c r="C1072" s="24">
        <f t="shared" si="37"/>
        <v>-0.21402099999999999</v>
      </c>
      <c r="D1072" s="19">
        <f t="shared" si="38"/>
        <v>4.5804988440999998E-2</v>
      </c>
    </row>
    <row r="1073" spans="1:4" x14ac:dyDescent="0.3">
      <c r="A1073" s="23">
        <v>1072</v>
      </c>
      <c r="B1073" s="27">
        <v>0.28417500000000001</v>
      </c>
      <c r="C1073" s="24">
        <f t="shared" si="37"/>
        <v>-0.21399100000000001</v>
      </c>
      <c r="D1073" s="19">
        <f t="shared" si="38"/>
        <v>4.5792148081000003E-2</v>
      </c>
    </row>
    <row r="1074" spans="1:4" x14ac:dyDescent="0.3">
      <c r="A1074" s="23">
        <v>1073</v>
      </c>
      <c r="B1074" s="27">
        <v>0.28421200000000002</v>
      </c>
      <c r="C1074" s="24">
        <f t="shared" si="37"/>
        <v>-0.21395400000000001</v>
      </c>
      <c r="D1074" s="19">
        <f t="shared" si="38"/>
        <v>4.5776314116E-2</v>
      </c>
    </row>
    <row r="1075" spans="1:4" x14ac:dyDescent="0.3">
      <c r="A1075" s="23">
        <v>1074</v>
      </c>
      <c r="B1075" s="27">
        <v>0.28426499999999999</v>
      </c>
      <c r="C1075" s="24">
        <f t="shared" si="37"/>
        <v>-0.21390100000000001</v>
      </c>
      <c r="D1075" s="19">
        <f t="shared" si="38"/>
        <v>4.5753637801000002E-2</v>
      </c>
    </row>
    <row r="1076" spans="1:4" x14ac:dyDescent="0.3">
      <c r="A1076" s="23">
        <v>1075</v>
      </c>
      <c r="B1076" s="27">
        <v>0.28437099999999998</v>
      </c>
      <c r="C1076" s="24">
        <f t="shared" si="37"/>
        <v>-0.21379500000000001</v>
      </c>
      <c r="D1076" s="19">
        <f t="shared" si="38"/>
        <v>4.5708302025000008E-2</v>
      </c>
    </row>
    <row r="1077" spans="1:4" x14ac:dyDescent="0.3">
      <c r="A1077" s="23">
        <v>1076</v>
      </c>
      <c r="B1077" s="27">
        <v>0.28443299999999999</v>
      </c>
      <c r="C1077" s="24">
        <f t="shared" si="37"/>
        <v>-0.21373300000000001</v>
      </c>
      <c r="D1077" s="19">
        <f t="shared" si="38"/>
        <v>4.5681795289000002E-2</v>
      </c>
    </row>
    <row r="1078" spans="1:4" x14ac:dyDescent="0.3">
      <c r="A1078" s="23">
        <v>1077</v>
      </c>
      <c r="B1078" s="27">
        <v>0.284439</v>
      </c>
      <c r="C1078" s="24">
        <f t="shared" si="37"/>
        <v>-0.213727</v>
      </c>
      <c r="D1078" s="19">
        <f t="shared" si="38"/>
        <v>4.5679230528999998E-2</v>
      </c>
    </row>
    <row r="1079" spans="1:4" x14ac:dyDescent="0.3">
      <c r="A1079" s="23">
        <v>1078</v>
      </c>
      <c r="B1079" s="27">
        <v>0.284443</v>
      </c>
      <c r="C1079" s="24">
        <f t="shared" si="37"/>
        <v>-0.213723</v>
      </c>
      <c r="D1079" s="19">
        <f t="shared" si="38"/>
        <v>4.5677520728999998E-2</v>
      </c>
    </row>
    <row r="1080" spans="1:4" x14ac:dyDescent="0.3">
      <c r="A1080" s="23">
        <v>1079</v>
      </c>
      <c r="B1080" s="27">
        <v>0.28470499999999999</v>
      </c>
      <c r="C1080" s="24">
        <f t="shared" si="37"/>
        <v>-0.21346100000000001</v>
      </c>
      <c r="D1080" s="19">
        <f t="shared" si="38"/>
        <v>4.5565598521000006E-2</v>
      </c>
    </row>
    <row r="1081" spans="1:4" x14ac:dyDescent="0.3">
      <c r="A1081" s="23">
        <v>1080</v>
      </c>
      <c r="B1081" s="27">
        <v>0.28470899999999999</v>
      </c>
      <c r="C1081" s="24">
        <f t="shared" si="37"/>
        <v>-0.21345700000000001</v>
      </c>
      <c r="D1081" s="19">
        <f t="shared" si="38"/>
        <v>4.5563890849000005E-2</v>
      </c>
    </row>
    <row r="1082" spans="1:4" x14ac:dyDescent="0.3">
      <c r="A1082" s="23">
        <v>1081</v>
      </c>
      <c r="B1082" s="27">
        <v>0.28482800000000003</v>
      </c>
      <c r="C1082" s="24">
        <f t="shared" si="37"/>
        <v>-0.213338</v>
      </c>
      <c r="D1082" s="19">
        <f t="shared" si="38"/>
        <v>4.5513102244E-2</v>
      </c>
    </row>
    <row r="1083" spans="1:4" x14ac:dyDescent="0.3">
      <c r="A1083" s="23">
        <v>1082</v>
      </c>
      <c r="B1083" s="27">
        <v>0.28493499999999999</v>
      </c>
      <c r="C1083" s="24">
        <f t="shared" si="37"/>
        <v>-0.213231</v>
      </c>
      <c r="D1083" s="19">
        <f t="shared" si="38"/>
        <v>4.5467459361000002E-2</v>
      </c>
    </row>
    <row r="1084" spans="1:4" x14ac:dyDescent="0.3">
      <c r="A1084" s="23">
        <v>1083</v>
      </c>
      <c r="B1084" s="27">
        <v>0.28519</v>
      </c>
      <c r="C1084" s="24">
        <f t="shared" si="37"/>
        <v>-0.212976</v>
      </c>
      <c r="D1084" s="19">
        <f t="shared" si="38"/>
        <v>4.5358776576000001E-2</v>
      </c>
    </row>
    <row r="1085" spans="1:4" x14ac:dyDescent="0.3">
      <c r="A1085" s="23">
        <v>1084</v>
      </c>
      <c r="B1085" s="27">
        <v>0.28528599999999998</v>
      </c>
      <c r="C1085" s="24">
        <f t="shared" si="37"/>
        <v>-0.21288000000000001</v>
      </c>
      <c r="D1085" s="19">
        <f t="shared" si="38"/>
        <v>4.5317894400000003E-2</v>
      </c>
    </row>
    <row r="1086" spans="1:4" x14ac:dyDescent="0.3">
      <c r="A1086" s="23">
        <v>1085</v>
      </c>
      <c r="B1086" s="27">
        <v>0.28556500000000001</v>
      </c>
      <c r="C1086" s="24">
        <f t="shared" si="37"/>
        <v>-0.21260100000000001</v>
      </c>
      <c r="D1086" s="19">
        <f t="shared" si="38"/>
        <v>4.5199185201000004E-2</v>
      </c>
    </row>
    <row r="1087" spans="1:4" x14ac:dyDescent="0.3">
      <c r="A1087" s="23">
        <v>1086</v>
      </c>
      <c r="B1087" s="27">
        <v>0.28567999999999999</v>
      </c>
      <c r="C1087" s="24">
        <f t="shared" si="37"/>
        <v>-0.21248600000000001</v>
      </c>
      <c r="D1087" s="19">
        <f t="shared" si="38"/>
        <v>4.5150300196000005E-2</v>
      </c>
    </row>
    <row r="1088" spans="1:4" x14ac:dyDescent="0.3">
      <c r="A1088" s="23">
        <v>1087</v>
      </c>
      <c r="B1088" s="27">
        <v>0.285775</v>
      </c>
      <c r="C1088" s="24">
        <f t="shared" si="37"/>
        <v>-0.212391</v>
      </c>
      <c r="D1088" s="19">
        <f t="shared" si="38"/>
        <v>4.5109936880999998E-2</v>
      </c>
    </row>
    <row r="1089" spans="1:4" x14ac:dyDescent="0.3">
      <c r="A1089" s="23">
        <v>1088</v>
      </c>
      <c r="B1089" s="27">
        <v>0.28592099999999998</v>
      </c>
      <c r="C1089" s="24">
        <f t="shared" si="37"/>
        <v>-0.21224499999999999</v>
      </c>
      <c r="D1089" s="19">
        <f t="shared" si="38"/>
        <v>4.5047940024999997E-2</v>
      </c>
    </row>
    <row r="1090" spans="1:4" x14ac:dyDescent="0.3">
      <c r="A1090" s="23">
        <v>1089</v>
      </c>
      <c r="B1090" s="27">
        <v>0.28604099999999999</v>
      </c>
      <c r="C1090" s="24">
        <f t="shared" ref="C1090:C1153" si="39">ROUNDUP(B1090-B$10002,6)</f>
        <v>-0.21212500000000001</v>
      </c>
      <c r="D1090" s="19">
        <f t="shared" si="38"/>
        <v>4.4997015625000004E-2</v>
      </c>
    </row>
    <row r="1091" spans="1:4" x14ac:dyDescent="0.3">
      <c r="A1091" s="23">
        <v>1090</v>
      </c>
      <c r="B1091" s="27">
        <v>0.286051</v>
      </c>
      <c r="C1091" s="24">
        <f t="shared" si="39"/>
        <v>-0.212115</v>
      </c>
      <c r="D1091" s="19">
        <f t="shared" si="38"/>
        <v>4.4992773224999998E-2</v>
      </c>
    </row>
    <row r="1092" spans="1:4" x14ac:dyDescent="0.3">
      <c r="A1092" s="23">
        <v>1091</v>
      </c>
      <c r="B1092" s="27">
        <v>0.286188</v>
      </c>
      <c r="C1092" s="24">
        <f t="shared" si="39"/>
        <v>-0.211978</v>
      </c>
      <c r="D1092" s="19">
        <f t="shared" si="38"/>
        <v>4.4934672484000002E-2</v>
      </c>
    </row>
    <row r="1093" spans="1:4" x14ac:dyDescent="0.3">
      <c r="A1093" s="23">
        <v>1092</v>
      </c>
      <c r="B1093" s="27">
        <v>0.28625</v>
      </c>
      <c r="C1093" s="24">
        <f t="shared" si="39"/>
        <v>-0.21191599999999999</v>
      </c>
      <c r="D1093" s="19">
        <f t="shared" si="38"/>
        <v>4.4908391055999995E-2</v>
      </c>
    </row>
    <row r="1094" spans="1:4" x14ac:dyDescent="0.3">
      <c r="A1094" s="23">
        <v>1093</v>
      </c>
      <c r="B1094" s="27">
        <v>0.28637699999999999</v>
      </c>
      <c r="C1094" s="24">
        <f t="shared" si="39"/>
        <v>-0.21178900000000001</v>
      </c>
      <c r="D1094" s="19">
        <f t="shared" si="38"/>
        <v>4.4854580521000005E-2</v>
      </c>
    </row>
    <row r="1095" spans="1:4" x14ac:dyDescent="0.3">
      <c r="A1095" s="23">
        <v>1094</v>
      </c>
      <c r="B1095" s="27">
        <v>0.28642899999999999</v>
      </c>
      <c r="C1095" s="24">
        <f t="shared" si="39"/>
        <v>-0.21173700000000001</v>
      </c>
      <c r="D1095" s="19">
        <f t="shared" si="38"/>
        <v>4.4832557169000004E-2</v>
      </c>
    </row>
    <row r="1096" spans="1:4" x14ac:dyDescent="0.3">
      <c r="A1096" s="23">
        <v>1095</v>
      </c>
      <c r="B1096" s="27">
        <v>0.28647699999999998</v>
      </c>
      <c r="C1096" s="24">
        <f t="shared" si="39"/>
        <v>-0.21168899999999999</v>
      </c>
      <c r="D1096" s="19">
        <f t="shared" si="38"/>
        <v>4.4812232720999996E-2</v>
      </c>
    </row>
    <row r="1097" spans="1:4" x14ac:dyDescent="0.3">
      <c r="A1097" s="23">
        <v>1096</v>
      </c>
      <c r="B1097" s="27">
        <v>0.28648000000000001</v>
      </c>
      <c r="C1097" s="24">
        <f t="shared" si="39"/>
        <v>-0.21168600000000001</v>
      </c>
      <c r="D1097" s="19">
        <f t="shared" si="38"/>
        <v>4.4810962596000002E-2</v>
      </c>
    </row>
    <row r="1098" spans="1:4" x14ac:dyDescent="0.3">
      <c r="A1098" s="23">
        <v>1097</v>
      </c>
      <c r="B1098" s="27">
        <v>0.28649599999999997</v>
      </c>
      <c r="C1098" s="24">
        <f t="shared" si="39"/>
        <v>-0.21167</v>
      </c>
      <c r="D1098" s="19">
        <f t="shared" ref="D1098:D1161" si="40">C1098*C1098</f>
        <v>4.48041889E-2</v>
      </c>
    </row>
    <row r="1099" spans="1:4" x14ac:dyDescent="0.3">
      <c r="A1099" s="23">
        <v>1098</v>
      </c>
      <c r="B1099" s="27">
        <v>0.28660000000000002</v>
      </c>
      <c r="C1099" s="24">
        <f t="shared" si="39"/>
        <v>-0.211566</v>
      </c>
      <c r="D1099" s="19">
        <f t="shared" si="40"/>
        <v>4.4760172356000001E-2</v>
      </c>
    </row>
    <row r="1100" spans="1:4" x14ac:dyDescent="0.3">
      <c r="A1100" s="23">
        <v>1099</v>
      </c>
      <c r="B1100" s="27">
        <v>0.28662100000000001</v>
      </c>
      <c r="C1100" s="24">
        <f t="shared" si="39"/>
        <v>-0.21154500000000001</v>
      </c>
      <c r="D1100" s="19">
        <f t="shared" si="40"/>
        <v>4.4751287025000003E-2</v>
      </c>
    </row>
    <row r="1101" spans="1:4" x14ac:dyDescent="0.3">
      <c r="A1101" s="23">
        <v>1100</v>
      </c>
      <c r="B1101" s="27">
        <v>0.28668300000000002</v>
      </c>
      <c r="C1101" s="24">
        <f t="shared" si="39"/>
        <v>-0.211483</v>
      </c>
      <c r="D1101" s="19">
        <f t="shared" si="40"/>
        <v>4.4725059289000002E-2</v>
      </c>
    </row>
    <row r="1102" spans="1:4" x14ac:dyDescent="0.3">
      <c r="A1102" s="23">
        <v>1101</v>
      </c>
      <c r="B1102" s="27">
        <v>0.28678599999999999</v>
      </c>
      <c r="C1102" s="24">
        <f t="shared" si="39"/>
        <v>-0.21138000000000001</v>
      </c>
      <c r="D1102" s="19">
        <f t="shared" si="40"/>
        <v>4.4681504400000002E-2</v>
      </c>
    </row>
    <row r="1103" spans="1:4" x14ac:dyDescent="0.3">
      <c r="A1103" s="23">
        <v>1102</v>
      </c>
      <c r="B1103" s="27">
        <v>0.28679100000000002</v>
      </c>
      <c r="C1103" s="24">
        <f t="shared" si="39"/>
        <v>-0.21137500000000001</v>
      </c>
      <c r="D1103" s="19">
        <f t="shared" si="40"/>
        <v>4.4679390625000003E-2</v>
      </c>
    </row>
    <row r="1104" spans="1:4" x14ac:dyDescent="0.3">
      <c r="A1104" s="23">
        <v>1103</v>
      </c>
      <c r="B1104" s="27">
        <v>0.28683599999999998</v>
      </c>
      <c r="C1104" s="24">
        <f t="shared" si="39"/>
        <v>-0.21132999999999999</v>
      </c>
      <c r="D1104" s="19">
        <f t="shared" si="40"/>
        <v>4.4660368899999997E-2</v>
      </c>
    </row>
    <row r="1105" spans="1:4" x14ac:dyDescent="0.3">
      <c r="A1105" s="23">
        <v>1104</v>
      </c>
      <c r="B1105" s="27">
        <v>0.28692400000000001</v>
      </c>
      <c r="C1105" s="24">
        <f t="shared" si="39"/>
        <v>-0.21124200000000001</v>
      </c>
      <c r="D1105" s="19">
        <f t="shared" si="40"/>
        <v>4.4623182564000004E-2</v>
      </c>
    </row>
    <row r="1106" spans="1:4" x14ac:dyDescent="0.3">
      <c r="A1106" s="23">
        <v>1105</v>
      </c>
      <c r="B1106" s="27">
        <v>0.28704099999999999</v>
      </c>
      <c r="C1106" s="24">
        <f t="shared" si="39"/>
        <v>-0.21112500000000001</v>
      </c>
      <c r="D1106" s="19">
        <f t="shared" si="40"/>
        <v>4.4573765625000004E-2</v>
      </c>
    </row>
    <row r="1107" spans="1:4" x14ac:dyDescent="0.3">
      <c r="A1107" s="23">
        <v>1106</v>
      </c>
      <c r="B1107" s="27">
        <v>0.28704299999999999</v>
      </c>
      <c r="C1107" s="24">
        <f t="shared" si="39"/>
        <v>-0.21112300000000001</v>
      </c>
      <c r="D1107" s="19">
        <f t="shared" si="40"/>
        <v>4.4572921129E-2</v>
      </c>
    </row>
    <row r="1108" spans="1:4" x14ac:dyDescent="0.3">
      <c r="A1108" s="23">
        <v>1107</v>
      </c>
      <c r="B1108" s="27">
        <v>0.287051</v>
      </c>
      <c r="C1108" s="24">
        <f t="shared" si="39"/>
        <v>-0.211115</v>
      </c>
      <c r="D1108" s="19">
        <f t="shared" si="40"/>
        <v>4.4569543225000001E-2</v>
      </c>
    </row>
    <row r="1109" spans="1:4" x14ac:dyDescent="0.3">
      <c r="A1109" s="23">
        <v>1108</v>
      </c>
      <c r="B1109" s="27">
        <v>0.28718500000000002</v>
      </c>
      <c r="C1109" s="24">
        <f t="shared" si="39"/>
        <v>-0.210981</v>
      </c>
      <c r="D1109" s="19">
        <f t="shared" si="40"/>
        <v>4.4512982361E-2</v>
      </c>
    </row>
    <row r="1110" spans="1:4" x14ac:dyDescent="0.3">
      <c r="A1110" s="23">
        <v>1109</v>
      </c>
      <c r="B1110" s="27">
        <v>0.28733500000000001</v>
      </c>
      <c r="C1110" s="24">
        <f t="shared" si="39"/>
        <v>-0.21083099999999999</v>
      </c>
      <c r="D1110" s="19">
        <f t="shared" si="40"/>
        <v>4.4449710560999993E-2</v>
      </c>
    </row>
    <row r="1111" spans="1:4" x14ac:dyDescent="0.3">
      <c r="A1111" s="23">
        <v>1110</v>
      </c>
      <c r="B1111" s="27">
        <v>0.28738900000000001</v>
      </c>
      <c r="C1111" s="24">
        <f t="shared" si="39"/>
        <v>-0.21077699999999999</v>
      </c>
      <c r="D1111" s="19">
        <f t="shared" si="40"/>
        <v>4.4426943728999996E-2</v>
      </c>
    </row>
    <row r="1112" spans="1:4" x14ac:dyDescent="0.3">
      <c r="A1112" s="23">
        <v>1111</v>
      </c>
      <c r="B1112" s="27">
        <v>0.28757199999999999</v>
      </c>
      <c r="C1112" s="24">
        <f t="shared" si="39"/>
        <v>-0.210594</v>
      </c>
      <c r="D1112" s="19">
        <f t="shared" si="40"/>
        <v>4.4349832836000004E-2</v>
      </c>
    </row>
    <row r="1113" spans="1:4" x14ac:dyDescent="0.3">
      <c r="A1113" s="23">
        <v>1112</v>
      </c>
      <c r="B1113" s="27">
        <v>0.28758499999999998</v>
      </c>
      <c r="C1113" s="24">
        <f t="shared" si="39"/>
        <v>-0.21058099999999999</v>
      </c>
      <c r="D1113" s="19">
        <f t="shared" si="40"/>
        <v>4.4344357560999997E-2</v>
      </c>
    </row>
    <row r="1114" spans="1:4" x14ac:dyDescent="0.3">
      <c r="A1114" s="23">
        <v>1113</v>
      </c>
      <c r="B1114" s="27">
        <v>0.287607</v>
      </c>
      <c r="C1114" s="24">
        <f t="shared" si="39"/>
        <v>-0.210559</v>
      </c>
      <c r="D1114" s="19">
        <f t="shared" si="40"/>
        <v>4.4335092480999996E-2</v>
      </c>
    </row>
    <row r="1115" spans="1:4" x14ac:dyDescent="0.3">
      <c r="A1115" s="23">
        <v>1114</v>
      </c>
      <c r="B1115" s="27">
        <v>0.28764299999999998</v>
      </c>
      <c r="C1115" s="24">
        <f t="shared" si="39"/>
        <v>-0.21052299999999999</v>
      </c>
      <c r="D1115" s="19">
        <f t="shared" si="40"/>
        <v>4.4319933528999995E-2</v>
      </c>
    </row>
    <row r="1116" spans="1:4" x14ac:dyDescent="0.3">
      <c r="A1116" s="23">
        <v>1115</v>
      </c>
      <c r="B1116" s="27">
        <v>0.28765200000000002</v>
      </c>
      <c r="C1116" s="24">
        <f t="shared" si="39"/>
        <v>-0.21051400000000001</v>
      </c>
      <c r="D1116" s="19">
        <f t="shared" si="40"/>
        <v>4.4316144196000003E-2</v>
      </c>
    </row>
    <row r="1117" spans="1:4" x14ac:dyDescent="0.3">
      <c r="A1117" s="23">
        <v>1116</v>
      </c>
      <c r="B1117" s="27">
        <v>0.28770000000000001</v>
      </c>
      <c r="C1117" s="24">
        <f t="shared" si="39"/>
        <v>-0.21046600000000001</v>
      </c>
      <c r="D1117" s="19">
        <f t="shared" si="40"/>
        <v>4.4295937156000005E-2</v>
      </c>
    </row>
    <row r="1118" spans="1:4" x14ac:dyDescent="0.3">
      <c r="A1118" s="23">
        <v>1117</v>
      </c>
      <c r="B1118" s="27">
        <v>0.28778100000000001</v>
      </c>
      <c r="C1118" s="24">
        <f t="shared" si="39"/>
        <v>-0.21038499999999999</v>
      </c>
      <c r="D1118" s="19">
        <f t="shared" si="40"/>
        <v>4.4261848224999997E-2</v>
      </c>
    </row>
    <row r="1119" spans="1:4" x14ac:dyDescent="0.3">
      <c r="A1119" s="23">
        <v>1118</v>
      </c>
      <c r="B1119" s="27">
        <v>0.28788799999999998</v>
      </c>
      <c r="C1119" s="24">
        <f t="shared" si="39"/>
        <v>-0.21027799999999999</v>
      </c>
      <c r="D1119" s="19">
        <f t="shared" si="40"/>
        <v>4.4216837283999999E-2</v>
      </c>
    </row>
    <row r="1120" spans="1:4" x14ac:dyDescent="0.3">
      <c r="A1120" s="23">
        <v>1119</v>
      </c>
      <c r="B1120" s="27">
        <v>0.28792200000000001</v>
      </c>
      <c r="C1120" s="24">
        <f t="shared" si="39"/>
        <v>-0.21024400000000001</v>
      </c>
      <c r="D1120" s="19">
        <f t="shared" si="40"/>
        <v>4.4202539536000007E-2</v>
      </c>
    </row>
    <row r="1121" spans="1:4" x14ac:dyDescent="0.3">
      <c r="A1121" s="23">
        <v>1120</v>
      </c>
      <c r="B1121" s="27">
        <v>0.287939</v>
      </c>
      <c r="C1121" s="24">
        <f t="shared" si="39"/>
        <v>-0.210227</v>
      </c>
      <c r="D1121" s="19">
        <f t="shared" si="40"/>
        <v>4.4195391528999997E-2</v>
      </c>
    </row>
    <row r="1122" spans="1:4" x14ac:dyDescent="0.3">
      <c r="A1122" s="23">
        <v>1121</v>
      </c>
      <c r="B1122" s="27">
        <v>0.28797600000000001</v>
      </c>
      <c r="C1122" s="24">
        <f t="shared" si="39"/>
        <v>-0.21018999999999999</v>
      </c>
      <c r="D1122" s="19">
        <f t="shared" si="40"/>
        <v>4.4179836099999995E-2</v>
      </c>
    </row>
    <row r="1123" spans="1:4" x14ac:dyDescent="0.3">
      <c r="A1123" s="23">
        <v>1122</v>
      </c>
      <c r="B1123" s="27">
        <v>0.28813</v>
      </c>
      <c r="C1123" s="24">
        <f t="shared" si="39"/>
        <v>-0.210036</v>
      </c>
      <c r="D1123" s="19">
        <f t="shared" si="40"/>
        <v>4.4115121296000002E-2</v>
      </c>
    </row>
    <row r="1124" spans="1:4" x14ac:dyDescent="0.3">
      <c r="A1124" s="23">
        <v>1123</v>
      </c>
      <c r="B1124" s="27">
        <v>0.28819499999999998</v>
      </c>
      <c r="C1124" s="24">
        <f t="shared" si="39"/>
        <v>-0.20997099999999999</v>
      </c>
      <c r="D1124" s="19">
        <f t="shared" si="40"/>
        <v>4.4087820840999999E-2</v>
      </c>
    </row>
    <row r="1125" spans="1:4" x14ac:dyDescent="0.3">
      <c r="A1125" s="23">
        <v>1124</v>
      </c>
      <c r="B1125" s="27">
        <v>0.28827399999999997</v>
      </c>
      <c r="C1125" s="24">
        <f t="shared" si="39"/>
        <v>-0.209892</v>
      </c>
      <c r="D1125" s="19">
        <f t="shared" si="40"/>
        <v>4.4054651664000001E-2</v>
      </c>
    </row>
    <row r="1126" spans="1:4" x14ac:dyDescent="0.3">
      <c r="A1126" s="23">
        <v>1125</v>
      </c>
      <c r="B1126" s="27">
        <v>0.28837099999999999</v>
      </c>
      <c r="C1126" s="24">
        <f t="shared" si="39"/>
        <v>-0.20979500000000001</v>
      </c>
      <c r="D1126" s="19">
        <f t="shared" si="40"/>
        <v>4.4013942025000002E-2</v>
      </c>
    </row>
    <row r="1127" spans="1:4" x14ac:dyDescent="0.3">
      <c r="A1127" s="23">
        <v>1126</v>
      </c>
      <c r="B1127" s="27">
        <v>0.288491</v>
      </c>
      <c r="C1127" s="24">
        <f t="shared" si="39"/>
        <v>-0.209675</v>
      </c>
      <c r="D1127" s="19">
        <f t="shared" si="40"/>
        <v>4.3963605624999999E-2</v>
      </c>
    </row>
    <row r="1128" spans="1:4" x14ac:dyDescent="0.3">
      <c r="A1128" s="23">
        <v>1127</v>
      </c>
      <c r="B1128" s="27">
        <v>0.28864699999999999</v>
      </c>
      <c r="C1128" s="24">
        <f t="shared" si="39"/>
        <v>-0.20951900000000001</v>
      </c>
      <c r="D1128" s="19">
        <f t="shared" si="40"/>
        <v>4.3898211361000007E-2</v>
      </c>
    </row>
    <row r="1129" spans="1:4" x14ac:dyDescent="0.3">
      <c r="A1129" s="23">
        <v>1128</v>
      </c>
      <c r="B1129" s="27">
        <v>0.28869600000000001</v>
      </c>
      <c r="C1129" s="24">
        <f t="shared" si="39"/>
        <v>-0.20946999999999999</v>
      </c>
      <c r="D1129" s="19">
        <f t="shared" si="40"/>
        <v>4.3877680899999993E-2</v>
      </c>
    </row>
    <row r="1130" spans="1:4" x14ac:dyDescent="0.3">
      <c r="A1130" s="23">
        <v>1129</v>
      </c>
      <c r="B1130" s="27">
        <v>0.28886899999999999</v>
      </c>
      <c r="C1130" s="24">
        <f t="shared" si="39"/>
        <v>-0.20929700000000001</v>
      </c>
      <c r="D1130" s="19">
        <f t="shared" si="40"/>
        <v>4.3805234209000003E-2</v>
      </c>
    </row>
    <row r="1131" spans="1:4" x14ac:dyDescent="0.3">
      <c r="A1131" s="23">
        <v>1130</v>
      </c>
      <c r="B1131" s="27">
        <v>0.28889599999999999</v>
      </c>
      <c r="C1131" s="24">
        <f t="shared" si="39"/>
        <v>-0.20927000000000001</v>
      </c>
      <c r="D1131" s="19">
        <f t="shared" si="40"/>
        <v>4.3793932900000006E-2</v>
      </c>
    </row>
    <row r="1132" spans="1:4" x14ac:dyDescent="0.3">
      <c r="A1132" s="23">
        <v>1131</v>
      </c>
      <c r="B1132" s="27">
        <v>0.28898000000000001</v>
      </c>
      <c r="C1132" s="24">
        <f t="shared" si="39"/>
        <v>-0.20918600000000001</v>
      </c>
      <c r="D1132" s="19">
        <f t="shared" si="40"/>
        <v>4.3758782596000002E-2</v>
      </c>
    </row>
    <row r="1133" spans="1:4" x14ac:dyDescent="0.3">
      <c r="A1133" s="23">
        <v>1132</v>
      </c>
      <c r="B1133" s="27">
        <v>0.28900799999999999</v>
      </c>
      <c r="C1133" s="24">
        <f t="shared" si="39"/>
        <v>-0.20915800000000001</v>
      </c>
      <c r="D1133" s="19">
        <f t="shared" si="40"/>
        <v>4.3747068964000005E-2</v>
      </c>
    </row>
    <row r="1134" spans="1:4" x14ac:dyDescent="0.3">
      <c r="A1134" s="23">
        <v>1133</v>
      </c>
      <c r="B1134" s="27">
        <v>0.28912399999999999</v>
      </c>
      <c r="C1134" s="24">
        <f t="shared" si="39"/>
        <v>-0.20904200000000001</v>
      </c>
      <c r="D1134" s="19">
        <f t="shared" si="40"/>
        <v>4.3698557764000001E-2</v>
      </c>
    </row>
    <row r="1135" spans="1:4" x14ac:dyDescent="0.3">
      <c r="A1135" s="23">
        <v>1134</v>
      </c>
      <c r="B1135" s="27">
        <v>0.28912599999999999</v>
      </c>
      <c r="C1135" s="24">
        <f t="shared" si="39"/>
        <v>-0.20904</v>
      </c>
      <c r="D1135" s="19">
        <f t="shared" si="40"/>
        <v>4.3697721600000003E-2</v>
      </c>
    </row>
    <row r="1136" spans="1:4" x14ac:dyDescent="0.3">
      <c r="A1136" s="23">
        <v>1135</v>
      </c>
      <c r="B1136" s="27">
        <v>0.28915299999999999</v>
      </c>
      <c r="C1136" s="24">
        <f t="shared" si="39"/>
        <v>-0.209013</v>
      </c>
      <c r="D1136" s="19">
        <f t="shared" si="40"/>
        <v>4.3686434169000005E-2</v>
      </c>
    </row>
    <row r="1137" spans="1:4" x14ac:dyDescent="0.3">
      <c r="A1137" s="23">
        <v>1136</v>
      </c>
      <c r="B1137" s="27">
        <v>0.28925600000000001</v>
      </c>
      <c r="C1137" s="24">
        <f t="shared" si="39"/>
        <v>-0.20891000000000001</v>
      </c>
      <c r="D1137" s="19">
        <f t="shared" si="40"/>
        <v>4.3643388100000007E-2</v>
      </c>
    </row>
    <row r="1138" spans="1:4" x14ac:dyDescent="0.3">
      <c r="A1138" s="23">
        <v>1137</v>
      </c>
      <c r="B1138" s="27">
        <v>0.28926499999999999</v>
      </c>
      <c r="C1138" s="24">
        <f t="shared" si="39"/>
        <v>-0.208901</v>
      </c>
      <c r="D1138" s="19">
        <f t="shared" si="40"/>
        <v>4.3639627801000003E-2</v>
      </c>
    </row>
    <row r="1139" spans="1:4" x14ac:dyDescent="0.3">
      <c r="A1139" s="23">
        <v>1138</v>
      </c>
      <c r="B1139" s="27">
        <v>0.289325</v>
      </c>
      <c r="C1139" s="24">
        <f t="shared" si="39"/>
        <v>-0.208841</v>
      </c>
      <c r="D1139" s="19">
        <f t="shared" si="40"/>
        <v>4.3614563280999996E-2</v>
      </c>
    </row>
    <row r="1140" spans="1:4" x14ac:dyDescent="0.3">
      <c r="A1140" s="23">
        <v>1139</v>
      </c>
      <c r="B1140" s="27">
        <v>0.28939199999999998</v>
      </c>
      <c r="C1140" s="24">
        <f t="shared" si="39"/>
        <v>-0.20877399999999999</v>
      </c>
      <c r="D1140" s="19">
        <f t="shared" si="40"/>
        <v>4.3586583075999996E-2</v>
      </c>
    </row>
    <row r="1141" spans="1:4" x14ac:dyDescent="0.3">
      <c r="A1141" s="23">
        <v>1140</v>
      </c>
      <c r="B1141" s="27">
        <v>0.28943099999999999</v>
      </c>
      <c r="C1141" s="24">
        <f t="shared" si="39"/>
        <v>-0.208735</v>
      </c>
      <c r="D1141" s="19">
        <f t="shared" si="40"/>
        <v>4.3570300225000004E-2</v>
      </c>
    </row>
    <row r="1142" spans="1:4" x14ac:dyDescent="0.3">
      <c r="A1142" s="23">
        <v>1141</v>
      </c>
      <c r="B1142" s="27">
        <v>0.28950799999999999</v>
      </c>
      <c r="C1142" s="24">
        <f t="shared" si="39"/>
        <v>-0.20865800000000001</v>
      </c>
      <c r="D1142" s="19">
        <f t="shared" si="40"/>
        <v>4.3538160964000004E-2</v>
      </c>
    </row>
    <row r="1143" spans="1:4" x14ac:dyDescent="0.3">
      <c r="A1143" s="23">
        <v>1142</v>
      </c>
      <c r="B1143" s="27">
        <v>0.28952899999999998</v>
      </c>
      <c r="C1143" s="24">
        <f t="shared" si="39"/>
        <v>-0.20863699999999999</v>
      </c>
      <c r="D1143" s="19">
        <f t="shared" si="40"/>
        <v>4.3529397768999993E-2</v>
      </c>
    </row>
    <row r="1144" spans="1:4" x14ac:dyDescent="0.3">
      <c r="A1144" s="23">
        <v>1143</v>
      </c>
      <c r="B1144" s="27">
        <v>0.28966500000000001</v>
      </c>
      <c r="C1144" s="24">
        <f t="shared" si="39"/>
        <v>-0.20850099999999999</v>
      </c>
      <c r="D1144" s="19">
        <f t="shared" si="40"/>
        <v>4.3472667000999998E-2</v>
      </c>
    </row>
    <row r="1145" spans="1:4" x14ac:dyDescent="0.3">
      <c r="A1145" s="23">
        <v>1144</v>
      </c>
      <c r="B1145" s="27">
        <v>0.28980600000000001</v>
      </c>
      <c r="C1145" s="24">
        <f t="shared" si="39"/>
        <v>-0.20835999999999999</v>
      </c>
      <c r="D1145" s="19">
        <f t="shared" si="40"/>
        <v>4.3413889599999998E-2</v>
      </c>
    </row>
    <row r="1146" spans="1:4" x14ac:dyDescent="0.3">
      <c r="A1146" s="23">
        <v>1145</v>
      </c>
      <c r="B1146" s="27">
        <v>0.28991699999999998</v>
      </c>
      <c r="C1146" s="24">
        <f t="shared" si="39"/>
        <v>-0.20824899999999999</v>
      </c>
      <c r="D1146" s="19">
        <f t="shared" si="40"/>
        <v>4.3367646000999995E-2</v>
      </c>
    </row>
    <row r="1147" spans="1:4" x14ac:dyDescent="0.3">
      <c r="A1147" s="23">
        <v>1146</v>
      </c>
      <c r="B1147" s="27">
        <v>0.28995799999999999</v>
      </c>
      <c r="C1147" s="24">
        <f t="shared" si="39"/>
        <v>-0.208208</v>
      </c>
      <c r="D1147" s="19">
        <f t="shared" si="40"/>
        <v>4.3350571264E-2</v>
      </c>
    </row>
    <row r="1148" spans="1:4" x14ac:dyDescent="0.3">
      <c r="A1148" s="23">
        <v>1147</v>
      </c>
      <c r="B1148" s="27">
        <v>0.290047</v>
      </c>
      <c r="C1148" s="24">
        <f t="shared" si="39"/>
        <v>-0.208119</v>
      </c>
      <c r="D1148" s="19">
        <f t="shared" si="40"/>
        <v>4.3313518161E-2</v>
      </c>
    </row>
    <row r="1149" spans="1:4" x14ac:dyDescent="0.3">
      <c r="A1149" s="23">
        <v>1148</v>
      </c>
      <c r="B1149" s="27">
        <v>0.29011599999999999</v>
      </c>
      <c r="C1149" s="24">
        <f t="shared" si="39"/>
        <v>-0.20805000000000001</v>
      </c>
      <c r="D1149" s="19">
        <f t="shared" si="40"/>
        <v>4.3284802500000004E-2</v>
      </c>
    </row>
    <row r="1150" spans="1:4" x14ac:dyDescent="0.3">
      <c r="A1150" s="23">
        <v>1149</v>
      </c>
      <c r="B1150" s="27">
        <v>0.290159</v>
      </c>
      <c r="C1150" s="24">
        <f t="shared" si="39"/>
        <v>-0.208007</v>
      </c>
      <c r="D1150" s="19">
        <f t="shared" si="40"/>
        <v>4.3266912048999996E-2</v>
      </c>
    </row>
    <row r="1151" spans="1:4" x14ac:dyDescent="0.3">
      <c r="A1151" s="23">
        <v>1150</v>
      </c>
      <c r="B1151" s="27">
        <v>0.29031800000000002</v>
      </c>
      <c r="C1151" s="24">
        <f t="shared" si="39"/>
        <v>-0.207848</v>
      </c>
      <c r="D1151" s="19">
        <f t="shared" si="40"/>
        <v>4.3200791104000005E-2</v>
      </c>
    </row>
    <row r="1152" spans="1:4" x14ac:dyDescent="0.3">
      <c r="A1152" s="23">
        <v>1151</v>
      </c>
      <c r="B1152" s="27">
        <v>0.290433</v>
      </c>
      <c r="C1152" s="24">
        <f t="shared" si="39"/>
        <v>-0.207733</v>
      </c>
      <c r="D1152" s="19">
        <f t="shared" si="40"/>
        <v>4.3152999289000002E-2</v>
      </c>
    </row>
    <row r="1153" spans="1:4" x14ac:dyDescent="0.3">
      <c r="A1153" s="23">
        <v>1152</v>
      </c>
      <c r="B1153" s="27">
        <v>0.29053400000000001</v>
      </c>
      <c r="C1153" s="24">
        <f t="shared" si="39"/>
        <v>-0.20763200000000001</v>
      </c>
      <c r="D1153" s="19">
        <f t="shared" si="40"/>
        <v>4.3111047424000001E-2</v>
      </c>
    </row>
    <row r="1154" spans="1:4" x14ac:dyDescent="0.3">
      <c r="A1154" s="23">
        <v>1153</v>
      </c>
      <c r="B1154" s="27">
        <v>0.29054000000000002</v>
      </c>
      <c r="C1154" s="24">
        <f t="shared" ref="C1154:C1217" si="41">ROUNDUP(B1154-B$10002,6)</f>
        <v>-0.207626</v>
      </c>
      <c r="D1154" s="19">
        <f t="shared" si="40"/>
        <v>4.3108555876000001E-2</v>
      </c>
    </row>
    <row r="1155" spans="1:4" x14ac:dyDescent="0.3">
      <c r="A1155" s="23">
        <v>1154</v>
      </c>
      <c r="B1155" s="27">
        <v>0.29071200000000003</v>
      </c>
      <c r="C1155" s="24">
        <f t="shared" si="41"/>
        <v>-0.207454</v>
      </c>
      <c r="D1155" s="19">
        <f t="shared" si="40"/>
        <v>4.3037162115999998E-2</v>
      </c>
    </row>
    <row r="1156" spans="1:4" x14ac:dyDescent="0.3">
      <c r="A1156" s="23">
        <v>1155</v>
      </c>
      <c r="B1156" s="27">
        <v>0.29074899999999998</v>
      </c>
      <c r="C1156" s="24">
        <f t="shared" si="41"/>
        <v>-0.20741699999999999</v>
      </c>
      <c r="D1156" s="19">
        <f t="shared" si="40"/>
        <v>4.3021811888999999E-2</v>
      </c>
    </row>
    <row r="1157" spans="1:4" x14ac:dyDescent="0.3">
      <c r="A1157" s="23">
        <v>1156</v>
      </c>
      <c r="B1157" s="27">
        <v>0.29078900000000002</v>
      </c>
      <c r="C1157" s="24">
        <f t="shared" si="41"/>
        <v>-0.20737700000000001</v>
      </c>
      <c r="D1157" s="19">
        <f t="shared" si="40"/>
        <v>4.3005220129000002E-2</v>
      </c>
    </row>
    <row r="1158" spans="1:4" x14ac:dyDescent="0.3">
      <c r="A1158" s="23">
        <v>1157</v>
      </c>
      <c r="B1158" s="27">
        <v>0.29088199999999997</v>
      </c>
      <c r="C1158" s="24">
        <f t="shared" si="41"/>
        <v>-0.207284</v>
      </c>
      <c r="D1158" s="19">
        <f t="shared" si="40"/>
        <v>4.2966656655999996E-2</v>
      </c>
    </row>
    <row r="1159" spans="1:4" x14ac:dyDescent="0.3">
      <c r="A1159" s="23">
        <v>1158</v>
      </c>
      <c r="B1159" s="27">
        <v>0.290906</v>
      </c>
      <c r="C1159" s="24">
        <f t="shared" si="41"/>
        <v>-0.20726</v>
      </c>
      <c r="D1159" s="19">
        <f t="shared" si="40"/>
        <v>4.2956707599999998E-2</v>
      </c>
    </row>
    <row r="1160" spans="1:4" x14ac:dyDescent="0.3">
      <c r="A1160" s="23">
        <v>1159</v>
      </c>
      <c r="B1160" s="27">
        <v>0.291051</v>
      </c>
      <c r="C1160" s="24">
        <f t="shared" si="41"/>
        <v>-0.20711499999999999</v>
      </c>
      <c r="D1160" s="19">
        <f t="shared" si="40"/>
        <v>4.2896623225E-2</v>
      </c>
    </row>
    <row r="1161" spans="1:4" x14ac:dyDescent="0.3">
      <c r="A1161" s="23">
        <v>1160</v>
      </c>
      <c r="B1161" s="27">
        <v>0.29112500000000002</v>
      </c>
      <c r="C1161" s="24">
        <f t="shared" si="41"/>
        <v>-0.207041</v>
      </c>
      <c r="D1161" s="19">
        <f t="shared" si="40"/>
        <v>4.2865975681E-2</v>
      </c>
    </row>
    <row r="1162" spans="1:4" x14ac:dyDescent="0.3">
      <c r="A1162" s="23">
        <v>1161</v>
      </c>
      <c r="B1162" s="27">
        <v>0.29115099999999999</v>
      </c>
      <c r="C1162" s="24">
        <f t="shared" si="41"/>
        <v>-0.207015</v>
      </c>
      <c r="D1162" s="19">
        <f t="shared" ref="D1162:D1225" si="42">C1162*C1162</f>
        <v>4.2855210225000002E-2</v>
      </c>
    </row>
    <row r="1163" spans="1:4" x14ac:dyDescent="0.3">
      <c r="A1163" s="23">
        <v>1162</v>
      </c>
      <c r="B1163" s="27">
        <v>0.291155</v>
      </c>
      <c r="C1163" s="24">
        <f t="shared" si="41"/>
        <v>-0.207011</v>
      </c>
      <c r="D1163" s="19">
        <f t="shared" si="42"/>
        <v>4.2853554120999997E-2</v>
      </c>
    </row>
    <row r="1164" spans="1:4" x14ac:dyDescent="0.3">
      <c r="A1164" s="23">
        <v>1163</v>
      </c>
      <c r="B1164" s="27">
        <v>0.29120600000000002</v>
      </c>
      <c r="C1164" s="24">
        <f t="shared" si="41"/>
        <v>-0.20696000000000001</v>
      </c>
      <c r="D1164" s="19">
        <f t="shared" si="42"/>
        <v>4.28324416E-2</v>
      </c>
    </row>
    <row r="1165" spans="1:4" x14ac:dyDescent="0.3">
      <c r="A1165" s="23">
        <v>1164</v>
      </c>
      <c r="B1165" s="27">
        <v>0.29139300000000001</v>
      </c>
      <c r="C1165" s="24">
        <f t="shared" si="41"/>
        <v>-0.20677300000000001</v>
      </c>
      <c r="D1165" s="19">
        <f t="shared" si="42"/>
        <v>4.2755073529000008E-2</v>
      </c>
    </row>
    <row r="1166" spans="1:4" x14ac:dyDescent="0.3">
      <c r="A1166" s="23">
        <v>1165</v>
      </c>
      <c r="B1166" s="27">
        <v>0.29170699999999999</v>
      </c>
      <c r="C1166" s="24">
        <f t="shared" si="41"/>
        <v>-0.206459</v>
      </c>
      <c r="D1166" s="19">
        <f t="shared" si="42"/>
        <v>4.2625318681000002E-2</v>
      </c>
    </row>
    <row r="1167" spans="1:4" x14ac:dyDescent="0.3">
      <c r="A1167" s="23">
        <v>1166</v>
      </c>
      <c r="B1167" s="27">
        <v>0.29217300000000002</v>
      </c>
      <c r="C1167" s="24">
        <f t="shared" si="41"/>
        <v>-0.20599300000000001</v>
      </c>
      <c r="D1167" s="19">
        <f t="shared" si="42"/>
        <v>4.2433116049000005E-2</v>
      </c>
    </row>
    <row r="1168" spans="1:4" x14ac:dyDescent="0.3">
      <c r="A1168" s="23">
        <v>1167</v>
      </c>
      <c r="B1168" s="27">
        <v>0.29235499999999998</v>
      </c>
      <c r="C1168" s="24">
        <f t="shared" si="41"/>
        <v>-0.20581099999999999</v>
      </c>
      <c r="D1168" s="19">
        <f t="shared" si="42"/>
        <v>4.2358167720999998E-2</v>
      </c>
    </row>
    <row r="1169" spans="1:4" x14ac:dyDescent="0.3">
      <c r="A1169" s="23">
        <v>1168</v>
      </c>
      <c r="B1169" s="27">
        <v>0.29236499999999999</v>
      </c>
      <c r="C1169" s="24">
        <f t="shared" si="41"/>
        <v>-0.20580100000000001</v>
      </c>
      <c r="D1169" s="19">
        <f t="shared" si="42"/>
        <v>4.2354051601000003E-2</v>
      </c>
    </row>
    <row r="1170" spans="1:4" x14ac:dyDescent="0.3">
      <c r="A1170" s="23">
        <v>1169</v>
      </c>
      <c r="B1170" s="27">
        <v>0.292404</v>
      </c>
      <c r="C1170" s="24">
        <f t="shared" si="41"/>
        <v>-0.205762</v>
      </c>
      <c r="D1170" s="19">
        <f t="shared" si="42"/>
        <v>4.2338000644E-2</v>
      </c>
    </row>
    <row r="1171" spans="1:4" x14ac:dyDescent="0.3">
      <c r="A1171" s="23">
        <v>1170</v>
      </c>
      <c r="B1171" s="27">
        <v>0.29241800000000001</v>
      </c>
      <c r="C1171" s="24">
        <f t="shared" si="41"/>
        <v>-0.20574800000000001</v>
      </c>
      <c r="D1171" s="19">
        <f t="shared" si="42"/>
        <v>4.2332239504000009E-2</v>
      </c>
    </row>
    <row r="1172" spans="1:4" x14ac:dyDescent="0.3">
      <c r="A1172" s="23">
        <v>1171</v>
      </c>
      <c r="B1172" s="27">
        <v>0.29244900000000001</v>
      </c>
      <c r="C1172" s="24">
        <f t="shared" si="41"/>
        <v>-0.20571700000000001</v>
      </c>
      <c r="D1172" s="19">
        <f t="shared" si="42"/>
        <v>4.2319484089000006E-2</v>
      </c>
    </row>
    <row r="1173" spans="1:4" x14ac:dyDescent="0.3">
      <c r="A1173" s="23">
        <v>1172</v>
      </c>
      <c r="B1173" s="27">
        <v>0.29249900000000001</v>
      </c>
      <c r="C1173" s="24">
        <f t="shared" si="41"/>
        <v>-0.20566699999999999</v>
      </c>
      <c r="D1173" s="19">
        <f t="shared" si="42"/>
        <v>4.2298914888999999E-2</v>
      </c>
    </row>
    <row r="1174" spans="1:4" x14ac:dyDescent="0.3">
      <c r="A1174" s="23">
        <v>1173</v>
      </c>
      <c r="B1174" s="27">
        <v>0.29256599999999999</v>
      </c>
      <c r="C1174" s="24">
        <f t="shared" si="41"/>
        <v>-0.2056</v>
      </c>
      <c r="D1174" s="19">
        <f t="shared" si="42"/>
        <v>4.2271360000000001E-2</v>
      </c>
    </row>
    <row r="1175" spans="1:4" x14ac:dyDescent="0.3">
      <c r="A1175" s="23">
        <v>1174</v>
      </c>
      <c r="B1175" s="27">
        <v>0.292715</v>
      </c>
      <c r="C1175" s="24">
        <f t="shared" si="41"/>
        <v>-0.20545099999999999</v>
      </c>
      <c r="D1175" s="19">
        <f t="shared" si="42"/>
        <v>4.2210113400999998E-2</v>
      </c>
    </row>
    <row r="1176" spans="1:4" x14ac:dyDescent="0.3">
      <c r="A1176" s="23">
        <v>1175</v>
      </c>
      <c r="B1176" s="27">
        <v>0.29283100000000001</v>
      </c>
      <c r="C1176" s="24">
        <f t="shared" si="41"/>
        <v>-0.20533499999999999</v>
      </c>
      <c r="D1176" s="19">
        <f t="shared" si="42"/>
        <v>4.2162462224999996E-2</v>
      </c>
    </row>
    <row r="1177" spans="1:4" x14ac:dyDescent="0.3">
      <c r="A1177" s="23">
        <v>1176</v>
      </c>
      <c r="B1177" s="27">
        <v>0.29286499999999999</v>
      </c>
      <c r="C1177" s="24">
        <f t="shared" si="41"/>
        <v>-0.20530100000000001</v>
      </c>
      <c r="D1177" s="19">
        <f t="shared" si="42"/>
        <v>4.2148500601000005E-2</v>
      </c>
    </row>
    <row r="1178" spans="1:4" x14ac:dyDescent="0.3">
      <c r="A1178" s="23">
        <v>1177</v>
      </c>
      <c r="B1178" s="27">
        <v>0.29301899999999997</v>
      </c>
      <c r="C1178" s="24">
        <f t="shared" si="41"/>
        <v>-0.205147</v>
      </c>
      <c r="D1178" s="19">
        <f t="shared" si="42"/>
        <v>4.2085291609E-2</v>
      </c>
    </row>
    <row r="1179" spans="1:4" x14ac:dyDescent="0.3">
      <c r="A1179" s="23">
        <v>1178</v>
      </c>
      <c r="B1179" s="27">
        <v>0.293047</v>
      </c>
      <c r="C1179" s="24">
        <f t="shared" si="41"/>
        <v>-0.205119</v>
      </c>
      <c r="D1179" s="19">
        <f t="shared" si="42"/>
        <v>4.2073804160999997E-2</v>
      </c>
    </row>
    <row r="1180" spans="1:4" x14ac:dyDescent="0.3">
      <c r="A1180" s="23">
        <v>1179</v>
      </c>
      <c r="B1180" s="27">
        <v>0.293105</v>
      </c>
      <c r="C1180" s="24">
        <f t="shared" si="41"/>
        <v>-0.20506099999999999</v>
      </c>
      <c r="D1180" s="19">
        <f t="shared" si="42"/>
        <v>4.2050013721E-2</v>
      </c>
    </row>
    <row r="1181" spans="1:4" x14ac:dyDescent="0.3">
      <c r="A1181" s="23">
        <v>1180</v>
      </c>
      <c r="B1181" s="27">
        <v>0.29317500000000002</v>
      </c>
      <c r="C1181" s="24">
        <f t="shared" si="41"/>
        <v>-0.20499100000000001</v>
      </c>
      <c r="D1181" s="19">
        <f t="shared" si="42"/>
        <v>4.2021310081000005E-2</v>
      </c>
    </row>
    <row r="1182" spans="1:4" x14ac:dyDescent="0.3">
      <c r="A1182" s="23">
        <v>1181</v>
      </c>
      <c r="B1182" s="27">
        <v>0.29320299999999999</v>
      </c>
      <c r="C1182" s="24">
        <f t="shared" si="41"/>
        <v>-0.20496300000000001</v>
      </c>
      <c r="D1182" s="19">
        <f t="shared" si="42"/>
        <v>4.2009831369000002E-2</v>
      </c>
    </row>
    <row r="1183" spans="1:4" x14ac:dyDescent="0.3">
      <c r="A1183" s="23">
        <v>1182</v>
      </c>
      <c r="B1183" s="27">
        <v>0.29323199999999999</v>
      </c>
      <c r="C1183" s="24">
        <f t="shared" si="41"/>
        <v>-0.20493400000000001</v>
      </c>
      <c r="D1183" s="19">
        <f t="shared" si="42"/>
        <v>4.1997944356000003E-2</v>
      </c>
    </row>
    <row r="1184" spans="1:4" x14ac:dyDescent="0.3">
      <c r="A1184" s="23">
        <v>1183</v>
      </c>
      <c r="B1184" s="27">
        <v>0.29337600000000003</v>
      </c>
      <c r="C1184" s="24">
        <f t="shared" si="41"/>
        <v>-0.20479</v>
      </c>
      <c r="D1184" s="19">
        <f t="shared" si="42"/>
        <v>4.19389441E-2</v>
      </c>
    </row>
    <row r="1185" spans="1:4" x14ac:dyDescent="0.3">
      <c r="A1185" s="23">
        <v>1184</v>
      </c>
      <c r="B1185" s="27">
        <v>0.29339399999999999</v>
      </c>
      <c r="C1185" s="24">
        <f t="shared" si="41"/>
        <v>-0.20477200000000001</v>
      </c>
      <c r="D1185" s="19">
        <f t="shared" si="42"/>
        <v>4.1931571984000007E-2</v>
      </c>
    </row>
    <row r="1186" spans="1:4" x14ac:dyDescent="0.3">
      <c r="A1186" s="23">
        <v>1185</v>
      </c>
      <c r="B1186" s="27">
        <v>0.293487</v>
      </c>
      <c r="C1186" s="24">
        <f t="shared" si="41"/>
        <v>-0.204679</v>
      </c>
      <c r="D1186" s="19">
        <f t="shared" si="42"/>
        <v>4.1893493040999999E-2</v>
      </c>
    </row>
    <row r="1187" spans="1:4" x14ac:dyDescent="0.3">
      <c r="A1187" s="23">
        <v>1186</v>
      </c>
      <c r="B1187" s="27">
        <v>0.29351100000000002</v>
      </c>
      <c r="C1187" s="24">
        <f t="shared" si="41"/>
        <v>-0.204655</v>
      </c>
      <c r="D1187" s="19">
        <f t="shared" si="42"/>
        <v>4.1883669025E-2</v>
      </c>
    </row>
    <row r="1188" spans="1:4" x14ac:dyDescent="0.3">
      <c r="A1188" s="23">
        <v>1187</v>
      </c>
      <c r="B1188" s="27">
        <v>0.29360700000000001</v>
      </c>
      <c r="C1188" s="24">
        <f t="shared" si="41"/>
        <v>-0.20455899999999999</v>
      </c>
      <c r="D1188" s="19">
        <f t="shared" si="42"/>
        <v>4.1844384480999995E-2</v>
      </c>
    </row>
    <row r="1189" spans="1:4" x14ac:dyDescent="0.3">
      <c r="A1189" s="23">
        <v>1188</v>
      </c>
      <c r="B1189" s="27">
        <v>0.29361700000000002</v>
      </c>
      <c r="C1189" s="24">
        <f t="shared" si="41"/>
        <v>-0.20454900000000001</v>
      </c>
      <c r="D1189" s="19">
        <f t="shared" si="42"/>
        <v>4.1840293401000005E-2</v>
      </c>
    </row>
    <row r="1190" spans="1:4" x14ac:dyDescent="0.3">
      <c r="A1190" s="23">
        <v>1189</v>
      </c>
      <c r="B1190" s="27">
        <v>0.29363299999999998</v>
      </c>
      <c r="C1190" s="24">
        <f t="shared" si="41"/>
        <v>-0.20453299999999999</v>
      </c>
      <c r="D1190" s="19">
        <f t="shared" si="42"/>
        <v>4.1833748088999999E-2</v>
      </c>
    </row>
    <row r="1191" spans="1:4" x14ac:dyDescent="0.3">
      <c r="A1191" s="23">
        <v>1190</v>
      </c>
      <c r="B1191" s="27">
        <v>0.29364200000000001</v>
      </c>
      <c r="C1191" s="24">
        <f t="shared" si="41"/>
        <v>-0.20452400000000001</v>
      </c>
      <c r="D1191" s="19">
        <f t="shared" si="42"/>
        <v>4.1830066576000004E-2</v>
      </c>
    </row>
    <row r="1192" spans="1:4" x14ac:dyDescent="0.3">
      <c r="A1192" s="23">
        <v>1191</v>
      </c>
      <c r="B1192" s="27">
        <v>0.29366100000000001</v>
      </c>
      <c r="C1192" s="24">
        <f t="shared" si="41"/>
        <v>-0.20450499999999999</v>
      </c>
      <c r="D1192" s="19">
        <f t="shared" si="42"/>
        <v>4.1822295024999998E-2</v>
      </c>
    </row>
    <row r="1193" spans="1:4" x14ac:dyDescent="0.3">
      <c r="A1193" s="23">
        <v>1192</v>
      </c>
      <c r="B1193" s="27">
        <v>0.29368300000000003</v>
      </c>
      <c r="C1193" s="24">
        <f t="shared" si="41"/>
        <v>-0.204483</v>
      </c>
      <c r="D1193" s="19">
        <f t="shared" si="42"/>
        <v>4.1813297288999997E-2</v>
      </c>
    </row>
    <row r="1194" spans="1:4" x14ac:dyDescent="0.3">
      <c r="A1194" s="23">
        <v>1193</v>
      </c>
      <c r="B1194" s="27">
        <v>0.29378900000000002</v>
      </c>
      <c r="C1194" s="24">
        <f t="shared" si="41"/>
        <v>-0.204377</v>
      </c>
      <c r="D1194" s="19">
        <f t="shared" si="42"/>
        <v>4.1769958129000001E-2</v>
      </c>
    </row>
    <row r="1195" spans="1:4" x14ac:dyDescent="0.3">
      <c r="A1195" s="23">
        <v>1194</v>
      </c>
      <c r="B1195" s="27">
        <v>0.293902</v>
      </c>
      <c r="C1195" s="24">
        <f t="shared" si="41"/>
        <v>-0.204264</v>
      </c>
      <c r="D1195" s="19">
        <f t="shared" si="42"/>
        <v>4.1723781696000002E-2</v>
      </c>
    </row>
    <row r="1196" spans="1:4" x14ac:dyDescent="0.3">
      <c r="A1196" s="23">
        <v>1195</v>
      </c>
      <c r="B1196" s="27">
        <v>0.29398800000000003</v>
      </c>
      <c r="C1196" s="24">
        <f t="shared" si="41"/>
        <v>-0.204178</v>
      </c>
      <c r="D1196" s="19">
        <f t="shared" si="42"/>
        <v>4.1688655684000001E-2</v>
      </c>
    </row>
    <row r="1197" spans="1:4" x14ac:dyDescent="0.3">
      <c r="A1197" s="23">
        <v>1196</v>
      </c>
      <c r="B1197" s="27">
        <v>0.29406100000000002</v>
      </c>
      <c r="C1197" s="24">
        <f t="shared" si="41"/>
        <v>-0.20410500000000001</v>
      </c>
      <c r="D1197" s="19">
        <f t="shared" si="42"/>
        <v>4.1658851025000006E-2</v>
      </c>
    </row>
    <row r="1198" spans="1:4" x14ac:dyDescent="0.3">
      <c r="A1198" s="23">
        <v>1197</v>
      </c>
      <c r="B1198" s="27">
        <v>0.29411100000000001</v>
      </c>
      <c r="C1198" s="24">
        <f t="shared" si="41"/>
        <v>-0.20405500000000001</v>
      </c>
      <c r="D1198" s="19">
        <f t="shared" si="42"/>
        <v>4.1638443025000006E-2</v>
      </c>
    </row>
    <row r="1199" spans="1:4" x14ac:dyDescent="0.3">
      <c r="A1199" s="23">
        <v>1198</v>
      </c>
      <c r="B1199" s="27">
        <v>0.29413600000000001</v>
      </c>
      <c r="C1199" s="24">
        <f t="shared" si="41"/>
        <v>-0.20402999999999999</v>
      </c>
      <c r="D1199" s="19">
        <f t="shared" si="42"/>
        <v>4.1628240899999995E-2</v>
      </c>
    </row>
    <row r="1200" spans="1:4" x14ac:dyDescent="0.3">
      <c r="A1200" s="23">
        <v>1199</v>
      </c>
      <c r="B1200" s="27">
        <v>0.29416700000000001</v>
      </c>
      <c r="C1200" s="24">
        <f t="shared" si="41"/>
        <v>-0.20399900000000001</v>
      </c>
      <c r="D1200" s="19">
        <f t="shared" si="42"/>
        <v>4.1615592001000005E-2</v>
      </c>
    </row>
    <row r="1201" spans="1:4" x14ac:dyDescent="0.3">
      <c r="A1201" s="23">
        <v>1200</v>
      </c>
      <c r="B1201" s="27">
        <v>0.29416900000000001</v>
      </c>
      <c r="C1201" s="24">
        <f t="shared" si="41"/>
        <v>-0.20399700000000001</v>
      </c>
      <c r="D1201" s="19">
        <f t="shared" si="42"/>
        <v>4.1614776009000001E-2</v>
      </c>
    </row>
    <row r="1202" spans="1:4" x14ac:dyDescent="0.3">
      <c r="A1202" s="23">
        <v>1201</v>
      </c>
      <c r="B1202" s="27">
        <v>0.29417199999999999</v>
      </c>
      <c r="C1202" s="24">
        <f t="shared" si="41"/>
        <v>-0.20399400000000001</v>
      </c>
      <c r="D1202" s="19">
        <f t="shared" si="42"/>
        <v>4.1613552036000007E-2</v>
      </c>
    </row>
    <row r="1203" spans="1:4" x14ac:dyDescent="0.3">
      <c r="A1203" s="23">
        <v>1202</v>
      </c>
      <c r="B1203" s="27">
        <v>0.29431099999999999</v>
      </c>
      <c r="C1203" s="24">
        <f t="shared" si="41"/>
        <v>-0.20385500000000001</v>
      </c>
      <c r="D1203" s="19">
        <f t="shared" si="42"/>
        <v>4.1556861025000003E-2</v>
      </c>
    </row>
    <row r="1204" spans="1:4" x14ac:dyDescent="0.3">
      <c r="A1204" s="23">
        <v>1203</v>
      </c>
      <c r="B1204" s="27">
        <v>0.29456300000000002</v>
      </c>
      <c r="C1204" s="24">
        <f t="shared" si="41"/>
        <v>-0.20360300000000001</v>
      </c>
      <c r="D1204" s="19">
        <f t="shared" si="42"/>
        <v>4.1454181609000003E-2</v>
      </c>
    </row>
    <row r="1205" spans="1:4" x14ac:dyDescent="0.3">
      <c r="A1205" s="23">
        <v>1204</v>
      </c>
      <c r="B1205" s="27">
        <v>0.29469499999999998</v>
      </c>
      <c r="C1205" s="24">
        <f t="shared" si="41"/>
        <v>-0.20347100000000001</v>
      </c>
      <c r="D1205" s="19">
        <f t="shared" si="42"/>
        <v>4.1400447841000006E-2</v>
      </c>
    </row>
    <row r="1206" spans="1:4" x14ac:dyDescent="0.3">
      <c r="A1206" s="23">
        <v>1205</v>
      </c>
      <c r="B1206" s="27">
        <v>0.29476999999999998</v>
      </c>
      <c r="C1206" s="24">
        <f t="shared" si="41"/>
        <v>-0.20339599999999999</v>
      </c>
      <c r="D1206" s="19">
        <f t="shared" si="42"/>
        <v>4.1369932815999995E-2</v>
      </c>
    </row>
    <row r="1207" spans="1:4" x14ac:dyDescent="0.3">
      <c r="A1207" s="23">
        <v>1206</v>
      </c>
      <c r="B1207" s="27">
        <v>0.29498600000000003</v>
      </c>
      <c r="C1207" s="24">
        <f t="shared" si="41"/>
        <v>-0.20318</v>
      </c>
      <c r="D1207" s="19">
        <f t="shared" si="42"/>
        <v>4.1282112400000001E-2</v>
      </c>
    </row>
    <row r="1208" spans="1:4" x14ac:dyDescent="0.3">
      <c r="A1208" s="23">
        <v>1207</v>
      </c>
      <c r="B1208" s="27">
        <v>0.29502600000000001</v>
      </c>
      <c r="C1208" s="24">
        <f t="shared" si="41"/>
        <v>-0.20313999999999999</v>
      </c>
      <c r="D1208" s="19">
        <f t="shared" si="42"/>
        <v>4.1265859599999996E-2</v>
      </c>
    </row>
    <row r="1209" spans="1:4" x14ac:dyDescent="0.3">
      <c r="A1209" s="23">
        <v>1208</v>
      </c>
      <c r="B1209" s="27">
        <v>0.295039</v>
      </c>
      <c r="C1209" s="24">
        <f t="shared" si="41"/>
        <v>-0.203127</v>
      </c>
      <c r="D1209" s="19">
        <f t="shared" si="42"/>
        <v>4.1260578129000004E-2</v>
      </c>
    </row>
    <row r="1210" spans="1:4" x14ac:dyDescent="0.3">
      <c r="A1210" s="23">
        <v>1209</v>
      </c>
      <c r="B1210" s="27">
        <v>0.29521500000000001</v>
      </c>
      <c r="C1210" s="24">
        <f t="shared" si="41"/>
        <v>-0.20295099999999999</v>
      </c>
      <c r="D1210" s="19">
        <f t="shared" si="42"/>
        <v>4.1189108400999999E-2</v>
      </c>
    </row>
    <row r="1211" spans="1:4" x14ac:dyDescent="0.3">
      <c r="A1211" s="23">
        <v>1210</v>
      </c>
      <c r="B1211" s="27">
        <v>0.295238</v>
      </c>
      <c r="C1211" s="24">
        <f t="shared" si="41"/>
        <v>-0.202928</v>
      </c>
      <c r="D1211" s="19">
        <f t="shared" si="42"/>
        <v>4.1179773183999999E-2</v>
      </c>
    </row>
    <row r="1212" spans="1:4" x14ac:dyDescent="0.3">
      <c r="A1212" s="23">
        <v>1211</v>
      </c>
      <c r="B1212" s="27">
        <v>0.295238</v>
      </c>
      <c r="C1212" s="24">
        <f t="shared" si="41"/>
        <v>-0.202928</v>
      </c>
      <c r="D1212" s="19">
        <f t="shared" si="42"/>
        <v>4.1179773183999999E-2</v>
      </c>
    </row>
    <row r="1213" spans="1:4" x14ac:dyDescent="0.3">
      <c r="A1213" s="23">
        <v>1212</v>
      </c>
      <c r="B1213" s="27">
        <v>0.29530800000000001</v>
      </c>
      <c r="C1213" s="24">
        <f t="shared" si="41"/>
        <v>-0.20285800000000001</v>
      </c>
      <c r="D1213" s="19">
        <f t="shared" si="42"/>
        <v>4.1151368164000002E-2</v>
      </c>
    </row>
    <row r="1214" spans="1:4" x14ac:dyDescent="0.3">
      <c r="A1214" s="23">
        <v>1213</v>
      </c>
      <c r="B1214" s="27">
        <v>0.29542499999999999</v>
      </c>
      <c r="C1214" s="24">
        <f t="shared" si="41"/>
        <v>-0.202741</v>
      </c>
      <c r="D1214" s="19">
        <f t="shared" si="42"/>
        <v>4.1103913081000004E-2</v>
      </c>
    </row>
    <row r="1215" spans="1:4" x14ac:dyDescent="0.3">
      <c r="A1215" s="23">
        <v>1214</v>
      </c>
      <c r="B1215" s="27">
        <v>0.29544399999999998</v>
      </c>
      <c r="C1215" s="24">
        <f t="shared" si="41"/>
        <v>-0.20272200000000001</v>
      </c>
      <c r="D1215" s="19">
        <f t="shared" si="42"/>
        <v>4.1096209284000006E-2</v>
      </c>
    </row>
    <row r="1216" spans="1:4" x14ac:dyDescent="0.3">
      <c r="A1216" s="23">
        <v>1215</v>
      </c>
      <c r="B1216" s="27">
        <v>0.29544900000000002</v>
      </c>
      <c r="C1216" s="24">
        <f t="shared" si="41"/>
        <v>-0.20271700000000001</v>
      </c>
      <c r="D1216" s="19">
        <f t="shared" si="42"/>
        <v>4.1094182089000002E-2</v>
      </c>
    </row>
    <row r="1217" spans="1:4" x14ac:dyDescent="0.3">
      <c r="A1217" s="23">
        <v>1216</v>
      </c>
      <c r="B1217" s="27">
        <v>0.29552299999999998</v>
      </c>
      <c r="C1217" s="24">
        <f t="shared" si="41"/>
        <v>-0.20264299999999999</v>
      </c>
      <c r="D1217" s="19">
        <f t="shared" si="42"/>
        <v>4.1064185448999993E-2</v>
      </c>
    </row>
    <row r="1218" spans="1:4" x14ac:dyDescent="0.3">
      <c r="A1218" s="23">
        <v>1217</v>
      </c>
      <c r="B1218" s="27">
        <v>0.29552400000000001</v>
      </c>
      <c r="C1218" s="24">
        <f t="shared" ref="C1218:C1281" si="43">ROUNDUP(B1218-B$10002,6)</f>
        <v>-0.20264199999999999</v>
      </c>
      <c r="D1218" s="19">
        <f t="shared" si="42"/>
        <v>4.1063780163999995E-2</v>
      </c>
    </row>
    <row r="1219" spans="1:4" x14ac:dyDescent="0.3">
      <c r="A1219" s="23">
        <v>1218</v>
      </c>
      <c r="B1219" s="27">
        <v>0.295738</v>
      </c>
      <c r="C1219" s="24">
        <f t="shared" si="43"/>
        <v>-0.202428</v>
      </c>
      <c r="D1219" s="19">
        <f t="shared" si="42"/>
        <v>4.0977095184000001E-2</v>
      </c>
    </row>
    <row r="1220" spans="1:4" x14ac:dyDescent="0.3">
      <c r="A1220" s="23">
        <v>1219</v>
      </c>
      <c r="B1220" s="27">
        <v>0.29577900000000001</v>
      </c>
      <c r="C1220" s="24">
        <f t="shared" si="43"/>
        <v>-0.20238700000000001</v>
      </c>
      <c r="D1220" s="19">
        <f t="shared" si="42"/>
        <v>4.0960497769000008E-2</v>
      </c>
    </row>
    <row r="1221" spans="1:4" x14ac:dyDescent="0.3">
      <c r="A1221" s="23">
        <v>1220</v>
      </c>
      <c r="B1221" s="27">
        <v>0.29608800000000002</v>
      </c>
      <c r="C1221" s="24">
        <f t="shared" si="43"/>
        <v>-0.20207800000000001</v>
      </c>
      <c r="D1221" s="19">
        <f t="shared" si="42"/>
        <v>4.0835518084000003E-2</v>
      </c>
    </row>
    <row r="1222" spans="1:4" x14ac:dyDescent="0.3">
      <c r="A1222" s="23">
        <v>1221</v>
      </c>
      <c r="B1222" s="27">
        <v>0.29611700000000002</v>
      </c>
      <c r="C1222" s="24">
        <f t="shared" si="43"/>
        <v>-0.20204900000000001</v>
      </c>
      <c r="D1222" s="19">
        <f t="shared" si="42"/>
        <v>4.0823798401000005E-2</v>
      </c>
    </row>
    <row r="1223" spans="1:4" x14ac:dyDescent="0.3">
      <c r="A1223" s="23">
        <v>1222</v>
      </c>
      <c r="B1223" s="27">
        <v>0.29622300000000001</v>
      </c>
      <c r="C1223" s="24">
        <f t="shared" si="43"/>
        <v>-0.20194300000000001</v>
      </c>
      <c r="D1223" s="19">
        <f t="shared" si="42"/>
        <v>4.0780975249000005E-2</v>
      </c>
    </row>
    <row r="1224" spans="1:4" x14ac:dyDescent="0.3">
      <c r="A1224" s="23">
        <v>1223</v>
      </c>
      <c r="B1224" s="27">
        <v>0.29650199999999999</v>
      </c>
      <c r="C1224" s="24">
        <f t="shared" si="43"/>
        <v>-0.20166400000000001</v>
      </c>
      <c r="D1224" s="19">
        <f t="shared" si="42"/>
        <v>4.0668368896000007E-2</v>
      </c>
    </row>
    <row r="1225" spans="1:4" x14ac:dyDescent="0.3">
      <c r="A1225" s="23">
        <v>1224</v>
      </c>
      <c r="B1225" s="27">
        <v>0.29663200000000001</v>
      </c>
      <c r="C1225" s="24">
        <f t="shared" si="43"/>
        <v>-0.20153399999999999</v>
      </c>
      <c r="D1225" s="19">
        <f t="shared" si="42"/>
        <v>4.0615953155999994E-2</v>
      </c>
    </row>
    <row r="1226" spans="1:4" x14ac:dyDescent="0.3">
      <c r="A1226" s="23">
        <v>1225</v>
      </c>
      <c r="B1226" s="27">
        <v>0.296676</v>
      </c>
      <c r="C1226" s="24">
        <f t="shared" si="43"/>
        <v>-0.20149</v>
      </c>
      <c r="D1226" s="19">
        <f t="shared" ref="D1226:D1289" si="44">C1226*C1226</f>
        <v>4.0598220099999999E-2</v>
      </c>
    </row>
    <row r="1227" spans="1:4" x14ac:dyDescent="0.3">
      <c r="A1227" s="23">
        <v>1226</v>
      </c>
      <c r="B1227" s="27">
        <v>0.29689100000000002</v>
      </c>
      <c r="C1227" s="24">
        <f t="shared" si="43"/>
        <v>-0.20127500000000001</v>
      </c>
      <c r="D1227" s="19">
        <f t="shared" si="44"/>
        <v>4.0511625625000006E-2</v>
      </c>
    </row>
    <row r="1228" spans="1:4" x14ac:dyDescent="0.3">
      <c r="A1228" s="23">
        <v>1227</v>
      </c>
      <c r="B1228" s="27">
        <v>0.29698400000000003</v>
      </c>
      <c r="C1228" s="24">
        <f t="shared" si="43"/>
        <v>-0.201182</v>
      </c>
      <c r="D1228" s="19">
        <f t="shared" si="44"/>
        <v>4.0474197124000001E-2</v>
      </c>
    </row>
    <row r="1229" spans="1:4" x14ac:dyDescent="0.3">
      <c r="A1229" s="23">
        <v>1228</v>
      </c>
      <c r="B1229" s="27">
        <v>0.29700199999999999</v>
      </c>
      <c r="C1229" s="24">
        <f t="shared" si="43"/>
        <v>-0.20116400000000001</v>
      </c>
      <c r="D1229" s="19">
        <f t="shared" si="44"/>
        <v>4.0466954896000003E-2</v>
      </c>
    </row>
    <row r="1230" spans="1:4" x14ac:dyDescent="0.3">
      <c r="A1230" s="23">
        <v>1229</v>
      </c>
      <c r="B1230" s="27">
        <v>0.29708099999999998</v>
      </c>
      <c r="C1230" s="24">
        <f t="shared" si="43"/>
        <v>-0.20108500000000001</v>
      </c>
      <c r="D1230" s="19">
        <f t="shared" si="44"/>
        <v>4.0435177225000007E-2</v>
      </c>
    </row>
    <row r="1231" spans="1:4" x14ac:dyDescent="0.3">
      <c r="A1231" s="23">
        <v>1230</v>
      </c>
      <c r="B1231" s="27">
        <v>0.297153</v>
      </c>
      <c r="C1231" s="24">
        <f t="shared" si="43"/>
        <v>-0.201013</v>
      </c>
      <c r="D1231" s="19">
        <f t="shared" si="44"/>
        <v>4.0406226168999998E-2</v>
      </c>
    </row>
    <row r="1232" spans="1:4" x14ac:dyDescent="0.3">
      <c r="A1232" s="23">
        <v>1231</v>
      </c>
      <c r="B1232" s="27">
        <v>0.29728199999999999</v>
      </c>
      <c r="C1232" s="24">
        <f t="shared" si="43"/>
        <v>-0.20088400000000001</v>
      </c>
      <c r="D1232" s="19">
        <f t="shared" si="44"/>
        <v>4.0354381456000003E-2</v>
      </c>
    </row>
    <row r="1233" spans="1:4" x14ac:dyDescent="0.3">
      <c r="A1233" s="23">
        <v>1232</v>
      </c>
      <c r="B1233" s="27">
        <v>0.29729499999999998</v>
      </c>
      <c r="C1233" s="24">
        <f t="shared" si="43"/>
        <v>-0.20087099999999999</v>
      </c>
      <c r="D1233" s="19">
        <f t="shared" si="44"/>
        <v>4.0349158640999999E-2</v>
      </c>
    </row>
    <row r="1234" spans="1:4" x14ac:dyDescent="0.3">
      <c r="A1234" s="23">
        <v>1233</v>
      </c>
      <c r="B1234" s="27">
        <v>0.29733399999999999</v>
      </c>
      <c r="C1234" s="24">
        <f t="shared" si="43"/>
        <v>-0.20083200000000001</v>
      </c>
      <c r="D1234" s="19">
        <f t="shared" si="44"/>
        <v>4.0333492224000005E-2</v>
      </c>
    </row>
    <row r="1235" spans="1:4" x14ac:dyDescent="0.3">
      <c r="A1235" s="23">
        <v>1234</v>
      </c>
      <c r="B1235" s="27">
        <v>0.297377</v>
      </c>
      <c r="C1235" s="24">
        <f t="shared" si="43"/>
        <v>-0.200789</v>
      </c>
      <c r="D1235" s="19">
        <f t="shared" si="44"/>
        <v>4.0316222520999999E-2</v>
      </c>
    </row>
    <row r="1236" spans="1:4" x14ac:dyDescent="0.3">
      <c r="A1236" s="23">
        <v>1235</v>
      </c>
      <c r="B1236" s="27">
        <v>0.29745500000000002</v>
      </c>
      <c r="C1236" s="24">
        <f t="shared" si="43"/>
        <v>-0.200711</v>
      </c>
      <c r="D1236" s="19">
        <f t="shared" si="44"/>
        <v>4.0284905521000003E-2</v>
      </c>
    </row>
    <row r="1237" spans="1:4" x14ac:dyDescent="0.3">
      <c r="A1237" s="23">
        <v>1236</v>
      </c>
      <c r="B1237" s="27">
        <v>0.29750500000000002</v>
      </c>
      <c r="C1237" s="24">
        <f t="shared" si="43"/>
        <v>-0.20066100000000001</v>
      </c>
      <c r="D1237" s="19">
        <f t="shared" si="44"/>
        <v>4.0264836921000004E-2</v>
      </c>
    </row>
    <row r="1238" spans="1:4" x14ac:dyDescent="0.3">
      <c r="A1238" s="23">
        <v>1237</v>
      </c>
      <c r="B1238" s="27">
        <v>0.29755599999999999</v>
      </c>
      <c r="C1238" s="24">
        <f t="shared" si="43"/>
        <v>-0.20061000000000001</v>
      </c>
      <c r="D1238" s="19">
        <f t="shared" si="44"/>
        <v>4.0244372100000002E-2</v>
      </c>
    </row>
    <row r="1239" spans="1:4" x14ac:dyDescent="0.3">
      <c r="A1239" s="23">
        <v>1238</v>
      </c>
      <c r="B1239" s="27">
        <v>0.297566</v>
      </c>
      <c r="C1239" s="24">
        <f t="shared" si="43"/>
        <v>-0.2006</v>
      </c>
      <c r="D1239" s="19">
        <f t="shared" si="44"/>
        <v>4.0240360000000003E-2</v>
      </c>
    </row>
    <row r="1240" spans="1:4" x14ac:dyDescent="0.3">
      <c r="A1240" s="23">
        <v>1239</v>
      </c>
      <c r="B1240" s="27">
        <v>0.29761900000000002</v>
      </c>
      <c r="C1240" s="24">
        <f t="shared" si="43"/>
        <v>-0.200547</v>
      </c>
      <c r="D1240" s="19">
        <f t="shared" si="44"/>
        <v>4.0219099208999999E-2</v>
      </c>
    </row>
    <row r="1241" spans="1:4" x14ac:dyDescent="0.3">
      <c r="A1241" s="23">
        <v>1240</v>
      </c>
      <c r="B1241" s="27">
        <v>0.29763800000000001</v>
      </c>
      <c r="C1241" s="24">
        <f t="shared" si="43"/>
        <v>-0.20052800000000001</v>
      </c>
      <c r="D1241" s="19">
        <f t="shared" si="44"/>
        <v>4.0211478784000006E-2</v>
      </c>
    </row>
    <row r="1242" spans="1:4" x14ac:dyDescent="0.3">
      <c r="A1242" s="23">
        <v>1241</v>
      </c>
      <c r="B1242" s="27">
        <v>0.29765900000000001</v>
      </c>
      <c r="C1242" s="24">
        <f t="shared" si="43"/>
        <v>-0.20050699999999999</v>
      </c>
      <c r="D1242" s="19">
        <f t="shared" si="44"/>
        <v>4.0203057048999999E-2</v>
      </c>
    </row>
    <row r="1243" spans="1:4" x14ac:dyDescent="0.3">
      <c r="A1243" s="23">
        <v>1242</v>
      </c>
      <c r="B1243" s="27">
        <v>0.29768</v>
      </c>
      <c r="C1243" s="24">
        <f t="shared" si="43"/>
        <v>-0.200486</v>
      </c>
      <c r="D1243" s="19">
        <f t="shared" si="44"/>
        <v>4.0194636196E-2</v>
      </c>
    </row>
    <row r="1244" spans="1:4" x14ac:dyDescent="0.3">
      <c r="A1244" s="23">
        <v>1243</v>
      </c>
      <c r="B1244" s="27">
        <v>0.29770400000000002</v>
      </c>
      <c r="C1244" s="24">
        <f t="shared" si="43"/>
        <v>-0.200462</v>
      </c>
      <c r="D1244" s="19">
        <f t="shared" si="44"/>
        <v>4.0185013444000002E-2</v>
      </c>
    </row>
    <row r="1245" spans="1:4" x14ac:dyDescent="0.3">
      <c r="A1245" s="23">
        <v>1244</v>
      </c>
      <c r="B1245" s="27">
        <v>0.29777700000000001</v>
      </c>
      <c r="C1245" s="24">
        <f t="shared" si="43"/>
        <v>-0.20038900000000001</v>
      </c>
      <c r="D1245" s="19">
        <f t="shared" si="44"/>
        <v>4.0155751321000008E-2</v>
      </c>
    </row>
    <row r="1246" spans="1:4" x14ac:dyDescent="0.3">
      <c r="A1246" s="23">
        <v>1245</v>
      </c>
      <c r="B1246" s="27">
        <v>0.297989</v>
      </c>
      <c r="C1246" s="24">
        <f t="shared" si="43"/>
        <v>-0.20017699999999999</v>
      </c>
      <c r="D1246" s="19">
        <f t="shared" si="44"/>
        <v>4.0070831328999995E-2</v>
      </c>
    </row>
    <row r="1247" spans="1:4" x14ac:dyDescent="0.3">
      <c r="A1247" s="23">
        <v>1246</v>
      </c>
      <c r="B1247" s="27">
        <v>0.29823899999999998</v>
      </c>
      <c r="C1247" s="24">
        <f t="shared" si="43"/>
        <v>-0.19992699999999999</v>
      </c>
      <c r="D1247" s="19">
        <f t="shared" si="44"/>
        <v>3.9970805328999999E-2</v>
      </c>
    </row>
    <row r="1248" spans="1:4" x14ac:dyDescent="0.3">
      <c r="A1248" s="23">
        <v>1247</v>
      </c>
      <c r="B1248" s="27">
        <v>0.29835600000000001</v>
      </c>
      <c r="C1248" s="24">
        <f t="shared" si="43"/>
        <v>-0.19980999999999999</v>
      </c>
      <c r="D1248" s="19">
        <f t="shared" si="44"/>
        <v>3.9924036099999997E-2</v>
      </c>
    </row>
    <row r="1249" spans="1:4" x14ac:dyDescent="0.3">
      <c r="A1249" s="23">
        <v>1248</v>
      </c>
      <c r="B1249" s="27">
        <v>0.29843599999999998</v>
      </c>
      <c r="C1249" s="24">
        <f t="shared" si="43"/>
        <v>-0.19972999999999999</v>
      </c>
      <c r="D1249" s="19">
        <f t="shared" si="44"/>
        <v>3.9892072899999999E-2</v>
      </c>
    </row>
    <row r="1250" spans="1:4" x14ac:dyDescent="0.3">
      <c r="A1250" s="23">
        <v>1249</v>
      </c>
      <c r="B1250" s="27">
        <v>0.29852299999999998</v>
      </c>
      <c r="C1250" s="24">
        <f t="shared" si="43"/>
        <v>-0.19964299999999999</v>
      </c>
      <c r="D1250" s="19">
        <f t="shared" si="44"/>
        <v>3.9857327448999995E-2</v>
      </c>
    </row>
    <row r="1251" spans="1:4" x14ac:dyDescent="0.3">
      <c r="A1251" s="23">
        <v>1250</v>
      </c>
      <c r="B1251" s="27">
        <v>0.29865599999999998</v>
      </c>
      <c r="C1251" s="24">
        <f t="shared" si="43"/>
        <v>-0.19950999999999999</v>
      </c>
      <c r="D1251" s="19">
        <f t="shared" si="44"/>
        <v>3.9804240099999999E-2</v>
      </c>
    </row>
    <row r="1252" spans="1:4" x14ac:dyDescent="0.3">
      <c r="A1252" s="23">
        <v>1251</v>
      </c>
      <c r="B1252" s="27">
        <v>0.29866700000000002</v>
      </c>
      <c r="C1252" s="24">
        <f t="shared" si="43"/>
        <v>-0.19949900000000001</v>
      </c>
      <c r="D1252" s="19">
        <f t="shared" si="44"/>
        <v>3.9799851001000003E-2</v>
      </c>
    </row>
    <row r="1253" spans="1:4" x14ac:dyDescent="0.3">
      <c r="A1253" s="23">
        <v>1252</v>
      </c>
      <c r="B1253" s="27">
        <v>0.29867500000000002</v>
      </c>
      <c r="C1253" s="24">
        <f t="shared" si="43"/>
        <v>-0.199491</v>
      </c>
      <c r="D1253" s="19">
        <f t="shared" si="44"/>
        <v>3.9796659081000003E-2</v>
      </c>
    </row>
    <row r="1254" spans="1:4" x14ac:dyDescent="0.3">
      <c r="A1254" s="23">
        <v>1253</v>
      </c>
      <c r="B1254" s="27">
        <v>0.29870200000000002</v>
      </c>
      <c r="C1254" s="24">
        <f t="shared" si="43"/>
        <v>-0.199464</v>
      </c>
      <c r="D1254" s="19">
        <f t="shared" si="44"/>
        <v>3.9785887296000001E-2</v>
      </c>
    </row>
    <row r="1255" spans="1:4" x14ac:dyDescent="0.3">
      <c r="A1255" s="23">
        <v>1254</v>
      </c>
      <c r="B1255" s="27">
        <v>0.298813</v>
      </c>
      <c r="C1255" s="24">
        <f t="shared" si="43"/>
        <v>-0.199353</v>
      </c>
      <c r="D1255" s="19">
        <f t="shared" si="44"/>
        <v>3.9741618609000003E-2</v>
      </c>
    </row>
    <row r="1256" spans="1:4" x14ac:dyDescent="0.3">
      <c r="A1256" s="23">
        <v>1255</v>
      </c>
      <c r="B1256" s="27">
        <v>0.29894500000000002</v>
      </c>
      <c r="C1256" s="24">
        <f t="shared" si="43"/>
        <v>-0.19922100000000001</v>
      </c>
      <c r="D1256" s="19">
        <f t="shared" si="44"/>
        <v>3.9689006841000005E-2</v>
      </c>
    </row>
    <row r="1257" spans="1:4" x14ac:dyDescent="0.3">
      <c r="A1257" s="23">
        <v>1256</v>
      </c>
      <c r="B1257" s="27">
        <v>0.299126</v>
      </c>
      <c r="C1257" s="24">
        <f t="shared" si="43"/>
        <v>-0.19903999999999999</v>
      </c>
      <c r="D1257" s="19">
        <f t="shared" si="44"/>
        <v>3.96169216E-2</v>
      </c>
    </row>
    <row r="1258" spans="1:4" x14ac:dyDescent="0.3">
      <c r="A1258" s="23">
        <v>1257</v>
      </c>
      <c r="B1258" s="27">
        <v>0.29921199999999998</v>
      </c>
      <c r="C1258" s="24">
        <f t="shared" si="43"/>
        <v>-0.19895399999999999</v>
      </c>
      <c r="D1258" s="19">
        <f t="shared" si="44"/>
        <v>3.9582694115999996E-2</v>
      </c>
    </row>
    <row r="1259" spans="1:4" x14ac:dyDescent="0.3">
      <c r="A1259" s="23">
        <v>1258</v>
      </c>
      <c r="B1259" s="27">
        <v>0.29924400000000001</v>
      </c>
      <c r="C1259" s="24">
        <f t="shared" si="43"/>
        <v>-0.19892199999999999</v>
      </c>
      <c r="D1259" s="19">
        <f t="shared" si="44"/>
        <v>3.9569962083999995E-2</v>
      </c>
    </row>
    <row r="1260" spans="1:4" x14ac:dyDescent="0.3">
      <c r="A1260" s="23">
        <v>1259</v>
      </c>
      <c r="B1260" s="27">
        <v>0.29930699999999999</v>
      </c>
      <c r="C1260" s="24">
        <f t="shared" si="43"/>
        <v>-0.19885900000000001</v>
      </c>
      <c r="D1260" s="19">
        <f t="shared" si="44"/>
        <v>3.9544901881000002E-2</v>
      </c>
    </row>
    <row r="1261" spans="1:4" x14ac:dyDescent="0.3">
      <c r="A1261" s="23">
        <v>1260</v>
      </c>
      <c r="B1261" s="27">
        <v>0.29935499999999998</v>
      </c>
      <c r="C1261" s="24">
        <f t="shared" si="43"/>
        <v>-0.19881099999999999</v>
      </c>
      <c r="D1261" s="19">
        <f t="shared" si="44"/>
        <v>3.9525813720999996E-2</v>
      </c>
    </row>
    <row r="1262" spans="1:4" x14ac:dyDescent="0.3">
      <c r="A1262" s="23">
        <v>1261</v>
      </c>
      <c r="B1262" s="27">
        <v>0.299425</v>
      </c>
      <c r="C1262" s="24">
        <f t="shared" si="43"/>
        <v>-0.198741</v>
      </c>
      <c r="D1262" s="19">
        <f t="shared" si="44"/>
        <v>3.9497985080999998E-2</v>
      </c>
    </row>
    <row r="1263" spans="1:4" x14ac:dyDescent="0.3">
      <c r="A1263" s="23">
        <v>1262</v>
      </c>
      <c r="B1263" s="27">
        <v>0.29948000000000002</v>
      </c>
      <c r="C1263" s="24">
        <f t="shared" si="43"/>
        <v>-0.198686</v>
      </c>
      <c r="D1263" s="19">
        <f t="shared" si="44"/>
        <v>3.9476126596E-2</v>
      </c>
    </row>
    <row r="1264" spans="1:4" x14ac:dyDescent="0.3">
      <c r="A1264" s="23">
        <v>1263</v>
      </c>
      <c r="B1264" s="27">
        <v>0.29955199999999998</v>
      </c>
      <c r="C1264" s="24">
        <f t="shared" si="43"/>
        <v>-0.19861400000000001</v>
      </c>
      <c r="D1264" s="19">
        <f t="shared" si="44"/>
        <v>3.9447520996000005E-2</v>
      </c>
    </row>
    <row r="1265" spans="1:4" x14ac:dyDescent="0.3">
      <c r="A1265" s="23">
        <v>1264</v>
      </c>
      <c r="B1265" s="27">
        <v>0.29960199999999998</v>
      </c>
      <c r="C1265" s="24">
        <f t="shared" si="43"/>
        <v>-0.19856399999999999</v>
      </c>
      <c r="D1265" s="19">
        <f t="shared" si="44"/>
        <v>3.9427662095999995E-2</v>
      </c>
    </row>
    <row r="1266" spans="1:4" x14ac:dyDescent="0.3">
      <c r="A1266" s="23">
        <v>1265</v>
      </c>
      <c r="B1266" s="27">
        <v>0.299653</v>
      </c>
      <c r="C1266" s="24">
        <f t="shared" si="43"/>
        <v>-0.198513</v>
      </c>
      <c r="D1266" s="19">
        <f t="shared" si="44"/>
        <v>3.9407411168999998E-2</v>
      </c>
    </row>
    <row r="1267" spans="1:4" x14ac:dyDescent="0.3">
      <c r="A1267" s="23">
        <v>1266</v>
      </c>
      <c r="B1267" s="27">
        <v>0.29970999999999998</v>
      </c>
      <c r="C1267" s="24">
        <f t="shared" si="43"/>
        <v>-0.19845599999999999</v>
      </c>
      <c r="D1267" s="19">
        <f t="shared" si="44"/>
        <v>3.9384783935999999E-2</v>
      </c>
    </row>
    <row r="1268" spans="1:4" x14ac:dyDescent="0.3">
      <c r="A1268" s="23">
        <v>1267</v>
      </c>
      <c r="B1268" s="27">
        <v>0.29974400000000001</v>
      </c>
      <c r="C1268" s="24">
        <f t="shared" si="43"/>
        <v>-0.19842199999999999</v>
      </c>
      <c r="D1268" s="19">
        <f t="shared" si="44"/>
        <v>3.9371290083999998E-2</v>
      </c>
    </row>
    <row r="1269" spans="1:4" x14ac:dyDescent="0.3">
      <c r="A1269" s="23">
        <v>1268</v>
      </c>
      <c r="B1269" s="27">
        <v>0.29980600000000002</v>
      </c>
      <c r="C1269" s="24">
        <f t="shared" si="43"/>
        <v>-0.19836000000000001</v>
      </c>
      <c r="D1269" s="19">
        <f t="shared" si="44"/>
        <v>3.9346689600000005E-2</v>
      </c>
    </row>
    <row r="1270" spans="1:4" x14ac:dyDescent="0.3">
      <c r="A1270" s="23">
        <v>1269</v>
      </c>
      <c r="B1270" s="27">
        <v>0.30007699999999998</v>
      </c>
      <c r="C1270" s="24">
        <f t="shared" si="43"/>
        <v>-0.19808899999999999</v>
      </c>
      <c r="D1270" s="19">
        <f t="shared" si="44"/>
        <v>3.9239251920999994E-2</v>
      </c>
    </row>
    <row r="1271" spans="1:4" x14ac:dyDescent="0.3">
      <c r="A1271" s="23">
        <v>1270</v>
      </c>
      <c r="B1271" s="27">
        <v>0.30011900000000002</v>
      </c>
      <c r="C1271" s="24">
        <f t="shared" si="43"/>
        <v>-0.198047</v>
      </c>
      <c r="D1271" s="19">
        <f t="shared" si="44"/>
        <v>3.9222614209000001E-2</v>
      </c>
    </row>
    <row r="1272" spans="1:4" x14ac:dyDescent="0.3">
      <c r="A1272" s="23">
        <v>1271</v>
      </c>
      <c r="B1272" s="27">
        <v>0.30018</v>
      </c>
      <c r="C1272" s="24">
        <f t="shared" si="43"/>
        <v>-0.197986</v>
      </c>
      <c r="D1272" s="19">
        <f t="shared" si="44"/>
        <v>3.9198456196000001E-2</v>
      </c>
    </row>
    <row r="1273" spans="1:4" x14ac:dyDescent="0.3">
      <c r="A1273" s="23">
        <v>1272</v>
      </c>
      <c r="B1273" s="27">
        <v>0.30025099999999999</v>
      </c>
      <c r="C1273" s="24">
        <f t="shared" si="43"/>
        <v>-0.19791500000000001</v>
      </c>
      <c r="D1273" s="19">
        <f t="shared" si="44"/>
        <v>3.9170347225000006E-2</v>
      </c>
    </row>
    <row r="1274" spans="1:4" x14ac:dyDescent="0.3">
      <c r="A1274" s="23">
        <v>1273</v>
      </c>
      <c r="B1274" s="27">
        <v>0.300313</v>
      </c>
      <c r="C1274" s="24">
        <f t="shared" si="43"/>
        <v>-0.197853</v>
      </c>
      <c r="D1274" s="19">
        <f t="shared" si="44"/>
        <v>3.9145809609E-2</v>
      </c>
    </row>
    <row r="1275" spans="1:4" x14ac:dyDescent="0.3">
      <c r="A1275" s="23">
        <v>1274</v>
      </c>
      <c r="B1275" s="27">
        <v>0.30036299999999999</v>
      </c>
      <c r="C1275" s="24">
        <f t="shared" si="43"/>
        <v>-0.19780300000000001</v>
      </c>
      <c r="D1275" s="19">
        <f t="shared" si="44"/>
        <v>3.9126026809E-2</v>
      </c>
    </row>
    <row r="1276" spans="1:4" x14ac:dyDescent="0.3">
      <c r="A1276" s="23">
        <v>1275</v>
      </c>
      <c r="B1276" s="27">
        <v>0.30051299999999997</v>
      </c>
      <c r="C1276" s="24">
        <f t="shared" si="43"/>
        <v>-0.197653</v>
      </c>
      <c r="D1276" s="19">
        <f t="shared" si="44"/>
        <v>3.9066708408999999E-2</v>
      </c>
    </row>
    <row r="1277" spans="1:4" x14ac:dyDescent="0.3">
      <c r="A1277" s="23">
        <v>1276</v>
      </c>
      <c r="B1277" s="27">
        <v>0.30060700000000001</v>
      </c>
      <c r="C1277" s="24">
        <f t="shared" si="43"/>
        <v>-0.19755900000000001</v>
      </c>
      <c r="D1277" s="19">
        <f t="shared" si="44"/>
        <v>3.9029558481000003E-2</v>
      </c>
    </row>
    <row r="1278" spans="1:4" x14ac:dyDescent="0.3">
      <c r="A1278" s="23">
        <v>1277</v>
      </c>
      <c r="B1278" s="27">
        <v>0.30060799999999999</v>
      </c>
      <c r="C1278" s="24">
        <f t="shared" si="43"/>
        <v>-0.19755800000000001</v>
      </c>
      <c r="D1278" s="19">
        <f t="shared" si="44"/>
        <v>3.9029163364000002E-2</v>
      </c>
    </row>
    <row r="1279" spans="1:4" x14ac:dyDescent="0.3">
      <c r="A1279" s="23">
        <v>1278</v>
      </c>
      <c r="B1279" s="27">
        <v>0.30081000000000002</v>
      </c>
      <c r="C1279" s="24">
        <f t="shared" si="43"/>
        <v>-0.197356</v>
      </c>
      <c r="D1279" s="19">
        <f t="shared" si="44"/>
        <v>3.8949390736000004E-2</v>
      </c>
    </row>
    <row r="1280" spans="1:4" x14ac:dyDescent="0.3">
      <c r="A1280" s="23">
        <v>1279</v>
      </c>
      <c r="B1280" s="27">
        <v>0.30098200000000003</v>
      </c>
      <c r="C1280" s="24">
        <f t="shared" si="43"/>
        <v>-0.197184</v>
      </c>
      <c r="D1280" s="19">
        <f t="shared" si="44"/>
        <v>3.8881529855999998E-2</v>
      </c>
    </row>
    <row r="1281" spans="1:4" x14ac:dyDescent="0.3">
      <c r="A1281" s="23">
        <v>1280</v>
      </c>
      <c r="B1281" s="27">
        <v>0.30119899999999999</v>
      </c>
      <c r="C1281" s="24">
        <f t="shared" si="43"/>
        <v>-0.196967</v>
      </c>
      <c r="D1281" s="19">
        <f t="shared" si="44"/>
        <v>3.8795999088999999E-2</v>
      </c>
    </row>
    <row r="1282" spans="1:4" x14ac:dyDescent="0.3">
      <c r="A1282" s="23">
        <v>1281</v>
      </c>
      <c r="B1282" s="27">
        <v>0.30126900000000001</v>
      </c>
      <c r="C1282" s="24">
        <f t="shared" ref="C1282:C1345" si="45">ROUNDUP(B1282-B$10002,6)</f>
        <v>-0.19689699999999999</v>
      </c>
      <c r="D1282" s="19">
        <f t="shared" si="44"/>
        <v>3.8768428608999997E-2</v>
      </c>
    </row>
    <row r="1283" spans="1:4" x14ac:dyDescent="0.3">
      <c r="A1283" s="23">
        <v>1282</v>
      </c>
      <c r="B1283" s="27">
        <v>0.30168699999999998</v>
      </c>
      <c r="C1283" s="24">
        <f t="shared" si="45"/>
        <v>-0.19647900000000001</v>
      </c>
      <c r="D1283" s="19">
        <f t="shared" si="44"/>
        <v>3.8603997441000008E-2</v>
      </c>
    </row>
    <row r="1284" spans="1:4" x14ac:dyDescent="0.3">
      <c r="A1284" s="23">
        <v>1283</v>
      </c>
      <c r="B1284" s="27">
        <v>0.30173299999999997</v>
      </c>
      <c r="C1284" s="24">
        <f t="shared" si="45"/>
        <v>-0.196433</v>
      </c>
      <c r="D1284" s="19">
        <f t="shared" si="44"/>
        <v>3.8585923489000001E-2</v>
      </c>
    </row>
    <row r="1285" spans="1:4" x14ac:dyDescent="0.3">
      <c r="A1285" s="23">
        <v>1284</v>
      </c>
      <c r="B1285" s="27">
        <v>0.30179699999999998</v>
      </c>
      <c r="C1285" s="24">
        <f t="shared" si="45"/>
        <v>-0.19636899999999999</v>
      </c>
      <c r="D1285" s="19">
        <f t="shared" si="44"/>
        <v>3.8560784160999992E-2</v>
      </c>
    </row>
    <row r="1286" spans="1:4" x14ac:dyDescent="0.3">
      <c r="A1286" s="23">
        <v>1285</v>
      </c>
      <c r="B1286" s="27">
        <v>0.30180200000000001</v>
      </c>
      <c r="C1286" s="24">
        <f t="shared" si="45"/>
        <v>-0.19636400000000001</v>
      </c>
      <c r="D1286" s="19">
        <f t="shared" si="44"/>
        <v>3.8558820496000006E-2</v>
      </c>
    </row>
    <row r="1287" spans="1:4" x14ac:dyDescent="0.3">
      <c r="A1287" s="23">
        <v>1286</v>
      </c>
      <c r="B1287" s="27">
        <v>0.30185899999999999</v>
      </c>
      <c r="C1287" s="24">
        <f t="shared" si="45"/>
        <v>-0.19630700000000001</v>
      </c>
      <c r="D1287" s="19">
        <f t="shared" si="44"/>
        <v>3.8536438249E-2</v>
      </c>
    </row>
    <row r="1288" spans="1:4" x14ac:dyDescent="0.3">
      <c r="A1288" s="23">
        <v>1287</v>
      </c>
      <c r="B1288" s="27">
        <v>0.30187999999999998</v>
      </c>
      <c r="C1288" s="24">
        <f t="shared" si="45"/>
        <v>-0.19628599999999999</v>
      </c>
      <c r="D1288" s="19">
        <f t="shared" si="44"/>
        <v>3.8528193795999997E-2</v>
      </c>
    </row>
    <row r="1289" spans="1:4" x14ac:dyDescent="0.3">
      <c r="A1289" s="23">
        <v>1288</v>
      </c>
      <c r="B1289" s="27">
        <v>0.30202400000000001</v>
      </c>
      <c r="C1289" s="24">
        <f t="shared" si="45"/>
        <v>-0.19614200000000001</v>
      </c>
      <c r="D1289" s="19">
        <f t="shared" si="44"/>
        <v>3.8471684164000007E-2</v>
      </c>
    </row>
    <row r="1290" spans="1:4" x14ac:dyDescent="0.3">
      <c r="A1290" s="23">
        <v>1289</v>
      </c>
      <c r="B1290" s="27">
        <v>0.30207899999999999</v>
      </c>
      <c r="C1290" s="24">
        <f t="shared" si="45"/>
        <v>-0.19608700000000001</v>
      </c>
      <c r="D1290" s="19">
        <f t="shared" ref="D1290:D1353" si="46">C1290*C1290</f>
        <v>3.8450111569000002E-2</v>
      </c>
    </row>
    <row r="1291" spans="1:4" x14ac:dyDescent="0.3">
      <c r="A1291" s="23">
        <v>1290</v>
      </c>
      <c r="B1291" s="27">
        <v>0.302116</v>
      </c>
      <c r="C1291" s="24">
        <f t="shared" si="45"/>
        <v>-0.19605</v>
      </c>
      <c r="D1291" s="19">
        <f t="shared" si="46"/>
        <v>3.8435602499999999E-2</v>
      </c>
    </row>
    <row r="1292" spans="1:4" x14ac:dyDescent="0.3">
      <c r="A1292" s="23">
        <v>1291</v>
      </c>
      <c r="B1292" s="27">
        <v>0.30215999999999998</v>
      </c>
      <c r="C1292" s="24">
        <f t="shared" si="45"/>
        <v>-0.19600600000000001</v>
      </c>
      <c r="D1292" s="19">
        <f t="shared" si="46"/>
        <v>3.8418352036000004E-2</v>
      </c>
    </row>
    <row r="1293" spans="1:4" x14ac:dyDescent="0.3">
      <c r="A1293" s="23">
        <v>1292</v>
      </c>
      <c r="B1293" s="27">
        <v>0.30216799999999999</v>
      </c>
      <c r="C1293" s="24">
        <f t="shared" si="45"/>
        <v>-0.19599800000000001</v>
      </c>
      <c r="D1293" s="19">
        <f t="shared" si="46"/>
        <v>3.8415216004000004E-2</v>
      </c>
    </row>
    <row r="1294" spans="1:4" x14ac:dyDescent="0.3">
      <c r="A1294" s="23">
        <v>1293</v>
      </c>
      <c r="B1294" s="27">
        <v>0.30230000000000001</v>
      </c>
      <c r="C1294" s="24">
        <f t="shared" si="45"/>
        <v>-0.19586600000000001</v>
      </c>
      <c r="D1294" s="19">
        <f t="shared" si="46"/>
        <v>3.8363489956000002E-2</v>
      </c>
    </row>
    <row r="1295" spans="1:4" x14ac:dyDescent="0.3">
      <c r="A1295" s="23">
        <v>1294</v>
      </c>
      <c r="B1295" s="27">
        <v>0.30231200000000003</v>
      </c>
      <c r="C1295" s="24">
        <f t="shared" si="45"/>
        <v>-0.195854</v>
      </c>
      <c r="D1295" s="19">
        <f t="shared" si="46"/>
        <v>3.8358789316000001E-2</v>
      </c>
    </row>
    <row r="1296" spans="1:4" x14ac:dyDescent="0.3">
      <c r="A1296" s="23">
        <v>1295</v>
      </c>
      <c r="B1296" s="27">
        <v>0.30243199999999998</v>
      </c>
      <c r="C1296" s="24">
        <f t="shared" si="45"/>
        <v>-0.19573399999999999</v>
      </c>
      <c r="D1296" s="19">
        <f t="shared" si="46"/>
        <v>3.8311798756E-2</v>
      </c>
    </row>
    <row r="1297" spans="1:4" x14ac:dyDescent="0.3">
      <c r="A1297" s="23">
        <v>1296</v>
      </c>
      <c r="B1297" s="27">
        <v>0.30246400000000001</v>
      </c>
      <c r="C1297" s="24">
        <f t="shared" si="45"/>
        <v>-0.19570200000000001</v>
      </c>
      <c r="D1297" s="19">
        <f t="shared" si="46"/>
        <v>3.8299272804000008E-2</v>
      </c>
    </row>
    <row r="1298" spans="1:4" x14ac:dyDescent="0.3">
      <c r="A1298" s="23">
        <v>1297</v>
      </c>
      <c r="B1298" s="27">
        <v>0.30267699999999997</v>
      </c>
      <c r="C1298" s="24">
        <f t="shared" si="45"/>
        <v>-0.195489</v>
      </c>
      <c r="D1298" s="19">
        <f t="shared" si="46"/>
        <v>3.8215949121000001E-2</v>
      </c>
    </row>
    <row r="1299" spans="1:4" x14ac:dyDescent="0.3">
      <c r="A1299" s="23">
        <v>1298</v>
      </c>
      <c r="B1299" s="27">
        <v>0.30277900000000002</v>
      </c>
      <c r="C1299" s="24">
        <f t="shared" si="45"/>
        <v>-0.19538700000000001</v>
      </c>
      <c r="D1299" s="19">
        <f t="shared" si="46"/>
        <v>3.8176079769000004E-2</v>
      </c>
    </row>
    <row r="1300" spans="1:4" x14ac:dyDescent="0.3">
      <c r="A1300" s="23">
        <v>1299</v>
      </c>
      <c r="B1300" s="27">
        <v>0.30280699999999999</v>
      </c>
      <c r="C1300" s="24">
        <f t="shared" si="45"/>
        <v>-0.195359</v>
      </c>
      <c r="D1300" s="19">
        <f t="shared" si="46"/>
        <v>3.8165138881000003E-2</v>
      </c>
    </row>
    <row r="1301" spans="1:4" x14ac:dyDescent="0.3">
      <c r="A1301" s="23">
        <v>1300</v>
      </c>
      <c r="B1301" s="27">
        <v>0.302846</v>
      </c>
      <c r="C1301" s="24">
        <f t="shared" si="45"/>
        <v>-0.19531999999999999</v>
      </c>
      <c r="D1301" s="19">
        <f t="shared" si="46"/>
        <v>3.8149902399999998E-2</v>
      </c>
    </row>
    <row r="1302" spans="1:4" x14ac:dyDescent="0.3">
      <c r="A1302" s="23">
        <v>1301</v>
      </c>
      <c r="B1302" s="27">
        <v>0.30286200000000002</v>
      </c>
      <c r="C1302" s="24">
        <f t="shared" si="45"/>
        <v>-0.19530400000000001</v>
      </c>
      <c r="D1302" s="19">
        <f t="shared" si="46"/>
        <v>3.8143652416000005E-2</v>
      </c>
    </row>
    <row r="1303" spans="1:4" x14ac:dyDescent="0.3">
      <c r="A1303" s="23">
        <v>1302</v>
      </c>
      <c r="B1303" s="27">
        <v>0.30292799999999998</v>
      </c>
      <c r="C1303" s="24">
        <f t="shared" si="45"/>
        <v>-0.19523799999999999</v>
      </c>
      <c r="D1303" s="19">
        <f t="shared" si="46"/>
        <v>3.8117876644000001E-2</v>
      </c>
    </row>
    <row r="1304" spans="1:4" x14ac:dyDescent="0.3">
      <c r="A1304" s="23">
        <v>1303</v>
      </c>
      <c r="B1304" s="27">
        <v>0.30292799999999998</v>
      </c>
      <c r="C1304" s="24">
        <f t="shared" si="45"/>
        <v>-0.19523799999999999</v>
      </c>
      <c r="D1304" s="19">
        <f t="shared" si="46"/>
        <v>3.8117876644000001E-2</v>
      </c>
    </row>
    <row r="1305" spans="1:4" x14ac:dyDescent="0.3">
      <c r="A1305" s="23">
        <v>1304</v>
      </c>
      <c r="B1305" s="27">
        <v>0.303089</v>
      </c>
      <c r="C1305" s="24">
        <f t="shared" si="45"/>
        <v>-0.195077</v>
      </c>
      <c r="D1305" s="19">
        <f t="shared" si="46"/>
        <v>3.8055035929000003E-2</v>
      </c>
    </row>
    <row r="1306" spans="1:4" x14ac:dyDescent="0.3">
      <c r="A1306" s="23">
        <v>1305</v>
      </c>
      <c r="B1306" s="27">
        <v>0.30318299999999998</v>
      </c>
      <c r="C1306" s="24">
        <f t="shared" si="45"/>
        <v>-0.19498299999999999</v>
      </c>
      <c r="D1306" s="19">
        <f t="shared" si="46"/>
        <v>3.8018370288999993E-2</v>
      </c>
    </row>
    <row r="1307" spans="1:4" x14ac:dyDescent="0.3">
      <c r="A1307" s="23">
        <v>1306</v>
      </c>
      <c r="B1307" s="27">
        <v>0.30324400000000001</v>
      </c>
      <c r="C1307" s="24">
        <f t="shared" si="45"/>
        <v>-0.19492200000000001</v>
      </c>
      <c r="D1307" s="19">
        <f t="shared" si="46"/>
        <v>3.7994586084000005E-2</v>
      </c>
    </row>
    <row r="1308" spans="1:4" x14ac:dyDescent="0.3">
      <c r="A1308" s="23">
        <v>1307</v>
      </c>
      <c r="B1308" s="27">
        <v>0.30330400000000002</v>
      </c>
      <c r="C1308" s="24">
        <f t="shared" si="45"/>
        <v>-0.19486200000000001</v>
      </c>
      <c r="D1308" s="19">
        <f t="shared" si="46"/>
        <v>3.7971199044000002E-2</v>
      </c>
    </row>
    <row r="1309" spans="1:4" x14ac:dyDescent="0.3">
      <c r="A1309" s="23">
        <v>1308</v>
      </c>
      <c r="B1309" s="27">
        <v>0.30330800000000002</v>
      </c>
      <c r="C1309" s="24">
        <f t="shared" si="45"/>
        <v>-0.194858</v>
      </c>
      <c r="D1309" s="19">
        <f t="shared" si="46"/>
        <v>3.7969640164E-2</v>
      </c>
    </row>
    <row r="1310" spans="1:4" x14ac:dyDescent="0.3">
      <c r="A1310" s="23">
        <v>1309</v>
      </c>
      <c r="B1310" s="27">
        <v>0.30334899999999998</v>
      </c>
      <c r="C1310" s="24">
        <f t="shared" si="45"/>
        <v>-0.19481699999999999</v>
      </c>
      <c r="D1310" s="19">
        <f t="shared" si="46"/>
        <v>3.7953663488999999E-2</v>
      </c>
    </row>
    <row r="1311" spans="1:4" x14ac:dyDescent="0.3">
      <c r="A1311" s="23">
        <v>1310</v>
      </c>
      <c r="B1311" s="27">
        <v>0.303367</v>
      </c>
      <c r="C1311" s="24">
        <f t="shared" si="45"/>
        <v>-0.194799</v>
      </c>
      <c r="D1311" s="19">
        <f t="shared" si="46"/>
        <v>3.7946650401000002E-2</v>
      </c>
    </row>
    <row r="1312" spans="1:4" x14ac:dyDescent="0.3">
      <c r="A1312" s="23">
        <v>1311</v>
      </c>
      <c r="B1312" s="27">
        <v>0.303481</v>
      </c>
      <c r="C1312" s="24">
        <f t="shared" si="45"/>
        <v>-0.194685</v>
      </c>
      <c r="D1312" s="19">
        <f t="shared" si="46"/>
        <v>3.7902249224999997E-2</v>
      </c>
    </row>
    <row r="1313" spans="1:4" x14ac:dyDescent="0.3">
      <c r="A1313" s="23">
        <v>1312</v>
      </c>
      <c r="B1313" s="27">
        <v>0.30352899999999999</v>
      </c>
      <c r="C1313" s="24">
        <f t="shared" si="45"/>
        <v>-0.194637</v>
      </c>
      <c r="D1313" s="19">
        <f t="shared" si="46"/>
        <v>3.7883561768999999E-2</v>
      </c>
    </row>
    <row r="1314" spans="1:4" x14ac:dyDescent="0.3">
      <c r="A1314" s="23">
        <v>1313</v>
      </c>
      <c r="B1314" s="27">
        <v>0.30368499999999998</v>
      </c>
      <c r="C1314" s="24">
        <f t="shared" si="45"/>
        <v>-0.19448099999999999</v>
      </c>
      <c r="D1314" s="19">
        <f t="shared" si="46"/>
        <v>3.7822859360999994E-2</v>
      </c>
    </row>
    <row r="1315" spans="1:4" x14ac:dyDescent="0.3">
      <c r="A1315" s="23">
        <v>1314</v>
      </c>
      <c r="B1315" s="27">
        <v>0.30380000000000001</v>
      </c>
      <c r="C1315" s="24">
        <f t="shared" si="45"/>
        <v>-0.19436600000000001</v>
      </c>
      <c r="D1315" s="19">
        <f t="shared" si="46"/>
        <v>3.7778141956000003E-2</v>
      </c>
    </row>
    <row r="1316" spans="1:4" x14ac:dyDescent="0.3">
      <c r="A1316" s="23">
        <v>1315</v>
      </c>
      <c r="B1316" s="27">
        <v>0.303817</v>
      </c>
      <c r="C1316" s="24">
        <f t="shared" si="45"/>
        <v>-0.19434899999999999</v>
      </c>
      <c r="D1316" s="19">
        <f t="shared" si="46"/>
        <v>3.7771533800999998E-2</v>
      </c>
    </row>
    <row r="1317" spans="1:4" x14ac:dyDescent="0.3">
      <c r="A1317" s="23">
        <v>1316</v>
      </c>
      <c r="B1317" s="27">
        <v>0.303867</v>
      </c>
      <c r="C1317" s="24">
        <f t="shared" si="45"/>
        <v>-0.194299</v>
      </c>
      <c r="D1317" s="19">
        <f t="shared" si="46"/>
        <v>3.7752101401E-2</v>
      </c>
    </row>
    <row r="1318" spans="1:4" x14ac:dyDescent="0.3">
      <c r="A1318" s="23">
        <v>1317</v>
      </c>
      <c r="B1318" s="27">
        <v>0.30394700000000002</v>
      </c>
      <c r="C1318" s="24">
        <f t="shared" si="45"/>
        <v>-0.194219</v>
      </c>
      <c r="D1318" s="19">
        <f t="shared" si="46"/>
        <v>3.7721019961000003E-2</v>
      </c>
    </row>
    <row r="1319" spans="1:4" x14ac:dyDescent="0.3">
      <c r="A1319" s="23">
        <v>1318</v>
      </c>
      <c r="B1319" s="27">
        <v>0.30396899999999999</v>
      </c>
      <c r="C1319" s="24">
        <f t="shared" si="45"/>
        <v>-0.19419700000000001</v>
      </c>
      <c r="D1319" s="19">
        <f t="shared" si="46"/>
        <v>3.7712474809000002E-2</v>
      </c>
    </row>
    <row r="1320" spans="1:4" x14ac:dyDescent="0.3">
      <c r="A1320" s="23">
        <v>1319</v>
      </c>
      <c r="B1320" s="27">
        <v>0.30398500000000001</v>
      </c>
      <c r="C1320" s="24">
        <f t="shared" si="45"/>
        <v>-0.19418099999999999</v>
      </c>
      <c r="D1320" s="19">
        <f t="shared" si="46"/>
        <v>3.7706260760999998E-2</v>
      </c>
    </row>
    <row r="1321" spans="1:4" x14ac:dyDescent="0.3">
      <c r="A1321" s="23">
        <v>1320</v>
      </c>
      <c r="B1321" s="27">
        <v>0.30401699999999998</v>
      </c>
      <c r="C1321" s="24">
        <f t="shared" si="45"/>
        <v>-0.19414899999999999</v>
      </c>
      <c r="D1321" s="19">
        <f t="shared" si="46"/>
        <v>3.7693834200999997E-2</v>
      </c>
    </row>
    <row r="1322" spans="1:4" x14ac:dyDescent="0.3">
      <c r="A1322" s="23">
        <v>1321</v>
      </c>
      <c r="B1322" s="27">
        <v>0.30411100000000002</v>
      </c>
      <c r="C1322" s="24">
        <f t="shared" si="45"/>
        <v>-0.19405500000000001</v>
      </c>
      <c r="D1322" s="19">
        <f t="shared" si="46"/>
        <v>3.7657343025000005E-2</v>
      </c>
    </row>
    <row r="1323" spans="1:4" x14ac:dyDescent="0.3">
      <c r="A1323" s="23">
        <v>1322</v>
      </c>
      <c r="B1323" s="27">
        <v>0.30426700000000001</v>
      </c>
      <c r="C1323" s="24">
        <f t="shared" si="45"/>
        <v>-0.19389899999999999</v>
      </c>
      <c r="D1323" s="19">
        <f t="shared" si="46"/>
        <v>3.7596822200999996E-2</v>
      </c>
    </row>
    <row r="1324" spans="1:4" x14ac:dyDescent="0.3">
      <c r="A1324" s="23">
        <v>1323</v>
      </c>
      <c r="B1324" s="27">
        <v>0.30432900000000002</v>
      </c>
      <c r="C1324" s="24">
        <f t="shared" si="45"/>
        <v>-0.19383700000000001</v>
      </c>
      <c r="D1324" s="19">
        <f t="shared" si="46"/>
        <v>3.7572782569000006E-2</v>
      </c>
    </row>
    <row r="1325" spans="1:4" x14ac:dyDescent="0.3">
      <c r="A1325" s="23">
        <v>1324</v>
      </c>
      <c r="B1325" s="27">
        <v>0.30448599999999998</v>
      </c>
      <c r="C1325" s="24">
        <f t="shared" si="45"/>
        <v>-0.19367999999999999</v>
      </c>
      <c r="D1325" s="19">
        <f t="shared" si="46"/>
        <v>3.7511942399999998E-2</v>
      </c>
    </row>
    <row r="1326" spans="1:4" x14ac:dyDescent="0.3">
      <c r="A1326" s="23">
        <v>1325</v>
      </c>
      <c r="B1326" s="27">
        <v>0.304512</v>
      </c>
      <c r="C1326" s="24">
        <f t="shared" si="45"/>
        <v>-0.19365399999999999</v>
      </c>
      <c r="D1326" s="19">
        <f t="shared" si="46"/>
        <v>3.7501871715999995E-2</v>
      </c>
    </row>
    <row r="1327" spans="1:4" x14ac:dyDescent="0.3">
      <c r="A1327" s="23">
        <v>1326</v>
      </c>
      <c r="B1327" s="27">
        <v>0.30467899999999998</v>
      </c>
      <c r="C1327" s="24">
        <f t="shared" si="45"/>
        <v>-0.19348699999999999</v>
      </c>
      <c r="D1327" s="19">
        <f t="shared" si="46"/>
        <v>3.7437219168999995E-2</v>
      </c>
    </row>
    <row r="1328" spans="1:4" x14ac:dyDescent="0.3">
      <c r="A1328" s="23">
        <v>1327</v>
      </c>
      <c r="B1328" s="27">
        <v>0.30473299999999998</v>
      </c>
      <c r="C1328" s="24">
        <f t="shared" si="45"/>
        <v>-0.19343299999999999</v>
      </c>
      <c r="D1328" s="19">
        <f t="shared" si="46"/>
        <v>3.7416325489E-2</v>
      </c>
    </row>
    <row r="1329" spans="1:4" x14ac:dyDescent="0.3">
      <c r="A1329" s="23">
        <v>1328</v>
      </c>
      <c r="B1329" s="27">
        <v>0.30475600000000003</v>
      </c>
      <c r="C1329" s="24">
        <f t="shared" si="45"/>
        <v>-0.19341</v>
      </c>
      <c r="D1329" s="19">
        <f t="shared" si="46"/>
        <v>3.7407428100000001E-2</v>
      </c>
    </row>
    <row r="1330" spans="1:4" x14ac:dyDescent="0.3">
      <c r="A1330" s="23">
        <v>1329</v>
      </c>
      <c r="B1330" s="27">
        <v>0.30476199999999998</v>
      </c>
      <c r="C1330" s="24">
        <f t="shared" si="45"/>
        <v>-0.19340399999999999</v>
      </c>
      <c r="D1330" s="19">
        <f t="shared" si="46"/>
        <v>3.7405107215999996E-2</v>
      </c>
    </row>
    <row r="1331" spans="1:4" x14ac:dyDescent="0.3">
      <c r="A1331" s="23">
        <v>1330</v>
      </c>
      <c r="B1331" s="27">
        <v>0.30477900000000002</v>
      </c>
      <c r="C1331" s="24">
        <f t="shared" si="45"/>
        <v>-0.193387</v>
      </c>
      <c r="D1331" s="19">
        <f t="shared" si="46"/>
        <v>3.7398531769000001E-2</v>
      </c>
    </row>
    <row r="1332" spans="1:4" x14ac:dyDescent="0.3">
      <c r="A1332" s="23">
        <v>1331</v>
      </c>
      <c r="B1332" s="27">
        <v>0.30490800000000001</v>
      </c>
      <c r="C1332" s="24">
        <f t="shared" si="45"/>
        <v>-0.19325800000000001</v>
      </c>
      <c r="D1332" s="19">
        <f t="shared" si="46"/>
        <v>3.7348654564000008E-2</v>
      </c>
    </row>
    <row r="1333" spans="1:4" x14ac:dyDescent="0.3">
      <c r="A1333" s="23">
        <v>1332</v>
      </c>
      <c r="B1333" s="27">
        <v>0.30495899999999998</v>
      </c>
      <c r="C1333" s="24">
        <f t="shared" si="45"/>
        <v>-0.19320699999999999</v>
      </c>
      <c r="D1333" s="19">
        <f t="shared" si="46"/>
        <v>3.7328944848999998E-2</v>
      </c>
    </row>
    <row r="1334" spans="1:4" x14ac:dyDescent="0.3">
      <c r="A1334" s="23">
        <v>1333</v>
      </c>
      <c r="B1334" s="27">
        <v>0.30504199999999998</v>
      </c>
      <c r="C1334" s="24">
        <f t="shared" si="45"/>
        <v>-0.19312399999999999</v>
      </c>
      <c r="D1334" s="19">
        <f t="shared" si="46"/>
        <v>3.7296879375999993E-2</v>
      </c>
    </row>
    <row r="1335" spans="1:4" x14ac:dyDescent="0.3">
      <c r="A1335" s="23">
        <v>1334</v>
      </c>
      <c r="B1335" s="27">
        <v>0.30512499999999998</v>
      </c>
      <c r="C1335" s="24">
        <f t="shared" si="45"/>
        <v>-0.19304099999999999</v>
      </c>
      <c r="D1335" s="19">
        <f t="shared" si="46"/>
        <v>3.7264827680999993E-2</v>
      </c>
    </row>
    <row r="1336" spans="1:4" x14ac:dyDescent="0.3">
      <c r="A1336" s="23">
        <v>1335</v>
      </c>
      <c r="B1336" s="27">
        <v>0.30520999999999998</v>
      </c>
      <c r="C1336" s="24">
        <f t="shared" si="45"/>
        <v>-0.19295599999999999</v>
      </c>
      <c r="D1336" s="19">
        <f t="shared" si="46"/>
        <v>3.7232017935999999E-2</v>
      </c>
    </row>
    <row r="1337" spans="1:4" x14ac:dyDescent="0.3">
      <c r="A1337" s="23">
        <v>1336</v>
      </c>
      <c r="B1337" s="27">
        <v>0.30522500000000002</v>
      </c>
      <c r="C1337" s="24">
        <f t="shared" si="45"/>
        <v>-0.192941</v>
      </c>
      <c r="D1337" s="19">
        <f t="shared" si="46"/>
        <v>3.7226229481000003E-2</v>
      </c>
    </row>
    <row r="1338" spans="1:4" x14ac:dyDescent="0.3">
      <c r="A1338" s="23">
        <v>1337</v>
      </c>
      <c r="B1338" s="27">
        <v>0.30523899999999998</v>
      </c>
      <c r="C1338" s="24">
        <f t="shared" si="45"/>
        <v>-0.19292699999999999</v>
      </c>
      <c r="D1338" s="19">
        <f t="shared" si="46"/>
        <v>3.7220827328999992E-2</v>
      </c>
    </row>
    <row r="1339" spans="1:4" x14ac:dyDescent="0.3">
      <c r="A1339" s="23">
        <v>1338</v>
      </c>
      <c r="B1339" s="27">
        <v>0.30526999999999999</v>
      </c>
      <c r="C1339" s="24">
        <f t="shared" si="45"/>
        <v>-0.19289600000000001</v>
      </c>
      <c r="D1339" s="19">
        <f t="shared" si="46"/>
        <v>3.7208866816000004E-2</v>
      </c>
    </row>
    <row r="1340" spans="1:4" x14ac:dyDescent="0.3">
      <c r="A1340" s="23">
        <v>1339</v>
      </c>
      <c r="B1340" s="27">
        <v>0.30535899999999999</v>
      </c>
      <c r="C1340" s="24">
        <f t="shared" si="45"/>
        <v>-0.19280700000000001</v>
      </c>
      <c r="D1340" s="19">
        <f t="shared" si="46"/>
        <v>3.7174539249000001E-2</v>
      </c>
    </row>
    <row r="1341" spans="1:4" x14ac:dyDescent="0.3">
      <c r="A1341" s="23">
        <v>1340</v>
      </c>
      <c r="B1341" s="27">
        <v>0.30538399999999999</v>
      </c>
      <c r="C1341" s="24">
        <f t="shared" si="45"/>
        <v>-0.19278200000000001</v>
      </c>
      <c r="D1341" s="19">
        <f t="shared" si="46"/>
        <v>3.7164899524000004E-2</v>
      </c>
    </row>
    <row r="1342" spans="1:4" x14ac:dyDescent="0.3">
      <c r="A1342" s="23">
        <v>1341</v>
      </c>
      <c r="B1342" s="27">
        <v>0.30546299999999998</v>
      </c>
      <c r="C1342" s="24">
        <f t="shared" si="45"/>
        <v>-0.19270300000000001</v>
      </c>
      <c r="D1342" s="19">
        <f t="shared" si="46"/>
        <v>3.7134446209000006E-2</v>
      </c>
    </row>
    <row r="1343" spans="1:4" x14ac:dyDescent="0.3">
      <c r="A1343" s="23">
        <v>1342</v>
      </c>
      <c r="B1343" s="27">
        <v>0.30547000000000002</v>
      </c>
      <c r="C1343" s="24">
        <f t="shared" si="45"/>
        <v>-0.19269600000000001</v>
      </c>
      <c r="D1343" s="19">
        <f t="shared" si="46"/>
        <v>3.7131748416000004E-2</v>
      </c>
    </row>
    <row r="1344" spans="1:4" x14ac:dyDescent="0.3">
      <c r="A1344" s="23">
        <v>1343</v>
      </c>
      <c r="B1344" s="27">
        <v>0.30547000000000002</v>
      </c>
      <c r="C1344" s="24">
        <f t="shared" si="45"/>
        <v>-0.19269600000000001</v>
      </c>
      <c r="D1344" s="19">
        <f t="shared" si="46"/>
        <v>3.7131748416000004E-2</v>
      </c>
    </row>
    <row r="1345" spans="1:4" x14ac:dyDescent="0.3">
      <c r="A1345" s="23">
        <v>1344</v>
      </c>
      <c r="B1345" s="27">
        <v>0.30550899999999998</v>
      </c>
      <c r="C1345" s="24">
        <f t="shared" si="45"/>
        <v>-0.19265699999999999</v>
      </c>
      <c r="D1345" s="19">
        <f t="shared" si="46"/>
        <v>3.7116719648999999E-2</v>
      </c>
    </row>
    <row r="1346" spans="1:4" x14ac:dyDescent="0.3">
      <c r="A1346" s="23">
        <v>1345</v>
      </c>
      <c r="B1346" s="27">
        <v>0.30551899999999999</v>
      </c>
      <c r="C1346" s="24">
        <f t="shared" ref="C1346:C1409" si="47">ROUNDUP(B1346-B$10002,6)</f>
        <v>-0.19264700000000001</v>
      </c>
      <c r="D1346" s="19">
        <f t="shared" si="46"/>
        <v>3.7112866609000005E-2</v>
      </c>
    </row>
    <row r="1347" spans="1:4" x14ac:dyDescent="0.3">
      <c r="A1347" s="23">
        <v>1346</v>
      </c>
      <c r="B1347" s="27">
        <v>0.30552699999999999</v>
      </c>
      <c r="C1347" s="24">
        <f t="shared" si="47"/>
        <v>-0.192639</v>
      </c>
      <c r="D1347" s="19">
        <f t="shared" si="46"/>
        <v>3.7109784321000004E-2</v>
      </c>
    </row>
    <row r="1348" spans="1:4" x14ac:dyDescent="0.3">
      <c r="A1348" s="23">
        <v>1347</v>
      </c>
      <c r="B1348" s="27">
        <v>0.30577199999999999</v>
      </c>
      <c r="C1348" s="24">
        <f t="shared" si="47"/>
        <v>-0.19239400000000001</v>
      </c>
      <c r="D1348" s="19">
        <f t="shared" si="46"/>
        <v>3.7015451236000002E-2</v>
      </c>
    </row>
    <row r="1349" spans="1:4" x14ac:dyDescent="0.3">
      <c r="A1349" s="23">
        <v>1348</v>
      </c>
      <c r="B1349" s="27">
        <v>0.30581700000000001</v>
      </c>
      <c r="C1349" s="24">
        <f t="shared" si="47"/>
        <v>-0.19234899999999999</v>
      </c>
      <c r="D1349" s="19">
        <f t="shared" si="46"/>
        <v>3.6998137800999996E-2</v>
      </c>
    </row>
    <row r="1350" spans="1:4" x14ac:dyDescent="0.3">
      <c r="A1350" s="23">
        <v>1349</v>
      </c>
      <c r="B1350" s="27">
        <v>0.30587300000000001</v>
      </c>
      <c r="C1350" s="24">
        <f t="shared" si="47"/>
        <v>-0.19229299999999999</v>
      </c>
      <c r="D1350" s="19">
        <f t="shared" si="46"/>
        <v>3.6976597848999995E-2</v>
      </c>
    </row>
    <row r="1351" spans="1:4" x14ac:dyDescent="0.3">
      <c r="A1351" s="23">
        <v>1350</v>
      </c>
      <c r="B1351" s="27">
        <v>0.306112</v>
      </c>
      <c r="C1351" s="24">
        <f t="shared" si="47"/>
        <v>-0.192054</v>
      </c>
      <c r="D1351" s="19">
        <f t="shared" si="46"/>
        <v>3.6884738915999998E-2</v>
      </c>
    </row>
    <row r="1352" spans="1:4" x14ac:dyDescent="0.3">
      <c r="A1352" s="23">
        <v>1351</v>
      </c>
      <c r="B1352" s="27">
        <v>0.30613600000000002</v>
      </c>
      <c r="C1352" s="24">
        <f t="shared" si="47"/>
        <v>-0.19203000000000001</v>
      </c>
      <c r="D1352" s="19">
        <f t="shared" si="46"/>
        <v>3.68755209E-2</v>
      </c>
    </row>
    <row r="1353" spans="1:4" x14ac:dyDescent="0.3">
      <c r="A1353" s="23">
        <v>1352</v>
      </c>
      <c r="B1353" s="27">
        <v>0.30628100000000003</v>
      </c>
      <c r="C1353" s="24">
        <f t="shared" si="47"/>
        <v>-0.191885</v>
      </c>
      <c r="D1353" s="19">
        <f t="shared" si="46"/>
        <v>3.6819853224999997E-2</v>
      </c>
    </row>
    <row r="1354" spans="1:4" x14ac:dyDescent="0.3">
      <c r="A1354" s="23">
        <v>1353</v>
      </c>
      <c r="B1354" s="27">
        <v>0.30633500000000002</v>
      </c>
      <c r="C1354" s="24">
        <f t="shared" si="47"/>
        <v>-0.191831</v>
      </c>
      <c r="D1354" s="19">
        <f t="shared" ref="D1354:D1417" si="48">C1354*C1354</f>
        <v>3.6799132561000002E-2</v>
      </c>
    </row>
    <row r="1355" spans="1:4" x14ac:dyDescent="0.3">
      <c r="A1355" s="23">
        <v>1354</v>
      </c>
      <c r="B1355" s="27">
        <v>0.30667699999999998</v>
      </c>
      <c r="C1355" s="24">
        <f t="shared" si="47"/>
        <v>-0.19148899999999999</v>
      </c>
      <c r="D1355" s="19">
        <f t="shared" si="48"/>
        <v>3.6668037120999995E-2</v>
      </c>
    </row>
    <row r="1356" spans="1:4" x14ac:dyDescent="0.3">
      <c r="A1356" s="23">
        <v>1355</v>
      </c>
      <c r="B1356" s="27">
        <v>0.30682700000000002</v>
      </c>
      <c r="C1356" s="24">
        <f t="shared" si="47"/>
        <v>-0.19133900000000001</v>
      </c>
      <c r="D1356" s="19">
        <f t="shared" si="48"/>
        <v>3.6610612921000006E-2</v>
      </c>
    </row>
    <row r="1357" spans="1:4" x14ac:dyDescent="0.3">
      <c r="A1357" s="23">
        <v>1356</v>
      </c>
      <c r="B1357" s="27">
        <v>0.30693999999999999</v>
      </c>
      <c r="C1357" s="24">
        <f t="shared" si="47"/>
        <v>-0.19122600000000001</v>
      </c>
      <c r="D1357" s="19">
        <f t="shared" si="48"/>
        <v>3.6567383076E-2</v>
      </c>
    </row>
    <row r="1358" spans="1:4" x14ac:dyDescent="0.3">
      <c r="A1358" s="23">
        <v>1357</v>
      </c>
      <c r="B1358" s="27">
        <v>0.30714999999999998</v>
      </c>
      <c r="C1358" s="24">
        <f t="shared" si="47"/>
        <v>-0.19101599999999999</v>
      </c>
      <c r="D1358" s="19">
        <f t="shared" si="48"/>
        <v>3.6487112255999994E-2</v>
      </c>
    </row>
    <row r="1359" spans="1:4" x14ac:dyDescent="0.3">
      <c r="A1359" s="23">
        <v>1358</v>
      </c>
      <c r="B1359" s="27">
        <v>0.30718899999999999</v>
      </c>
      <c r="C1359" s="24">
        <f t="shared" si="47"/>
        <v>-0.19097700000000001</v>
      </c>
      <c r="D1359" s="19">
        <f t="shared" si="48"/>
        <v>3.6472214529000006E-2</v>
      </c>
    </row>
    <row r="1360" spans="1:4" x14ac:dyDescent="0.3">
      <c r="A1360" s="23">
        <v>1359</v>
      </c>
      <c r="B1360" s="27">
        <v>0.30726900000000001</v>
      </c>
      <c r="C1360" s="24">
        <f t="shared" si="47"/>
        <v>-0.19089700000000001</v>
      </c>
      <c r="D1360" s="19">
        <f t="shared" si="48"/>
        <v>3.6441664609000002E-2</v>
      </c>
    </row>
    <row r="1361" spans="1:4" x14ac:dyDescent="0.3">
      <c r="A1361" s="23">
        <v>1360</v>
      </c>
      <c r="B1361" s="27">
        <v>0.307334</v>
      </c>
      <c r="C1361" s="24">
        <f t="shared" si="47"/>
        <v>-0.190832</v>
      </c>
      <c r="D1361" s="19">
        <f t="shared" si="48"/>
        <v>3.6416852223999999E-2</v>
      </c>
    </row>
    <row r="1362" spans="1:4" x14ac:dyDescent="0.3">
      <c r="A1362" s="23">
        <v>1361</v>
      </c>
      <c r="B1362" s="27">
        <v>0.30737199999999998</v>
      </c>
      <c r="C1362" s="24">
        <f t="shared" si="47"/>
        <v>-0.19079399999999999</v>
      </c>
      <c r="D1362" s="19">
        <f t="shared" si="48"/>
        <v>3.6402350436E-2</v>
      </c>
    </row>
    <row r="1363" spans="1:4" x14ac:dyDescent="0.3">
      <c r="A1363" s="23">
        <v>1362</v>
      </c>
      <c r="B1363" s="27">
        <v>0.30743300000000001</v>
      </c>
      <c r="C1363" s="24">
        <f t="shared" si="47"/>
        <v>-0.19073300000000001</v>
      </c>
      <c r="D1363" s="19">
        <f t="shared" si="48"/>
        <v>3.6379077289000007E-2</v>
      </c>
    </row>
    <row r="1364" spans="1:4" x14ac:dyDescent="0.3">
      <c r="A1364" s="23">
        <v>1363</v>
      </c>
      <c r="B1364" s="27">
        <v>0.30758099999999999</v>
      </c>
      <c r="C1364" s="24">
        <f t="shared" si="47"/>
        <v>-0.190585</v>
      </c>
      <c r="D1364" s="19">
        <f t="shared" si="48"/>
        <v>3.6322642225E-2</v>
      </c>
    </row>
    <row r="1365" spans="1:4" x14ac:dyDescent="0.3">
      <c r="A1365" s="23">
        <v>1364</v>
      </c>
      <c r="B1365" s="27">
        <v>0.30764399999999997</v>
      </c>
      <c r="C1365" s="24">
        <f t="shared" si="47"/>
        <v>-0.190522</v>
      </c>
      <c r="D1365" s="19">
        <f t="shared" si="48"/>
        <v>3.6298632483999997E-2</v>
      </c>
    </row>
    <row r="1366" spans="1:4" x14ac:dyDescent="0.3">
      <c r="A1366" s="23">
        <v>1365</v>
      </c>
      <c r="B1366" s="27">
        <v>0.30778</v>
      </c>
      <c r="C1366" s="24">
        <f t="shared" si="47"/>
        <v>-0.190386</v>
      </c>
      <c r="D1366" s="19">
        <f t="shared" si="48"/>
        <v>3.6246828996E-2</v>
      </c>
    </row>
    <row r="1367" spans="1:4" x14ac:dyDescent="0.3">
      <c r="A1367" s="23">
        <v>1366</v>
      </c>
      <c r="B1367" s="27">
        <v>0.30779000000000001</v>
      </c>
      <c r="C1367" s="24">
        <f t="shared" si="47"/>
        <v>-0.19037599999999999</v>
      </c>
      <c r="D1367" s="19">
        <f t="shared" si="48"/>
        <v>3.6243021375999995E-2</v>
      </c>
    </row>
    <row r="1368" spans="1:4" x14ac:dyDescent="0.3">
      <c r="A1368" s="23">
        <v>1367</v>
      </c>
      <c r="B1368" s="27">
        <v>0.30786400000000003</v>
      </c>
      <c r="C1368" s="24">
        <f t="shared" si="47"/>
        <v>-0.190302</v>
      </c>
      <c r="D1368" s="19">
        <f t="shared" si="48"/>
        <v>3.6214851203999997E-2</v>
      </c>
    </row>
    <row r="1369" spans="1:4" x14ac:dyDescent="0.3">
      <c r="A1369" s="23">
        <v>1368</v>
      </c>
      <c r="B1369" s="27">
        <v>0.30809700000000001</v>
      </c>
      <c r="C1369" s="24">
        <f t="shared" si="47"/>
        <v>-0.19006899999999999</v>
      </c>
      <c r="D1369" s="19">
        <f t="shared" si="48"/>
        <v>3.6126224760999998E-2</v>
      </c>
    </row>
    <row r="1370" spans="1:4" x14ac:dyDescent="0.3">
      <c r="A1370" s="23">
        <v>1369</v>
      </c>
      <c r="B1370" s="27">
        <v>0.30810199999999999</v>
      </c>
      <c r="C1370" s="24">
        <f t="shared" si="47"/>
        <v>-0.19006400000000001</v>
      </c>
      <c r="D1370" s="19">
        <f t="shared" si="48"/>
        <v>3.6124324096000006E-2</v>
      </c>
    </row>
    <row r="1371" spans="1:4" x14ac:dyDescent="0.3">
      <c r="A1371" s="23">
        <v>1370</v>
      </c>
      <c r="B1371" s="27">
        <v>0.30812699999999998</v>
      </c>
      <c r="C1371" s="24">
        <f t="shared" si="47"/>
        <v>-0.19003900000000001</v>
      </c>
      <c r="D1371" s="19">
        <f t="shared" si="48"/>
        <v>3.6114821521000005E-2</v>
      </c>
    </row>
    <row r="1372" spans="1:4" x14ac:dyDescent="0.3">
      <c r="A1372" s="23">
        <v>1371</v>
      </c>
      <c r="B1372" s="27">
        <v>0.30823400000000001</v>
      </c>
      <c r="C1372" s="24">
        <f t="shared" si="47"/>
        <v>-0.18993199999999999</v>
      </c>
      <c r="D1372" s="19">
        <f t="shared" si="48"/>
        <v>3.6074164623999996E-2</v>
      </c>
    </row>
    <row r="1373" spans="1:4" x14ac:dyDescent="0.3">
      <c r="A1373" s="23">
        <v>1372</v>
      </c>
      <c r="B1373" s="27">
        <v>0.30831599999999998</v>
      </c>
      <c r="C1373" s="24">
        <f t="shared" si="47"/>
        <v>-0.18984999999999999</v>
      </c>
      <c r="D1373" s="19">
        <f t="shared" si="48"/>
        <v>3.6043022499999994E-2</v>
      </c>
    </row>
    <row r="1374" spans="1:4" x14ac:dyDescent="0.3">
      <c r="A1374" s="23">
        <v>1373</v>
      </c>
      <c r="B1374" s="27">
        <v>0.30833100000000002</v>
      </c>
      <c r="C1374" s="24">
        <f t="shared" si="47"/>
        <v>-0.189835</v>
      </c>
      <c r="D1374" s="19">
        <f t="shared" si="48"/>
        <v>3.6037327224999999E-2</v>
      </c>
    </row>
    <row r="1375" spans="1:4" x14ac:dyDescent="0.3">
      <c r="A1375" s="23">
        <v>1374</v>
      </c>
      <c r="B1375" s="27">
        <v>0.30852499999999999</v>
      </c>
      <c r="C1375" s="24">
        <f t="shared" si="47"/>
        <v>-0.189641</v>
      </c>
      <c r="D1375" s="19">
        <f t="shared" si="48"/>
        <v>3.5963708880999999E-2</v>
      </c>
    </row>
    <row r="1376" spans="1:4" x14ac:dyDescent="0.3">
      <c r="A1376" s="23">
        <v>1375</v>
      </c>
      <c r="B1376" s="27">
        <v>0.308587</v>
      </c>
      <c r="C1376" s="24">
        <f t="shared" si="47"/>
        <v>-0.189579</v>
      </c>
      <c r="D1376" s="19">
        <f t="shared" si="48"/>
        <v>3.5940197240999998E-2</v>
      </c>
    </row>
    <row r="1377" spans="1:4" x14ac:dyDescent="0.3">
      <c r="A1377" s="23">
        <v>1376</v>
      </c>
      <c r="B1377" s="27">
        <v>0.30867800000000001</v>
      </c>
      <c r="C1377" s="24">
        <f t="shared" si="47"/>
        <v>-0.18948799999999999</v>
      </c>
      <c r="D1377" s="19">
        <f t="shared" si="48"/>
        <v>3.5905702143999997E-2</v>
      </c>
    </row>
    <row r="1378" spans="1:4" x14ac:dyDescent="0.3">
      <c r="A1378" s="23">
        <v>1377</v>
      </c>
      <c r="B1378" s="27">
        <v>0.30869799999999997</v>
      </c>
      <c r="C1378" s="24">
        <f t="shared" si="47"/>
        <v>-0.189468</v>
      </c>
      <c r="D1378" s="19">
        <f t="shared" si="48"/>
        <v>3.5898123024E-2</v>
      </c>
    </row>
    <row r="1379" spans="1:4" x14ac:dyDescent="0.3">
      <c r="A1379" s="23">
        <v>1378</v>
      </c>
      <c r="B1379" s="27">
        <v>0.30886400000000003</v>
      </c>
      <c r="C1379" s="24">
        <f t="shared" si="47"/>
        <v>-0.189302</v>
      </c>
      <c r="D1379" s="19">
        <f t="shared" si="48"/>
        <v>3.5835247203999998E-2</v>
      </c>
    </row>
    <row r="1380" spans="1:4" x14ac:dyDescent="0.3">
      <c r="A1380" s="23">
        <v>1379</v>
      </c>
      <c r="B1380" s="27">
        <v>0.30893900000000002</v>
      </c>
      <c r="C1380" s="24">
        <f t="shared" si="47"/>
        <v>-0.18922700000000001</v>
      </c>
      <c r="D1380" s="19">
        <f t="shared" si="48"/>
        <v>3.5806857529000001E-2</v>
      </c>
    </row>
    <row r="1381" spans="1:4" x14ac:dyDescent="0.3">
      <c r="A1381" s="23">
        <v>1380</v>
      </c>
      <c r="B1381" s="27">
        <v>0.30899500000000002</v>
      </c>
      <c r="C1381" s="24">
        <f t="shared" si="47"/>
        <v>-0.18917100000000001</v>
      </c>
      <c r="D1381" s="19">
        <f t="shared" si="48"/>
        <v>3.5785667241000005E-2</v>
      </c>
    </row>
    <row r="1382" spans="1:4" x14ac:dyDescent="0.3">
      <c r="A1382" s="23">
        <v>1381</v>
      </c>
      <c r="B1382" s="27">
        <v>0.309004</v>
      </c>
      <c r="C1382" s="24">
        <f t="shared" si="47"/>
        <v>-0.189162</v>
      </c>
      <c r="D1382" s="19">
        <f t="shared" si="48"/>
        <v>3.5782262243999996E-2</v>
      </c>
    </row>
    <row r="1383" spans="1:4" x14ac:dyDescent="0.3">
      <c r="A1383" s="23">
        <v>1382</v>
      </c>
      <c r="B1383" s="27">
        <v>0.30916399999999999</v>
      </c>
      <c r="C1383" s="24">
        <f t="shared" si="47"/>
        <v>-0.189002</v>
      </c>
      <c r="D1383" s="19">
        <f t="shared" si="48"/>
        <v>3.5721756004000002E-2</v>
      </c>
    </row>
    <row r="1384" spans="1:4" x14ac:dyDescent="0.3">
      <c r="A1384" s="23">
        <v>1383</v>
      </c>
      <c r="B1384" s="27">
        <v>0.30921500000000002</v>
      </c>
      <c r="C1384" s="24">
        <f t="shared" si="47"/>
        <v>-0.18895100000000001</v>
      </c>
      <c r="D1384" s="19">
        <f t="shared" si="48"/>
        <v>3.5702480401000006E-2</v>
      </c>
    </row>
    <row r="1385" spans="1:4" x14ac:dyDescent="0.3">
      <c r="A1385" s="23">
        <v>1384</v>
      </c>
      <c r="B1385" s="27">
        <v>0.30926500000000001</v>
      </c>
      <c r="C1385" s="24">
        <f t="shared" si="47"/>
        <v>-0.18890100000000001</v>
      </c>
      <c r="D1385" s="19">
        <f t="shared" si="48"/>
        <v>3.5683587801000005E-2</v>
      </c>
    </row>
    <row r="1386" spans="1:4" x14ac:dyDescent="0.3">
      <c r="A1386" s="23">
        <v>1385</v>
      </c>
      <c r="B1386" s="27">
        <v>0.30936999999999998</v>
      </c>
      <c r="C1386" s="24">
        <f t="shared" si="47"/>
        <v>-0.18879599999999999</v>
      </c>
      <c r="D1386" s="19">
        <f t="shared" si="48"/>
        <v>3.5643929615999999E-2</v>
      </c>
    </row>
    <row r="1387" spans="1:4" x14ac:dyDescent="0.3">
      <c r="A1387" s="23">
        <v>1386</v>
      </c>
      <c r="B1387" s="27">
        <v>0.30940499999999999</v>
      </c>
      <c r="C1387" s="24">
        <f t="shared" si="47"/>
        <v>-0.18876100000000001</v>
      </c>
      <c r="D1387" s="19">
        <f t="shared" si="48"/>
        <v>3.5630715121000002E-2</v>
      </c>
    </row>
    <row r="1388" spans="1:4" x14ac:dyDescent="0.3">
      <c r="A1388" s="23">
        <v>1387</v>
      </c>
      <c r="B1388" s="27">
        <v>0.30942700000000001</v>
      </c>
      <c r="C1388" s="24">
        <f t="shared" si="47"/>
        <v>-0.18873899999999999</v>
      </c>
      <c r="D1388" s="19">
        <f t="shared" si="48"/>
        <v>3.5622410120999995E-2</v>
      </c>
    </row>
    <row r="1389" spans="1:4" x14ac:dyDescent="0.3">
      <c r="A1389" s="23">
        <v>1388</v>
      </c>
      <c r="B1389" s="27">
        <v>0.30945899999999998</v>
      </c>
      <c r="C1389" s="24">
        <f t="shared" si="47"/>
        <v>-0.18870700000000001</v>
      </c>
      <c r="D1389" s="19">
        <f t="shared" si="48"/>
        <v>3.5610331849000004E-2</v>
      </c>
    </row>
    <row r="1390" spans="1:4" x14ac:dyDescent="0.3">
      <c r="A1390" s="23">
        <v>1389</v>
      </c>
      <c r="B1390" s="27">
        <v>0.30956899999999998</v>
      </c>
      <c r="C1390" s="24">
        <f t="shared" si="47"/>
        <v>-0.18859700000000001</v>
      </c>
      <c r="D1390" s="19">
        <f t="shared" si="48"/>
        <v>3.5568828409000004E-2</v>
      </c>
    </row>
    <row r="1391" spans="1:4" x14ac:dyDescent="0.3">
      <c r="A1391" s="23">
        <v>1390</v>
      </c>
      <c r="B1391" s="27">
        <v>0.30962499999999998</v>
      </c>
      <c r="C1391" s="24">
        <f t="shared" si="47"/>
        <v>-0.18854100000000001</v>
      </c>
      <c r="D1391" s="19">
        <f t="shared" si="48"/>
        <v>3.5547708681000004E-2</v>
      </c>
    </row>
    <row r="1392" spans="1:4" x14ac:dyDescent="0.3">
      <c r="A1392" s="23">
        <v>1391</v>
      </c>
      <c r="B1392" s="27">
        <v>0.30976100000000001</v>
      </c>
      <c r="C1392" s="24">
        <f t="shared" si="47"/>
        <v>-0.18840499999999999</v>
      </c>
      <c r="D1392" s="19">
        <f t="shared" si="48"/>
        <v>3.5496444024999997E-2</v>
      </c>
    </row>
    <row r="1393" spans="1:4" x14ac:dyDescent="0.3">
      <c r="A1393" s="23">
        <v>1392</v>
      </c>
      <c r="B1393" s="27">
        <v>0.30989699999999998</v>
      </c>
      <c r="C1393" s="24">
        <f t="shared" si="47"/>
        <v>-0.18826899999999999</v>
      </c>
      <c r="D1393" s="19">
        <f t="shared" si="48"/>
        <v>3.5445216360999995E-2</v>
      </c>
    </row>
    <row r="1394" spans="1:4" x14ac:dyDescent="0.3">
      <c r="A1394" s="23">
        <v>1393</v>
      </c>
      <c r="B1394" s="27">
        <v>0.309919</v>
      </c>
      <c r="C1394" s="24">
        <f t="shared" si="47"/>
        <v>-0.188247</v>
      </c>
      <c r="D1394" s="19">
        <f t="shared" si="48"/>
        <v>3.5436933008999999E-2</v>
      </c>
    </row>
    <row r="1395" spans="1:4" x14ac:dyDescent="0.3">
      <c r="A1395" s="23">
        <v>1394</v>
      </c>
      <c r="B1395" s="27">
        <v>0.30992799999999998</v>
      </c>
      <c r="C1395" s="24">
        <f t="shared" si="47"/>
        <v>-0.18823799999999999</v>
      </c>
      <c r="D1395" s="19">
        <f t="shared" si="48"/>
        <v>3.5433544643999997E-2</v>
      </c>
    </row>
    <row r="1396" spans="1:4" x14ac:dyDescent="0.3">
      <c r="A1396" s="23">
        <v>1395</v>
      </c>
      <c r="B1396" s="27">
        <v>0.30993100000000001</v>
      </c>
      <c r="C1396" s="24">
        <f t="shared" si="47"/>
        <v>-0.18823500000000001</v>
      </c>
      <c r="D1396" s="19">
        <f t="shared" si="48"/>
        <v>3.5432415225000007E-2</v>
      </c>
    </row>
    <row r="1397" spans="1:4" x14ac:dyDescent="0.3">
      <c r="A1397" s="23">
        <v>1396</v>
      </c>
      <c r="B1397" s="27">
        <v>0.31002099999999999</v>
      </c>
      <c r="C1397" s="24">
        <f t="shared" si="47"/>
        <v>-0.18814500000000001</v>
      </c>
      <c r="D1397" s="19">
        <f t="shared" si="48"/>
        <v>3.5398541025000001E-2</v>
      </c>
    </row>
    <row r="1398" spans="1:4" x14ac:dyDescent="0.3">
      <c r="A1398" s="23">
        <v>1397</v>
      </c>
      <c r="B1398" s="27">
        <v>0.31006099999999998</v>
      </c>
      <c r="C1398" s="24">
        <f t="shared" si="47"/>
        <v>-0.18810499999999999</v>
      </c>
      <c r="D1398" s="19">
        <f t="shared" si="48"/>
        <v>3.5383491024999998E-2</v>
      </c>
    </row>
    <row r="1399" spans="1:4" x14ac:dyDescent="0.3">
      <c r="A1399" s="23">
        <v>1398</v>
      </c>
      <c r="B1399" s="27">
        <v>0.31012899999999999</v>
      </c>
      <c r="C1399" s="24">
        <f t="shared" si="47"/>
        <v>-0.18803700000000001</v>
      </c>
      <c r="D1399" s="19">
        <f t="shared" si="48"/>
        <v>3.5357913369000002E-2</v>
      </c>
    </row>
    <row r="1400" spans="1:4" x14ac:dyDescent="0.3">
      <c r="A1400" s="23">
        <v>1399</v>
      </c>
      <c r="B1400" s="27">
        <v>0.31014999999999998</v>
      </c>
      <c r="C1400" s="24">
        <f t="shared" si="47"/>
        <v>-0.18801599999999999</v>
      </c>
      <c r="D1400" s="19">
        <f t="shared" si="48"/>
        <v>3.5350016255999997E-2</v>
      </c>
    </row>
    <row r="1401" spans="1:4" x14ac:dyDescent="0.3">
      <c r="A1401" s="23">
        <v>1400</v>
      </c>
      <c r="B1401" s="27">
        <v>0.31015300000000001</v>
      </c>
      <c r="C1401" s="24">
        <f t="shared" si="47"/>
        <v>-0.18801300000000001</v>
      </c>
      <c r="D1401" s="19">
        <f t="shared" si="48"/>
        <v>3.5348888169000003E-2</v>
      </c>
    </row>
    <row r="1402" spans="1:4" x14ac:dyDescent="0.3">
      <c r="A1402" s="23">
        <v>1401</v>
      </c>
      <c r="B1402" s="27">
        <v>0.31015599999999999</v>
      </c>
      <c r="C1402" s="24">
        <f t="shared" si="47"/>
        <v>-0.18801000000000001</v>
      </c>
      <c r="D1402" s="19">
        <f t="shared" si="48"/>
        <v>3.5347760100000007E-2</v>
      </c>
    </row>
    <row r="1403" spans="1:4" x14ac:dyDescent="0.3">
      <c r="A1403" s="23">
        <v>1402</v>
      </c>
      <c r="B1403" s="27">
        <v>0.31020599999999998</v>
      </c>
      <c r="C1403" s="24">
        <f t="shared" si="47"/>
        <v>-0.18795999999999999</v>
      </c>
      <c r="D1403" s="19">
        <f t="shared" si="48"/>
        <v>3.5328961599999993E-2</v>
      </c>
    </row>
    <row r="1404" spans="1:4" x14ac:dyDescent="0.3">
      <c r="A1404" s="23">
        <v>1403</v>
      </c>
      <c r="B1404" s="27">
        <v>0.31026799999999999</v>
      </c>
      <c r="C1404" s="24">
        <f t="shared" si="47"/>
        <v>-0.18789800000000001</v>
      </c>
      <c r="D1404" s="19">
        <f t="shared" si="48"/>
        <v>3.5305658404000004E-2</v>
      </c>
    </row>
    <row r="1405" spans="1:4" x14ac:dyDescent="0.3">
      <c r="A1405" s="23">
        <v>1404</v>
      </c>
      <c r="B1405" s="27">
        <v>0.31035200000000002</v>
      </c>
      <c r="C1405" s="24">
        <f t="shared" si="47"/>
        <v>-0.18781400000000001</v>
      </c>
      <c r="D1405" s="19">
        <f t="shared" si="48"/>
        <v>3.5274098596000003E-2</v>
      </c>
    </row>
    <row r="1406" spans="1:4" x14ac:dyDescent="0.3">
      <c r="A1406" s="23">
        <v>1405</v>
      </c>
      <c r="B1406" s="27">
        <v>0.31040600000000002</v>
      </c>
      <c r="C1406" s="24">
        <f t="shared" si="47"/>
        <v>-0.18776000000000001</v>
      </c>
      <c r="D1406" s="19">
        <f t="shared" si="48"/>
        <v>3.5253817600000001E-2</v>
      </c>
    </row>
    <row r="1407" spans="1:4" x14ac:dyDescent="0.3">
      <c r="A1407" s="23">
        <v>1406</v>
      </c>
      <c r="B1407" s="27">
        <v>0.31047599999999997</v>
      </c>
      <c r="C1407" s="24">
        <f t="shared" si="47"/>
        <v>-0.18769</v>
      </c>
      <c r="D1407" s="19">
        <f t="shared" si="48"/>
        <v>3.5227536099999998E-2</v>
      </c>
    </row>
    <row r="1408" spans="1:4" x14ac:dyDescent="0.3">
      <c r="A1408" s="23">
        <v>1407</v>
      </c>
      <c r="B1408" s="27">
        <v>0.31048900000000001</v>
      </c>
      <c r="C1408" s="24">
        <f t="shared" si="47"/>
        <v>-0.18767700000000001</v>
      </c>
      <c r="D1408" s="19">
        <f t="shared" si="48"/>
        <v>3.5222656329000006E-2</v>
      </c>
    </row>
    <row r="1409" spans="1:4" x14ac:dyDescent="0.3">
      <c r="A1409" s="23">
        <v>1408</v>
      </c>
      <c r="B1409" s="27">
        <v>0.31054900000000002</v>
      </c>
      <c r="C1409" s="24">
        <f t="shared" si="47"/>
        <v>-0.18761700000000001</v>
      </c>
      <c r="D1409" s="19">
        <f t="shared" si="48"/>
        <v>3.5200138689000002E-2</v>
      </c>
    </row>
    <row r="1410" spans="1:4" x14ac:dyDescent="0.3">
      <c r="A1410" s="23">
        <v>1409</v>
      </c>
      <c r="B1410" s="27">
        <v>0.31068099999999998</v>
      </c>
      <c r="C1410" s="24">
        <f t="shared" ref="C1410:C1473" si="49">ROUNDUP(B1410-B$10002,6)</f>
        <v>-0.18748500000000001</v>
      </c>
      <c r="D1410" s="19">
        <f t="shared" si="48"/>
        <v>3.5150625225000003E-2</v>
      </c>
    </row>
    <row r="1411" spans="1:4" x14ac:dyDescent="0.3">
      <c r="A1411" s="23">
        <v>1410</v>
      </c>
      <c r="B1411" s="27">
        <v>0.31070599999999998</v>
      </c>
      <c r="C1411" s="24">
        <f t="shared" si="49"/>
        <v>-0.18745999999999999</v>
      </c>
      <c r="D1411" s="19">
        <f t="shared" si="48"/>
        <v>3.5141251599999992E-2</v>
      </c>
    </row>
    <row r="1412" spans="1:4" x14ac:dyDescent="0.3">
      <c r="A1412" s="23">
        <v>1411</v>
      </c>
      <c r="B1412" s="27">
        <v>0.31073699999999999</v>
      </c>
      <c r="C1412" s="24">
        <f t="shared" si="49"/>
        <v>-0.18742900000000001</v>
      </c>
      <c r="D1412" s="19">
        <f t="shared" si="48"/>
        <v>3.5129630041000004E-2</v>
      </c>
    </row>
    <row r="1413" spans="1:4" x14ac:dyDescent="0.3">
      <c r="A1413" s="23">
        <v>1412</v>
      </c>
      <c r="B1413" s="27">
        <v>0.31083</v>
      </c>
      <c r="C1413" s="24">
        <f t="shared" si="49"/>
        <v>-0.187336</v>
      </c>
      <c r="D1413" s="19">
        <f t="shared" si="48"/>
        <v>3.5094776895999998E-2</v>
      </c>
    </row>
    <row r="1414" spans="1:4" x14ac:dyDescent="0.3">
      <c r="A1414" s="23">
        <v>1413</v>
      </c>
      <c r="B1414" s="27">
        <v>0.31086200000000003</v>
      </c>
      <c r="C1414" s="24">
        <f t="shared" si="49"/>
        <v>-0.187304</v>
      </c>
      <c r="D1414" s="19">
        <f t="shared" si="48"/>
        <v>3.5082788416000002E-2</v>
      </c>
    </row>
    <row r="1415" spans="1:4" x14ac:dyDescent="0.3">
      <c r="A1415" s="23">
        <v>1414</v>
      </c>
      <c r="B1415" s="27">
        <v>0.31088500000000002</v>
      </c>
      <c r="C1415" s="24">
        <f t="shared" si="49"/>
        <v>-0.187281</v>
      </c>
      <c r="D1415" s="19">
        <f t="shared" si="48"/>
        <v>3.5074172961000002E-2</v>
      </c>
    </row>
    <row r="1416" spans="1:4" x14ac:dyDescent="0.3">
      <c r="A1416" s="23">
        <v>1415</v>
      </c>
      <c r="B1416" s="27">
        <v>0.31097000000000002</v>
      </c>
      <c r="C1416" s="24">
        <f t="shared" si="49"/>
        <v>-0.187196</v>
      </c>
      <c r="D1416" s="19">
        <f t="shared" si="48"/>
        <v>3.5042342416000002E-2</v>
      </c>
    </row>
    <row r="1417" spans="1:4" x14ac:dyDescent="0.3">
      <c r="A1417" s="23">
        <v>1416</v>
      </c>
      <c r="B1417" s="27">
        <v>0.31102299999999999</v>
      </c>
      <c r="C1417" s="24">
        <f t="shared" si="49"/>
        <v>-0.187143</v>
      </c>
      <c r="D1417" s="19">
        <f t="shared" si="48"/>
        <v>3.5022502449000001E-2</v>
      </c>
    </row>
    <row r="1418" spans="1:4" x14ac:dyDescent="0.3">
      <c r="A1418" s="23">
        <v>1417</v>
      </c>
      <c r="B1418" s="27">
        <v>0.31104900000000002</v>
      </c>
      <c r="C1418" s="24">
        <f t="shared" si="49"/>
        <v>-0.18711700000000001</v>
      </c>
      <c r="D1418" s="19">
        <f t="shared" ref="D1418:D1481" si="50">C1418*C1418</f>
        <v>3.5012771689000001E-2</v>
      </c>
    </row>
    <row r="1419" spans="1:4" x14ac:dyDescent="0.3">
      <c r="A1419" s="23">
        <v>1418</v>
      </c>
      <c r="B1419" s="27">
        <v>0.311247</v>
      </c>
      <c r="C1419" s="24">
        <f t="shared" si="49"/>
        <v>-0.186919</v>
      </c>
      <c r="D1419" s="19">
        <f t="shared" si="50"/>
        <v>3.4938712561E-2</v>
      </c>
    </row>
    <row r="1420" spans="1:4" x14ac:dyDescent="0.3">
      <c r="A1420" s="23">
        <v>1419</v>
      </c>
      <c r="B1420" s="27">
        <v>0.31131799999999998</v>
      </c>
      <c r="C1420" s="24">
        <f t="shared" si="49"/>
        <v>-0.18684800000000001</v>
      </c>
      <c r="D1420" s="19">
        <f t="shared" si="50"/>
        <v>3.4912175104000007E-2</v>
      </c>
    </row>
    <row r="1421" spans="1:4" x14ac:dyDescent="0.3">
      <c r="A1421" s="23">
        <v>1420</v>
      </c>
      <c r="B1421" s="27">
        <v>0.31180000000000002</v>
      </c>
      <c r="C1421" s="24">
        <f t="shared" si="49"/>
        <v>-0.186366</v>
      </c>
      <c r="D1421" s="19">
        <f t="shared" si="50"/>
        <v>3.4732285956000003E-2</v>
      </c>
    </row>
    <row r="1422" spans="1:4" x14ac:dyDescent="0.3">
      <c r="A1422" s="23">
        <v>1421</v>
      </c>
      <c r="B1422" s="27">
        <v>0.31181199999999998</v>
      </c>
      <c r="C1422" s="24">
        <f t="shared" si="49"/>
        <v>-0.18635399999999999</v>
      </c>
      <c r="D1422" s="19">
        <f t="shared" si="50"/>
        <v>3.4727813316E-2</v>
      </c>
    </row>
    <row r="1423" spans="1:4" x14ac:dyDescent="0.3">
      <c r="A1423" s="23">
        <v>1422</v>
      </c>
      <c r="B1423" s="27">
        <v>0.31188199999999999</v>
      </c>
      <c r="C1423" s="24">
        <f t="shared" si="49"/>
        <v>-0.18628400000000001</v>
      </c>
      <c r="D1423" s="19">
        <f t="shared" si="50"/>
        <v>3.4701728655999999E-2</v>
      </c>
    </row>
    <row r="1424" spans="1:4" x14ac:dyDescent="0.3">
      <c r="A1424" s="23">
        <v>1423</v>
      </c>
      <c r="B1424" s="27">
        <v>0.31191000000000002</v>
      </c>
      <c r="C1424" s="24">
        <f t="shared" si="49"/>
        <v>-0.186256</v>
      </c>
      <c r="D1424" s="19">
        <f t="shared" si="50"/>
        <v>3.4691297536000004E-2</v>
      </c>
    </row>
    <row r="1425" spans="1:4" x14ac:dyDescent="0.3">
      <c r="A1425" s="23">
        <v>1424</v>
      </c>
      <c r="B1425" s="27">
        <v>0.31197999999999998</v>
      </c>
      <c r="C1425" s="24">
        <f t="shared" si="49"/>
        <v>-0.18618599999999999</v>
      </c>
      <c r="D1425" s="19">
        <f t="shared" si="50"/>
        <v>3.4665226596E-2</v>
      </c>
    </row>
    <row r="1426" spans="1:4" x14ac:dyDescent="0.3">
      <c r="A1426" s="23">
        <v>1425</v>
      </c>
      <c r="B1426" s="27">
        <v>0.31199199999999999</v>
      </c>
      <c r="C1426" s="24">
        <f t="shared" si="49"/>
        <v>-0.18617400000000001</v>
      </c>
      <c r="D1426" s="19">
        <f t="shared" si="50"/>
        <v>3.4660758276E-2</v>
      </c>
    </row>
    <row r="1427" spans="1:4" x14ac:dyDescent="0.3">
      <c r="A1427" s="23">
        <v>1426</v>
      </c>
      <c r="B1427" s="27">
        <v>0.31203599999999998</v>
      </c>
      <c r="C1427" s="24">
        <f t="shared" si="49"/>
        <v>-0.18612999999999999</v>
      </c>
      <c r="D1427" s="19">
        <f t="shared" si="50"/>
        <v>3.4644376899999996E-2</v>
      </c>
    </row>
    <row r="1428" spans="1:4" x14ac:dyDescent="0.3">
      <c r="A1428" s="23">
        <v>1427</v>
      </c>
      <c r="B1428" s="27">
        <v>0.31205300000000002</v>
      </c>
      <c r="C1428" s="24">
        <f t="shared" si="49"/>
        <v>-0.186113</v>
      </c>
      <c r="D1428" s="19">
        <f t="shared" si="50"/>
        <v>3.4638048769E-2</v>
      </c>
    </row>
    <row r="1429" spans="1:4" x14ac:dyDescent="0.3">
      <c r="A1429" s="23">
        <v>1428</v>
      </c>
      <c r="B1429" s="27">
        <v>0.312116</v>
      </c>
      <c r="C1429" s="24">
        <f t="shared" si="49"/>
        <v>-0.18604999999999999</v>
      </c>
      <c r="D1429" s="19">
        <f t="shared" si="50"/>
        <v>3.4614602499999994E-2</v>
      </c>
    </row>
    <row r="1430" spans="1:4" x14ac:dyDescent="0.3">
      <c r="A1430" s="23">
        <v>1429</v>
      </c>
      <c r="B1430" s="27">
        <v>0.31215500000000002</v>
      </c>
      <c r="C1430" s="24">
        <f t="shared" si="49"/>
        <v>-0.18601100000000001</v>
      </c>
      <c r="D1430" s="19">
        <f t="shared" si="50"/>
        <v>3.4600092121000001E-2</v>
      </c>
    </row>
    <row r="1431" spans="1:4" x14ac:dyDescent="0.3">
      <c r="A1431" s="23">
        <v>1430</v>
      </c>
      <c r="B1431" s="27">
        <v>0.31225700000000001</v>
      </c>
      <c r="C1431" s="24">
        <f t="shared" si="49"/>
        <v>-0.18590899999999999</v>
      </c>
      <c r="D1431" s="19">
        <f t="shared" si="50"/>
        <v>3.4562156280999998E-2</v>
      </c>
    </row>
    <row r="1432" spans="1:4" x14ac:dyDescent="0.3">
      <c r="A1432" s="23">
        <v>1431</v>
      </c>
      <c r="B1432" s="27">
        <v>0.31231500000000001</v>
      </c>
      <c r="C1432" s="24">
        <f t="shared" si="49"/>
        <v>-0.18585099999999999</v>
      </c>
      <c r="D1432" s="19">
        <f t="shared" si="50"/>
        <v>3.4540594200999995E-2</v>
      </c>
    </row>
    <row r="1433" spans="1:4" x14ac:dyDescent="0.3">
      <c r="A1433" s="23">
        <v>1432</v>
      </c>
      <c r="B1433" s="27">
        <v>0.31243599999999999</v>
      </c>
      <c r="C1433" s="24">
        <f t="shared" si="49"/>
        <v>-0.18573000000000001</v>
      </c>
      <c r="D1433" s="19">
        <f t="shared" si="50"/>
        <v>3.4495632900000003E-2</v>
      </c>
    </row>
    <row r="1434" spans="1:4" x14ac:dyDescent="0.3">
      <c r="A1434" s="23">
        <v>1433</v>
      </c>
      <c r="B1434" s="27">
        <v>0.31260399999999999</v>
      </c>
      <c r="C1434" s="24">
        <f t="shared" si="49"/>
        <v>-0.185562</v>
      </c>
      <c r="D1434" s="19">
        <f t="shared" si="50"/>
        <v>3.4433255844000005E-2</v>
      </c>
    </row>
    <row r="1435" spans="1:4" x14ac:dyDescent="0.3">
      <c r="A1435" s="23">
        <v>1434</v>
      </c>
      <c r="B1435" s="27">
        <v>0.31269400000000003</v>
      </c>
      <c r="C1435" s="24">
        <f t="shared" si="49"/>
        <v>-0.185472</v>
      </c>
      <c r="D1435" s="19">
        <f t="shared" si="50"/>
        <v>3.4399862784E-2</v>
      </c>
    </row>
    <row r="1436" spans="1:4" x14ac:dyDescent="0.3">
      <c r="A1436" s="23">
        <v>1435</v>
      </c>
      <c r="B1436" s="27">
        <v>0.312726</v>
      </c>
      <c r="C1436" s="24">
        <f t="shared" si="49"/>
        <v>-0.18543999999999999</v>
      </c>
      <c r="D1436" s="19">
        <f t="shared" si="50"/>
        <v>3.43879936E-2</v>
      </c>
    </row>
    <row r="1437" spans="1:4" x14ac:dyDescent="0.3">
      <c r="A1437" s="23">
        <v>1436</v>
      </c>
      <c r="B1437" s="27">
        <v>0.31287500000000001</v>
      </c>
      <c r="C1437" s="24">
        <f t="shared" si="49"/>
        <v>-0.18529100000000001</v>
      </c>
      <c r="D1437" s="19">
        <f t="shared" si="50"/>
        <v>3.4332754681000006E-2</v>
      </c>
    </row>
    <row r="1438" spans="1:4" x14ac:dyDescent="0.3">
      <c r="A1438" s="23">
        <v>1437</v>
      </c>
      <c r="B1438" s="27">
        <v>0.31291099999999999</v>
      </c>
      <c r="C1438" s="24">
        <f t="shared" si="49"/>
        <v>-0.185255</v>
      </c>
      <c r="D1438" s="19">
        <f t="shared" si="50"/>
        <v>3.4319415025000001E-2</v>
      </c>
    </row>
    <row r="1439" spans="1:4" x14ac:dyDescent="0.3">
      <c r="A1439" s="23">
        <v>1438</v>
      </c>
      <c r="B1439" s="27">
        <v>0.312921</v>
      </c>
      <c r="C1439" s="24">
        <f t="shared" si="49"/>
        <v>-0.18524499999999999</v>
      </c>
      <c r="D1439" s="19">
        <f t="shared" si="50"/>
        <v>3.4315710024999994E-2</v>
      </c>
    </row>
    <row r="1440" spans="1:4" x14ac:dyDescent="0.3">
      <c r="A1440" s="23">
        <v>1439</v>
      </c>
      <c r="B1440" s="27">
        <v>0.31298300000000001</v>
      </c>
      <c r="C1440" s="24">
        <f t="shared" si="49"/>
        <v>-0.18518300000000001</v>
      </c>
      <c r="D1440" s="19">
        <f t="shared" si="50"/>
        <v>3.4292743489000008E-2</v>
      </c>
    </row>
    <row r="1441" spans="1:4" x14ac:dyDescent="0.3">
      <c r="A1441" s="23">
        <v>1440</v>
      </c>
      <c r="B1441" s="27">
        <v>0.31316500000000003</v>
      </c>
      <c r="C1441" s="24">
        <f t="shared" si="49"/>
        <v>-0.185001</v>
      </c>
      <c r="D1441" s="19">
        <f t="shared" si="50"/>
        <v>3.4225370000999997E-2</v>
      </c>
    </row>
    <row r="1442" spans="1:4" x14ac:dyDescent="0.3">
      <c r="A1442" s="23">
        <v>1441</v>
      </c>
      <c r="B1442" s="27">
        <v>0.31325799999999998</v>
      </c>
      <c r="C1442" s="24">
        <f t="shared" si="49"/>
        <v>-0.18490799999999999</v>
      </c>
      <c r="D1442" s="19">
        <f t="shared" si="50"/>
        <v>3.4190968463999993E-2</v>
      </c>
    </row>
    <row r="1443" spans="1:4" x14ac:dyDescent="0.3">
      <c r="A1443" s="23">
        <v>1442</v>
      </c>
      <c r="B1443" s="27">
        <v>0.31326599999999999</v>
      </c>
      <c r="C1443" s="24">
        <f t="shared" si="49"/>
        <v>-0.18490000000000001</v>
      </c>
      <c r="D1443" s="19">
        <f t="shared" si="50"/>
        <v>3.4188010000000005E-2</v>
      </c>
    </row>
    <row r="1444" spans="1:4" x14ac:dyDescent="0.3">
      <c r="A1444" s="23">
        <v>1443</v>
      </c>
      <c r="B1444" s="27">
        <v>0.313274</v>
      </c>
      <c r="C1444" s="24">
        <f t="shared" si="49"/>
        <v>-0.184892</v>
      </c>
      <c r="D1444" s="19">
        <f t="shared" si="50"/>
        <v>3.4185051664000002E-2</v>
      </c>
    </row>
    <row r="1445" spans="1:4" x14ac:dyDescent="0.3">
      <c r="A1445" s="23">
        <v>1444</v>
      </c>
      <c r="B1445" s="27">
        <v>0.31329400000000002</v>
      </c>
      <c r="C1445" s="24">
        <f t="shared" si="49"/>
        <v>-0.18487200000000001</v>
      </c>
      <c r="D1445" s="19">
        <f t="shared" si="50"/>
        <v>3.4177656384000006E-2</v>
      </c>
    </row>
    <row r="1446" spans="1:4" x14ac:dyDescent="0.3">
      <c r="A1446" s="23">
        <v>1445</v>
      </c>
      <c r="B1446" s="27">
        <v>0.313388</v>
      </c>
      <c r="C1446" s="24">
        <f t="shared" si="49"/>
        <v>-0.184778</v>
      </c>
      <c r="D1446" s="19">
        <f t="shared" si="50"/>
        <v>3.4142909283999996E-2</v>
      </c>
    </row>
    <row r="1447" spans="1:4" x14ac:dyDescent="0.3">
      <c r="A1447" s="23">
        <v>1446</v>
      </c>
      <c r="B1447" s="27">
        <v>0.31345400000000001</v>
      </c>
      <c r="C1447" s="24">
        <f t="shared" si="49"/>
        <v>-0.18471199999999999</v>
      </c>
      <c r="D1447" s="19">
        <f t="shared" si="50"/>
        <v>3.4118522943999995E-2</v>
      </c>
    </row>
    <row r="1448" spans="1:4" x14ac:dyDescent="0.3">
      <c r="A1448" s="23">
        <v>1447</v>
      </c>
      <c r="B1448" s="27">
        <v>0.31346499999999999</v>
      </c>
      <c r="C1448" s="24">
        <f t="shared" si="49"/>
        <v>-0.184701</v>
      </c>
      <c r="D1448" s="19">
        <f t="shared" si="50"/>
        <v>3.4114459401000004E-2</v>
      </c>
    </row>
    <row r="1449" spans="1:4" x14ac:dyDescent="0.3">
      <c r="A1449" s="23">
        <v>1448</v>
      </c>
      <c r="B1449" s="27">
        <v>0.31349300000000002</v>
      </c>
      <c r="C1449" s="24">
        <f t="shared" si="49"/>
        <v>-0.184673</v>
      </c>
      <c r="D1449" s="19">
        <f t="shared" si="50"/>
        <v>3.4104116928999999E-2</v>
      </c>
    </row>
    <row r="1450" spans="1:4" x14ac:dyDescent="0.3">
      <c r="A1450" s="23">
        <v>1449</v>
      </c>
      <c r="B1450" s="27">
        <v>0.31349500000000002</v>
      </c>
      <c r="C1450" s="24">
        <f t="shared" si="49"/>
        <v>-0.184671</v>
      </c>
      <c r="D1450" s="19">
        <f t="shared" si="50"/>
        <v>3.4103378241000001E-2</v>
      </c>
    </row>
    <row r="1451" spans="1:4" x14ac:dyDescent="0.3">
      <c r="A1451" s="23">
        <v>1450</v>
      </c>
      <c r="B1451" s="27">
        <v>0.31350099999999997</v>
      </c>
      <c r="C1451" s="24">
        <f t="shared" si="49"/>
        <v>-0.184665</v>
      </c>
      <c r="D1451" s="19">
        <f t="shared" si="50"/>
        <v>3.4101162224999995E-2</v>
      </c>
    </row>
    <row r="1452" spans="1:4" x14ac:dyDescent="0.3">
      <c r="A1452" s="23">
        <v>1451</v>
      </c>
      <c r="B1452" s="27">
        <v>0.31354100000000001</v>
      </c>
      <c r="C1452" s="24">
        <f t="shared" si="49"/>
        <v>-0.18462500000000001</v>
      </c>
      <c r="D1452" s="19">
        <f t="shared" si="50"/>
        <v>3.4086390625000004E-2</v>
      </c>
    </row>
    <row r="1453" spans="1:4" x14ac:dyDescent="0.3">
      <c r="A1453" s="23">
        <v>1452</v>
      </c>
      <c r="B1453" s="27">
        <v>0.31363099999999999</v>
      </c>
      <c r="C1453" s="24">
        <f t="shared" si="49"/>
        <v>-0.184535</v>
      </c>
      <c r="D1453" s="19">
        <f t="shared" si="50"/>
        <v>3.4053166225000001E-2</v>
      </c>
    </row>
    <row r="1454" spans="1:4" x14ac:dyDescent="0.3">
      <c r="A1454" s="23">
        <v>1453</v>
      </c>
      <c r="B1454" s="27">
        <v>0.31373200000000001</v>
      </c>
      <c r="C1454" s="24">
        <f t="shared" si="49"/>
        <v>-0.18443400000000001</v>
      </c>
      <c r="D1454" s="19">
        <f t="shared" si="50"/>
        <v>3.4015900356000002E-2</v>
      </c>
    </row>
    <row r="1455" spans="1:4" x14ac:dyDescent="0.3">
      <c r="A1455" s="23">
        <v>1454</v>
      </c>
      <c r="B1455" s="27">
        <v>0.31391400000000003</v>
      </c>
      <c r="C1455" s="24">
        <f t="shared" si="49"/>
        <v>-0.184252</v>
      </c>
      <c r="D1455" s="19">
        <f t="shared" si="50"/>
        <v>3.3948799503999996E-2</v>
      </c>
    </row>
    <row r="1456" spans="1:4" x14ac:dyDescent="0.3">
      <c r="A1456" s="23">
        <v>1455</v>
      </c>
      <c r="B1456" s="27">
        <v>0.31401499999999999</v>
      </c>
      <c r="C1456" s="24">
        <f t="shared" si="49"/>
        <v>-0.18415100000000001</v>
      </c>
      <c r="D1456" s="19">
        <f t="shared" si="50"/>
        <v>3.3911590801000001E-2</v>
      </c>
    </row>
    <row r="1457" spans="1:4" x14ac:dyDescent="0.3">
      <c r="A1457" s="23">
        <v>1456</v>
      </c>
      <c r="B1457" s="27">
        <v>0.31406299999999998</v>
      </c>
      <c r="C1457" s="24">
        <f t="shared" si="49"/>
        <v>-0.18410299999999999</v>
      </c>
      <c r="D1457" s="19">
        <f t="shared" si="50"/>
        <v>3.3893914608999993E-2</v>
      </c>
    </row>
    <row r="1458" spans="1:4" x14ac:dyDescent="0.3">
      <c r="A1458" s="23">
        <v>1457</v>
      </c>
      <c r="B1458" s="27">
        <v>0.314114</v>
      </c>
      <c r="C1458" s="24">
        <f t="shared" si="49"/>
        <v>-0.18405199999999999</v>
      </c>
      <c r="D1458" s="19">
        <f t="shared" si="50"/>
        <v>3.3875138703999996E-2</v>
      </c>
    </row>
    <row r="1459" spans="1:4" x14ac:dyDescent="0.3">
      <c r="A1459" s="23">
        <v>1458</v>
      </c>
      <c r="B1459" s="27">
        <v>0.31413400000000002</v>
      </c>
      <c r="C1459" s="24">
        <f t="shared" si="49"/>
        <v>-0.184032</v>
      </c>
      <c r="D1459" s="19">
        <f t="shared" si="50"/>
        <v>3.3867777023999998E-2</v>
      </c>
    </row>
    <row r="1460" spans="1:4" x14ac:dyDescent="0.3">
      <c r="A1460" s="23">
        <v>1459</v>
      </c>
      <c r="B1460" s="27">
        <v>0.31418400000000002</v>
      </c>
      <c r="C1460" s="24">
        <f t="shared" si="49"/>
        <v>-0.18398200000000001</v>
      </c>
      <c r="D1460" s="19">
        <f t="shared" si="50"/>
        <v>3.3849376324000001E-2</v>
      </c>
    </row>
    <row r="1461" spans="1:4" x14ac:dyDescent="0.3">
      <c r="A1461" s="23">
        <v>1460</v>
      </c>
      <c r="B1461" s="27">
        <v>0.31428099999999998</v>
      </c>
      <c r="C1461" s="24">
        <f t="shared" si="49"/>
        <v>-0.18388499999999999</v>
      </c>
      <c r="D1461" s="19">
        <f t="shared" si="50"/>
        <v>3.3813693224999997E-2</v>
      </c>
    </row>
    <row r="1462" spans="1:4" x14ac:dyDescent="0.3">
      <c r="A1462" s="23">
        <v>1461</v>
      </c>
      <c r="B1462" s="27">
        <v>0.31429600000000002</v>
      </c>
      <c r="C1462" s="24">
        <f t="shared" si="49"/>
        <v>-0.18387000000000001</v>
      </c>
      <c r="D1462" s="19">
        <f t="shared" si="50"/>
        <v>3.38081769E-2</v>
      </c>
    </row>
    <row r="1463" spans="1:4" x14ac:dyDescent="0.3">
      <c r="A1463" s="23">
        <v>1462</v>
      </c>
      <c r="B1463" s="27">
        <v>0.31431100000000001</v>
      </c>
      <c r="C1463" s="24">
        <f t="shared" si="49"/>
        <v>-0.18385499999999999</v>
      </c>
      <c r="D1463" s="19">
        <f t="shared" si="50"/>
        <v>3.3802661025E-2</v>
      </c>
    </row>
    <row r="1464" spans="1:4" x14ac:dyDescent="0.3">
      <c r="A1464" s="23">
        <v>1463</v>
      </c>
      <c r="B1464" s="27">
        <v>0.31445000000000001</v>
      </c>
      <c r="C1464" s="24">
        <f t="shared" si="49"/>
        <v>-0.18371599999999999</v>
      </c>
      <c r="D1464" s="19">
        <f t="shared" si="50"/>
        <v>3.3751568655999993E-2</v>
      </c>
    </row>
    <row r="1465" spans="1:4" x14ac:dyDescent="0.3">
      <c r="A1465" s="23">
        <v>1464</v>
      </c>
      <c r="B1465" s="27">
        <v>0.31445499999999998</v>
      </c>
      <c r="C1465" s="24">
        <f t="shared" si="49"/>
        <v>-0.18371100000000001</v>
      </c>
      <c r="D1465" s="19">
        <f t="shared" si="50"/>
        <v>3.3749731521000005E-2</v>
      </c>
    </row>
    <row r="1466" spans="1:4" x14ac:dyDescent="0.3">
      <c r="A1466" s="23">
        <v>1465</v>
      </c>
      <c r="B1466" s="27">
        <v>0.31456000000000001</v>
      </c>
      <c r="C1466" s="24">
        <f t="shared" si="49"/>
        <v>-0.18360599999999999</v>
      </c>
      <c r="D1466" s="19">
        <f t="shared" si="50"/>
        <v>3.3711163236E-2</v>
      </c>
    </row>
    <row r="1467" spans="1:4" x14ac:dyDescent="0.3">
      <c r="A1467" s="23">
        <v>1466</v>
      </c>
      <c r="B1467" s="27">
        <v>0.31457299999999999</v>
      </c>
      <c r="C1467" s="24">
        <f t="shared" si="49"/>
        <v>-0.18359300000000001</v>
      </c>
      <c r="D1467" s="19">
        <f t="shared" si="50"/>
        <v>3.3706389649000003E-2</v>
      </c>
    </row>
    <row r="1468" spans="1:4" x14ac:dyDescent="0.3">
      <c r="A1468" s="23">
        <v>1467</v>
      </c>
      <c r="B1468" s="27">
        <v>0.31477100000000002</v>
      </c>
      <c r="C1468" s="24">
        <f t="shared" si="49"/>
        <v>-0.183395</v>
      </c>
      <c r="D1468" s="19">
        <f t="shared" si="50"/>
        <v>3.3633726024999998E-2</v>
      </c>
    </row>
    <row r="1469" spans="1:4" x14ac:dyDescent="0.3">
      <c r="A1469" s="23">
        <v>1468</v>
      </c>
      <c r="B1469" s="27">
        <v>0.31478800000000001</v>
      </c>
      <c r="C1469" s="24">
        <f t="shared" si="49"/>
        <v>-0.18337800000000001</v>
      </c>
      <c r="D1469" s="19">
        <f t="shared" si="50"/>
        <v>3.3627490884000008E-2</v>
      </c>
    </row>
    <row r="1470" spans="1:4" x14ac:dyDescent="0.3">
      <c r="A1470" s="23">
        <v>1469</v>
      </c>
      <c r="B1470" s="27">
        <v>0.314886</v>
      </c>
      <c r="C1470" s="24">
        <f t="shared" si="49"/>
        <v>-0.18328</v>
      </c>
      <c r="D1470" s="19">
        <f t="shared" si="50"/>
        <v>3.3591558399999999E-2</v>
      </c>
    </row>
    <row r="1471" spans="1:4" x14ac:dyDescent="0.3">
      <c r="A1471" s="23">
        <v>1470</v>
      </c>
      <c r="B1471" s="27">
        <v>0.31513000000000002</v>
      </c>
      <c r="C1471" s="24">
        <f t="shared" si="49"/>
        <v>-0.183036</v>
      </c>
      <c r="D1471" s="19">
        <f t="shared" si="50"/>
        <v>3.3502177296000003E-2</v>
      </c>
    </row>
    <row r="1472" spans="1:4" x14ac:dyDescent="0.3">
      <c r="A1472" s="23">
        <v>1471</v>
      </c>
      <c r="B1472" s="27">
        <v>0.31517600000000001</v>
      </c>
      <c r="C1472" s="24">
        <f t="shared" si="49"/>
        <v>-0.18299000000000001</v>
      </c>
      <c r="D1472" s="19">
        <f t="shared" si="50"/>
        <v>3.3485340100000004E-2</v>
      </c>
    </row>
    <row r="1473" spans="1:4" x14ac:dyDescent="0.3">
      <c r="A1473" s="23">
        <v>1472</v>
      </c>
      <c r="B1473" s="27">
        <v>0.31523899999999999</v>
      </c>
      <c r="C1473" s="24">
        <f t="shared" si="49"/>
        <v>-0.18292700000000001</v>
      </c>
      <c r="D1473" s="19">
        <f t="shared" si="50"/>
        <v>3.3462287329000001E-2</v>
      </c>
    </row>
    <row r="1474" spans="1:4" x14ac:dyDescent="0.3">
      <c r="A1474" s="23">
        <v>1473</v>
      </c>
      <c r="B1474" s="27">
        <v>0.31537399999999999</v>
      </c>
      <c r="C1474" s="24">
        <f t="shared" ref="C1474:C1537" si="51">ROUNDUP(B1474-B$10002,6)</f>
        <v>-0.18279200000000001</v>
      </c>
      <c r="D1474" s="19">
        <f t="shared" si="50"/>
        <v>3.3412915264000004E-2</v>
      </c>
    </row>
    <row r="1475" spans="1:4" x14ac:dyDescent="0.3">
      <c r="A1475" s="23">
        <v>1474</v>
      </c>
      <c r="B1475" s="27">
        <v>0.31540600000000002</v>
      </c>
      <c r="C1475" s="24">
        <f t="shared" si="51"/>
        <v>-0.18276000000000001</v>
      </c>
      <c r="D1475" s="19">
        <f t="shared" si="50"/>
        <v>3.3401217600000005E-2</v>
      </c>
    </row>
    <row r="1476" spans="1:4" x14ac:dyDescent="0.3">
      <c r="A1476" s="23">
        <v>1475</v>
      </c>
      <c r="B1476" s="27">
        <v>0.31545899999999999</v>
      </c>
      <c r="C1476" s="24">
        <f t="shared" si="51"/>
        <v>-0.18270700000000001</v>
      </c>
      <c r="D1476" s="19">
        <f t="shared" si="50"/>
        <v>3.3381847849000001E-2</v>
      </c>
    </row>
    <row r="1477" spans="1:4" x14ac:dyDescent="0.3">
      <c r="A1477" s="23">
        <v>1476</v>
      </c>
      <c r="B1477" s="27">
        <v>0.31550299999999998</v>
      </c>
      <c r="C1477" s="24">
        <f t="shared" si="51"/>
        <v>-0.18266299999999999</v>
      </c>
      <c r="D1477" s="19">
        <f t="shared" si="50"/>
        <v>3.3365771568999995E-2</v>
      </c>
    </row>
    <row r="1478" spans="1:4" x14ac:dyDescent="0.3">
      <c r="A1478" s="23">
        <v>1477</v>
      </c>
      <c r="B1478" s="27">
        <v>0.31559900000000002</v>
      </c>
      <c r="C1478" s="24">
        <f t="shared" si="51"/>
        <v>-0.18256700000000001</v>
      </c>
      <c r="D1478" s="19">
        <f t="shared" si="50"/>
        <v>3.3330709489E-2</v>
      </c>
    </row>
    <row r="1479" spans="1:4" x14ac:dyDescent="0.3">
      <c r="A1479" s="23">
        <v>1478</v>
      </c>
      <c r="B1479" s="27">
        <v>0.31561499999999998</v>
      </c>
      <c r="C1479" s="24">
        <f t="shared" si="51"/>
        <v>-0.18255099999999999</v>
      </c>
      <c r="D1479" s="19">
        <f t="shared" si="50"/>
        <v>3.3324867600999994E-2</v>
      </c>
    </row>
    <row r="1480" spans="1:4" x14ac:dyDescent="0.3">
      <c r="A1480" s="23">
        <v>1479</v>
      </c>
      <c r="B1480" s="27">
        <v>0.315743</v>
      </c>
      <c r="C1480" s="24">
        <f t="shared" si="51"/>
        <v>-0.182423</v>
      </c>
      <c r="D1480" s="19">
        <f t="shared" si="50"/>
        <v>3.3278150929000001E-2</v>
      </c>
    </row>
    <row r="1481" spans="1:4" x14ac:dyDescent="0.3">
      <c r="A1481" s="23">
        <v>1480</v>
      </c>
      <c r="B1481" s="27">
        <v>0.31577100000000002</v>
      </c>
      <c r="C1481" s="24">
        <f t="shared" si="51"/>
        <v>-0.182395</v>
      </c>
      <c r="D1481" s="19">
        <f t="shared" si="50"/>
        <v>3.3267936025E-2</v>
      </c>
    </row>
    <row r="1482" spans="1:4" x14ac:dyDescent="0.3">
      <c r="A1482" s="23">
        <v>1481</v>
      </c>
      <c r="B1482" s="27">
        <v>0.31579099999999999</v>
      </c>
      <c r="C1482" s="24">
        <f t="shared" si="51"/>
        <v>-0.18237500000000001</v>
      </c>
      <c r="D1482" s="19">
        <f t="shared" ref="D1482:D1545" si="52">C1482*C1482</f>
        <v>3.3260640625000004E-2</v>
      </c>
    </row>
    <row r="1483" spans="1:4" x14ac:dyDescent="0.3">
      <c r="A1483" s="23">
        <v>1482</v>
      </c>
      <c r="B1483" s="27">
        <v>0.31607400000000002</v>
      </c>
      <c r="C1483" s="24">
        <f t="shared" si="51"/>
        <v>-0.182092</v>
      </c>
      <c r="D1483" s="19">
        <f t="shared" si="52"/>
        <v>3.3157496464E-2</v>
      </c>
    </row>
    <row r="1484" spans="1:4" x14ac:dyDescent="0.3">
      <c r="A1484" s="23">
        <v>1483</v>
      </c>
      <c r="B1484" s="27">
        <v>0.31615900000000002</v>
      </c>
      <c r="C1484" s="24">
        <f t="shared" si="51"/>
        <v>-0.182007</v>
      </c>
      <c r="D1484" s="19">
        <f t="shared" si="52"/>
        <v>3.3126548049000004E-2</v>
      </c>
    </row>
    <row r="1485" spans="1:4" x14ac:dyDescent="0.3">
      <c r="A1485" s="23">
        <v>1484</v>
      </c>
      <c r="B1485" s="27">
        <v>0.316187</v>
      </c>
      <c r="C1485" s="24">
        <f t="shared" si="51"/>
        <v>-0.181979</v>
      </c>
      <c r="D1485" s="19">
        <f t="shared" si="52"/>
        <v>3.3116356441E-2</v>
      </c>
    </row>
    <row r="1486" spans="1:4" x14ac:dyDescent="0.3">
      <c r="A1486" s="23">
        <v>1485</v>
      </c>
      <c r="B1486" s="27">
        <v>0.31620199999999998</v>
      </c>
      <c r="C1486" s="24">
        <f t="shared" si="51"/>
        <v>-0.18196400000000001</v>
      </c>
      <c r="D1486" s="19">
        <f t="shared" si="52"/>
        <v>3.3110897296000003E-2</v>
      </c>
    </row>
    <row r="1487" spans="1:4" x14ac:dyDescent="0.3">
      <c r="A1487" s="23">
        <v>1486</v>
      </c>
      <c r="B1487" s="27">
        <v>0.31625199999999998</v>
      </c>
      <c r="C1487" s="24">
        <f t="shared" si="51"/>
        <v>-0.18191399999999999</v>
      </c>
      <c r="D1487" s="19">
        <f t="shared" si="52"/>
        <v>3.3092703395999998E-2</v>
      </c>
    </row>
    <row r="1488" spans="1:4" x14ac:dyDescent="0.3">
      <c r="A1488" s="23">
        <v>1487</v>
      </c>
      <c r="B1488" s="27">
        <v>0.31633800000000001</v>
      </c>
      <c r="C1488" s="24">
        <f t="shared" si="51"/>
        <v>-0.18182799999999999</v>
      </c>
      <c r="D1488" s="19">
        <f t="shared" si="52"/>
        <v>3.3061421583999995E-2</v>
      </c>
    </row>
    <row r="1489" spans="1:4" x14ac:dyDescent="0.3">
      <c r="A1489" s="23">
        <v>1488</v>
      </c>
      <c r="B1489" s="27">
        <v>0.31635600000000003</v>
      </c>
      <c r="C1489" s="24">
        <f t="shared" si="51"/>
        <v>-0.18181</v>
      </c>
      <c r="D1489" s="19">
        <f t="shared" si="52"/>
        <v>3.3054876099999998E-2</v>
      </c>
    </row>
    <row r="1490" spans="1:4" x14ac:dyDescent="0.3">
      <c r="A1490" s="23">
        <v>1489</v>
      </c>
      <c r="B1490" s="27">
        <v>0.31636599999999998</v>
      </c>
      <c r="C1490" s="24">
        <f t="shared" si="51"/>
        <v>-0.18179999999999999</v>
      </c>
      <c r="D1490" s="19">
        <f t="shared" si="52"/>
        <v>3.3051239999999996E-2</v>
      </c>
    </row>
    <row r="1491" spans="1:4" x14ac:dyDescent="0.3">
      <c r="A1491" s="23">
        <v>1490</v>
      </c>
      <c r="B1491" s="27">
        <v>0.31648999999999999</v>
      </c>
      <c r="C1491" s="24">
        <f t="shared" si="51"/>
        <v>-0.181676</v>
      </c>
      <c r="D1491" s="19">
        <f t="shared" si="52"/>
        <v>3.3006168975999998E-2</v>
      </c>
    </row>
    <row r="1492" spans="1:4" x14ac:dyDescent="0.3">
      <c r="A1492" s="23">
        <v>1491</v>
      </c>
      <c r="B1492" s="27">
        <v>0.31652999999999998</v>
      </c>
      <c r="C1492" s="24">
        <f t="shared" si="51"/>
        <v>-0.18163599999999999</v>
      </c>
      <c r="D1492" s="19">
        <f t="shared" si="52"/>
        <v>3.2991636495999996E-2</v>
      </c>
    </row>
    <row r="1493" spans="1:4" x14ac:dyDescent="0.3">
      <c r="A1493" s="23">
        <v>1492</v>
      </c>
      <c r="B1493" s="27">
        <v>0.31655100000000003</v>
      </c>
      <c r="C1493" s="24">
        <f t="shared" si="51"/>
        <v>-0.181615</v>
      </c>
      <c r="D1493" s="19">
        <f t="shared" si="52"/>
        <v>3.2984008225E-2</v>
      </c>
    </row>
    <row r="1494" spans="1:4" x14ac:dyDescent="0.3">
      <c r="A1494" s="23">
        <v>1493</v>
      </c>
      <c r="B1494" s="27">
        <v>0.316722</v>
      </c>
      <c r="C1494" s="24">
        <f t="shared" si="51"/>
        <v>-0.18144399999999999</v>
      </c>
      <c r="D1494" s="19">
        <f t="shared" si="52"/>
        <v>3.2921925136000001E-2</v>
      </c>
    </row>
    <row r="1495" spans="1:4" x14ac:dyDescent="0.3">
      <c r="A1495" s="23">
        <v>1494</v>
      </c>
      <c r="B1495" s="27">
        <v>0.31672400000000001</v>
      </c>
      <c r="C1495" s="24">
        <f t="shared" si="51"/>
        <v>-0.18144199999999999</v>
      </c>
      <c r="D1495" s="19">
        <f t="shared" si="52"/>
        <v>3.2921199363999995E-2</v>
      </c>
    </row>
    <row r="1496" spans="1:4" x14ac:dyDescent="0.3">
      <c r="A1496" s="23">
        <v>1495</v>
      </c>
      <c r="B1496" s="27">
        <v>0.31689800000000001</v>
      </c>
      <c r="C1496" s="24">
        <f t="shared" si="51"/>
        <v>-0.18126800000000001</v>
      </c>
      <c r="D1496" s="19">
        <f t="shared" si="52"/>
        <v>3.2858087824000001E-2</v>
      </c>
    </row>
    <row r="1497" spans="1:4" x14ac:dyDescent="0.3">
      <c r="A1497" s="23">
        <v>1496</v>
      </c>
      <c r="B1497" s="27">
        <v>0.316917</v>
      </c>
      <c r="C1497" s="24">
        <f t="shared" si="51"/>
        <v>-0.18124899999999999</v>
      </c>
      <c r="D1497" s="19">
        <f t="shared" si="52"/>
        <v>3.2851200000999996E-2</v>
      </c>
    </row>
    <row r="1498" spans="1:4" x14ac:dyDescent="0.3">
      <c r="A1498" s="23">
        <v>1497</v>
      </c>
      <c r="B1498" s="27">
        <v>0.31735999999999998</v>
      </c>
      <c r="C1498" s="24">
        <f t="shared" si="51"/>
        <v>-0.18080599999999999</v>
      </c>
      <c r="D1498" s="19">
        <f t="shared" si="52"/>
        <v>3.2690809635999997E-2</v>
      </c>
    </row>
    <row r="1499" spans="1:4" x14ac:dyDescent="0.3">
      <c r="A1499" s="23">
        <v>1498</v>
      </c>
      <c r="B1499" s="27">
        <v>0.31737199999999999</v>
      </c>
      <c r="C1499" s="24">
        <f t="shared" si="51"/>
        <v>-0.18079400000000001</v>
      </c>
      <c r="D1499" s="19">
        <f t="shared" si="52"/>
        <v>3.2686470436000002E-2</v>
      </c>
    </row>
    <row r="1500" spans="1:4" x14ac:dyDescent="0.3">
      <c r="A1500" s="23">
        <v>1499</v>
      </c>
      <c r="B1500" s="27">
        <v>0.317442</v>
      </c>
      <c r="C1500" s="24">
        <f t="shared" si="51"/>
        <v>-0.180724</v>
      </c>
      <c r="D1500" s="19">
        <f t="shared" si="52"/>
        <v>3.2661164175999999E-2</v>
      </c>
    </row>
    <row r="1501" spans="1:4" x14ac:dyDescent="0.3">
      <c r="A1501" s="23">
        <v>1500</v>
      </c>
      <c r="B1501" s="27">
        <v>0.31748700000000002</v>
      </c>
      <c r="C1501" s="24">
        <f t="shared" si="51"/>
        <v>-0.18067900000000001</v>
      </c>
      <c r="D1501" s="19">
        <f t="shared" si="52"/>
        <v>3.2644901040999999E-2</v>
      </c>
    </row>
    <row r="1502" spans="1:4" x14ac:dyDescent="0.3">
      <c r="A1502" s="23">
        <v>1501</v>
      </c>
      <c r="B1502" s="27">
        <v>0.31754900000000003</v>
      </c>
      <c r="C1502" s="24">
        <f t="shared" si="51"/>
        <v>-0.180617</v>
      </c>
      <c r="D1502" s="19">
        <f t="shared" si="52"/>
        <v>3.2622500689000002E-2</v>
      </c>
    </row>
    <row r="1503" spans="1:4" x14ac:dyDescent="0.3">
      <c r="A1503" s="23">
        <v>1502</v>
      </c>
      <c r="B1503" s="27">
        <v>0.31755299999999997</v>
      </c>
      <c r="C1503" s="24">
        <f t="shared" si="51"/>
        <v>-0.180613</v>
      </c>
      <c r="D1503" s="19">
        <f t="shared" si="52"/>
        <v>3.2621055768999999E-2</v>
      </c>
    </row>
    <row r="1504" spans="1:4" x14ac:dyDescent="0.3">
      <c r="A1504" s="23">
        <v>1503</v>
      </c>
      <c r="B1504" s="27">
        <v>0.31755499999999998</v>
      </c>
      <c r="C1504" s="24">
        <f t="shared" si="51"/>
        <v>-0.18061099999999999</v>
      </c>
      <c r="D1504" s="19">
        <f t="shared" si="52"/>
        <v>3.2620333320999999E-2</v>
      </c>
    </row>
    <row r="1505" spans="1:4" x14ac:dyDescent="0.3">
      <c r="A1505" s="23">
        <v>1504</v>
      </c>
      <c r="B1505" s="27">
        <v>0.31766800000000001</v>
      </c>
      <c r="C1505" s="24">
        <f t="shared" si="51"/>
        <v>-0.18049799999999999</v>
      </c>
      <c r="D1505" s="19">
        <f t="shared" si="52"/>
        <v>3.2579528003999998E-2</v>
      </c>
    </row>
    <row r="1506" spans="1:4" x14ac:dyDescent="0.3">
      <c r="A1506" s="23">
        <v>1505</v>
      </c>
      <c r="B1506" s="27">
        <v>0.31767899999999999</v>
      </c>
      <c r="C1506" s="24">
        <f t="shared" si="51"/>
        <v>-0.18048700000000001</v>
      </c>
      <c r="D1506" s="19">
        <f t="shared" si="52"/>
        <v>3.2575557169000006E-2</v>
      </c>
    </row>
    <row r="1507" spans="1:4" x14ac:dyDescent="0.3">
      <c r="A1507" s="23">
        <v>1506</v>
      </c>
      <c r="B1507" s="27">
        <v>0.31783099999999997</v>
      </c>
      <c r="C1507" s="24">
        <f t="shared" si="51"/>
        <v>-0.180335</v>
      </c>
      <c r="D1507" s="19">
        <f t="shared" si="52"/>
        <v>3.2520712224999998E-2</v>
      </c>
    </row>
    <row r="1508" spans="1:4" x14ac:dyDescent="0.3">
      <c r="A1508" s="23">
        <v>1507</v>
      </c>
      <c r="B1508" s="27">
        <v>0.31809500000000002</v>
      </c>
      <c r="C1508" s="24">
        <f t="shared" si="51"/>
        <v>-0.18007100000000001</v>
      </c>
      <c r="D1508" s="19">
        <f t="shared" si="52"/>
        <v>3.2425565041000005E-2</v>
      </c>
    </row>
    <row r="1509" spans="1:4" x14ac:dyDescent="0.3">
      <c r="A1509" s="23">
        <v>1508</v>
      </c>
      <c r="B1509" s="27">
        <v>0.31817699999999999</v>
      </c>
      <c r="C1509" s="24">
        <f t="shared" si="51"/>
        <v>-0.17998900000000001</v>
      </c>
      <c r="D1509" s="19">
        <f t="shared" si="52"/>
        <v>3.2396040121000003E-2</v>
      </c>
    </row>
    <row r="1510" spans="1:4" x14ac:dyDescent="0.3">
      <c r="A1510" s="23">
        <v>1509</v>
      </c>
      <c r="B1510" s="27">
        <v>0.31828499999999998</v>
      </c>
      <c r="C1510" s="24">
        <f t="shared" si="51"/>
        <v>-0.17988100000000001</v>
      </c>
      <c r="D1510" s="19">
        <f t="shared" si="52"/>
        <v>3.2357174161000007E-2</v>
      </c>
    </row>
    <row r="1511" spans="1:4" x14ac:dyDescent="0.3">
      <c r="A1511" s="23">
        <v>1510</v>
      </c>
      <c r="B1511" s="27">
        <v>0.318332</v>
      </c>
      <c r="C1511" s="24">
        <f t="shared" si="51"/>
        <v>-0.17983399999999999</v>
      </c>
      <c r="D1511" s="19">
        <f t="shared" si="52"/>
        <v>3.2340267555999995E-2</v>
      </c>
    </row>
    <row r="1512" spans="1:4" x14ac:dyDescent="0.3">
      <c r="A1512" s="23">
        <v>1511</v>
      </c>
      <c r="B1512" s="27">
        <v>0.31889499999999998</v>
      </c>
      <c r="C1512" s="24">
        <f t="shared" si="51"/>
        <v>-0.17927100000000001</v>
      </c>
      <c r="D1512" s="19">
        <f t="shared" si="52"/>
        <v>3.2138091441000008E-2</v>
      </c>
    </row>
    <row r="1513" spans="1:4" x14ac:dyDescent="0.3">
      <c r="A1513" s="23">
        <v>1512</v>
      </c>
      <c r="B1513" s="27">
        <v>0.318907</v>
      </c>
      <c r="C1513" s="24">
        <f t="shared" si="51"/>
        <v>-0.179259</v>
      </c>
      <c r="D1513" s="19">
        <f t="shared" si="52"/>
        <v>3.2133789081000001E-2</v>
      </c>
    </row>
    <row r="1514" spans="1:4" x14ac:dyDescent="0.3">
      <c r="A1514" s="23">
        <v>1513</v>
      </c>
      <c r="B1514" s="27">
        <v>0.31906400000000001</v>
      </c>
      <c r="C1514" s="24">
        <f t="shared" si="51"/>
        <v>-0.17910200000000001</v>
      </c>
      <c r="D1514" s="19">
        <f t="shared" si="52"/>
        <v>3.2077526404000002E-2</v>
      </c>
    </row>
    <row r="1515" spans="1:4" x14ac:dyDescent="0.3">
      <c r="A1515" s="23">
        <v>1514</v>
      </c>
      <c r="B1515" s="27">
        <v>0.319077</v>
      </c>
      <c r="C1515" s="24">
        <f t="shared" si="51"/>
        <v>-0.179089</v>
      </c>
      <c r="D1515" s="19">
        <f t="shared" si="52"/>
        <v>3.2072869921000002E-2</v>
      </c>
    </row>
    <row r="1516" spans="1:4" x14ac:dyDescent="0.3">
      <c r="A1516" s="23">
        <v>1515</v>
      </c>
      <c r="B1516" s="27">
        <v>0.31911499999999998</v>
      </c>
      <c r="C1516" s="24">
        <f t="shared" si="51"/>
        <v>-0.17905099999999999</v>
      </c>
      <c r="D1516" s="19">
        <f t="shared" si="52"/>
        <v>3.2059260600999999E-2</v>
      </c>
    </row>
    <row r="1517" spans="1:4" x14ac:dyDescent="0.3">
      <c r="A1517" s="23">
        <v>1516</v>
      </c>
      <c r="B1517" s="27">
        <v>0.31925500000000001</v>
      </c>
      <c r="C1517" s="24">
        <f t="shared" si="51"/>
        <v>-0.17891100000000001</v>
      </c>
      <c r="D1517" s="19">
        <f t="shared" si="52"/>
        <v>3.2009145921000008E-2</v>
      </c>
    </row>
    <row r="1518" spans="1:4" x14ac:dyDescent="0.3">
      <c r="A1518" s="23">
        <v>1517</v>
      </c>
      <c r="B1518" s="27">
        <v>0.31952399999999997</v>
      </c>
      <c r="C1518" s="24">
        <f t="shared" si="51"/>
        <v>-0.178642</v>
      </c>
      <c r="D1518" s="19">
        <f t="shared" si="52"/>
        <v>3.1912964163999996E-2</v>
      </c>
    </row>
    <row r="1519" spans="1:4" x14ac:dyDescent="0.3">
      <c r="A1519" s="23">
        <v>1518</v>
      </c>
      <c r="B1519" s="27">
        <v>0.31952599999999998</v>
      </c>
      <c r="C1519" s="24">
        <f t="shared" si="51"/>
        <v>-0.17863999999999999</v>
      </c>
      <c r="D1519" s="19">
        <f t="shared" si="52"/>
        <v>3.1912249599999998E-2</v>
      </c>
    </row>
    <row r="1520" spans="1:4" x14ac:dyDescent="0.3">
      <c r="A1520" s="23">
        <v>1519</v>
      </c>
      <c r="B1520" s="27">
        <v>0.31957200000000002</v>
      </c>
      <c r="C1520" s="24">
        <f t="shared" si="51"/>
        <v>-0.178594</v>
      </c>
      <c r="D1520" s="19">
        <f t="shared" si="52"/>
        <v>3.1895816835999999E-2</v>
      </c>
    </row>
    <row r="1521" spans="1:4" x14ac:dyDescent="0.3">
      <c r="A1521" s="23">
        <v>1520</v>
      </c>
      <c r="B1521" s="27">
        <v>0.31962000000000002</v>
      </c>
      <c r="C1521" s="24">
        <f t="shared" si="51"/>
        <v>-0.17854600000000001</v>
      </c>
      <c r="D1521" s="19">
        <f t="shared" si="52"/>
        <v>3.1878674116000004E-2</v>
      </c>
    </row>
    <row r="1522" spans="1:4" x14ac:dyDescent="0.3">
      <c r="A1522" s="23">
        <v>1521</v>
      </c>
      <c r="B1522" s="27">
        <v>0.31963999999999998</v>
      </c>
      <c r="C1522" s="24">
        <f t="shared" si="51"/>
        <v>-0.17852599999999999</v>
      </c>
      <c r="D1522" s="19">
        <f t="shared" si="52"/>
        <v>3.1871532675999993E-2</v>
      </c>
    </row>
    <row r="1523" spans="1:4" x14ac:dyDescent="0.3">
      <c r="A1523" s="23">
        <v>1522</v>
      </c>
      <c r="B1523" s="27">
        <v>0.319656</v>
      </c>
      <c r="C1523" s="24">
        <f t="shared" si="51"/>
        <v>-0.17851</v>
      </c>
      <c r="D1523" s="19">
        <f t="shared" si="52"/>
        <v>3.1865820099999997E-2</v>
      </c>
    </row>
    <row r="1524" spans="1:4" x14ac:dyDescent="0.3">
      <c r="A1524" s="23">
        <v>1523</v>
      </c>
      <c r="B1524" s="27">
        <v>0.31974900000000001</v>
      </c>
      <c r="C1524" s="24">
        <f t="shared" si="51"/>
        <v>-0.17841699999999999</v>
      </c>
      <c r="D1524" s="19">
        <f t="shared" si="52"/>
        <v>3.1832625888999995E-2</v>
      </c>
    </row>
    <row r="1525" spans="1:4" x14ac:dyDescent="0.3">
      <c r="A1525" s="23">
        <v>1524</v>
      </c>
      <c r="B1525" s="27">
        <v>0.31978699999999999</v>
      </c>
      <c r="C1525" s="24">
        <f t="shared" si="51"/>
        <v>-0.17837900000000001</v>
      </c>
      <c r="D1525" s="19">
        <f t="shared" si="52"/>
        <v>3.1819067641000003E-2</v>
      </c>
    </row>
    <row r="1526" spans="1:4" x14ac:dyDescent="0.3">
      <c r="A1526" s="23">
        <v>1525</v>
      </c>
      <c r="B1526" s="27">
        <v>0.31979999999999997</v>
      </c>
      <c r="C1526" s="24">
        <f t="shared" si="51"/>
        <v>-0.178366</v>
      </c>
      <c r="D1526" s="19">
        <f t="shared" si="52"/>
        <v>3.1814429956E-2</v>
      </c>
    </row>
    <row r="1527" spans="1:4" x14ac:dyDescent="0.3">
      <c r="A1527" s="23">
        <v>1526</v>
      </c>
      <c r="B1527" s="27">
        <v>0.319801</v>
      </c>
      <c r="C1527" s="24">
        <f t="shared" si="51"/>
        <v>-0.178365</v>
      </c>
      <c r="D1527" s="19">
        <f t="shared" si="52"/>
        <v>3.1814073224999996E-2</v>
      </c>
    </row>
    <row r="1528" spans="1:4" x14ac:dyDescent="0.3">
      <c r="A1528" s="23">
        <v>1527</v>
      </c>
      <c r="B1528" s="27">
        <v>0.31989499999999998</v>
      </c>
      <c r="C1528" s="24">
        <f t="shared" si="51"/>
        <v>-0.17827100000000001</v>
      </c>
      <c r="D1528" s="19">
        <f t="shared" si="52"/>
        <v>3.1780549441000006E-2</v>
      </c>
    </row>
    <row r="1529" spans="1:4" x14ac:dyDescent="0.3">
      <c r="A1529" s="23">
        <v>1528</v>
      </c>
      <c r="B1529" s="27">
        <v>0.31990200000000002</v>
      </c>
      <c r="C1529" s="24">
        <f t="shared" si="51"/>
        <v>-0.17826400000000001</v>
      </c>
      <c r="D1529" s="19">
        <f t="shared" si="52"/>
        <v>3.1778053696000001E-2</v>
      </c>
    </row>
    <row r="1530" spans="1:4" x14ac:dyDescent="0.3">
      <c r="A1530" s="23">
        <v>1529</v>
      </c>
      <c r="B1530" s="27">
        <v>0.31996599999999997</v>
      </c>
      <c r="C1530" s="24">
        <f t="shared" si="51"/>
        <v>-0.1782</v>
      </c>
      <c r="D1530" s="19">
        <f t="shared" si="52"/>
        <v>3.1755239999999997E-2</v>
      </c>
    </row>
    <row r="1531" spans="1:4" x14ac:dyDescent="0.3">
      <c r="A1531" s="23">
        <v>1530</v>
      </c>
      <c r="B1531" s="27">
        <v>0.32004700000000003</v>
      </c>
      <c r="C1531" s="24">
        <f t="shared" si="51"/>
        <v>-0.178119</v>
      </c>
      <c r="D1531" s="19">
        <f t="shared" si="52"/>
        <v>3.1726378160999998E-2</v>
      </c>
    </row>
    <row r="1532" spans="1:4" x14ac:dyDescent="0.3">
      <c r="A1532" s="23">
        <v>1531</v>
      </c>
      <c r="B1532" s="27">
        <v>0.32006299999999999</v>
      </c>
      <c r="C1532" s="24">
        <f t="shared" si="51"/>
        <v>-0.17810300000000001</v>
      </c>
      <c r="D1532" s="19">
        <f t="shared" si="52"/>
        <v>3.1720678609000005E-2</v>
      </c>
    </row>
    <row r="1533" spans="1:4" x14ac:dyDescent="0.3">
      <c r="A1533" s="23">
        <v>1532</v>
      </c>
      <c r="B1533" s="27">
        <v>0.32006600000000002</v>
      </c>
      <c r="C1533" s="24">
        <f t="shared" si="51"/>
        <v>-0.17810000000000001</v>
      </c>
      <c r="D1533" s="19">
        <f t="shared" si="52"/>
        <v>3.1719610000000002E-2</v>
      </c>
    </row>
    <row r="1534" spans="1:4" x14ac:dyDescent="0.3">
      <c r="A1534" s="23">
        <v>1533</v>
      </c>
      <c r="B1534" s="27">
        <v>0.32007099999999999</v>
      </c>
      <c r="C1534" s="24">
        <f t="shared" si="51"/>
        <v>-0.178095</v>
      </c>
      <c r="D1534" s="19">
        <f t="shared" si="52"/>
        <v>3.1717829024999998E-2</v>
      </c>
    </row>
    <row r="1535" spans="1:4" x14ac:dyDescent="0.3">
      <c r="A1535" s="23">
        <v>1534</v>
      </c>
      <c r="B1535" s="27">
        <v>0.32009500000000002</v>
      </c>
      <c r="C1535" s="24">
        <f t="shared" si="51"/>
        <v>-0.17807100000000001</v>
      </c>
      <c r="D1535" s="19">
        <f t="shared" si="52"/>
        <v>3.1709281041000001E-2</v>
      </c>
    </row>
    <row r="1536" spans="1:4" x14ac:dyDescent="0.3">
      <c r="A1536" s="23">
        <v>1535</v>
      </c>
      <c r="B1536" s="27">
        <v>0.320108</v>
      </c>
      <c r="C1536" s="24">
        <f t="shared" si="51"/>
        <v>-0.17805799999999999</v>
      </c>
      <c r="D1536" s="19">
        <f t="shared" si="52"/>
        <v>3.1704651363999997E-2</v>
      </c>
    </row>
    <row r="1537" spans="1:4" x14ac:dyDescent="0.3">
      <c r="A1537" s="23">
        <v>1536</v>
      </c>
      <c r="B1537" s="27">
        <v>0.320297</v>
      </c>
      <c r="C1537" s="24">
        <f t="shared" si="51"/>
        <v>-0.177869</v>
      </c>
      <c r="D1537" s="19">
        <f t="shared" si="52"/>
        <v>3.1637381160999997E-2</v>
      </c>
    </row>
    <row r="1538" spans="1:4" x14ac:dyDescent="0.3">
      <c r="A1538" s="23">
        <v>1537</v>
      </c>
      <c r="B1538" s="27">
        <v>0.320386</v>
      </c>
      <c r="C1538" s="24">
        <f t="shared" ref="C1538:C1601" si="53">ROUNDUP(B1538-B$10002,6)</f>
        <v>-0.17777999999999999</v>
      </c>
      <c r="D1538" s="19">
        <f t="shared" si="52"/>
        <v>3.1605728399999998E-2</v>
      </c>
    </row>
    <row r="1539" spans="1:4" x14ac:dyDescent="0.3">
      <c r="A1539" s="23">
        <v>1538</v>
      </c>
      <c r="B1539" s="27">
        <v>0.32043100000000002</v>
      </c>
      <c r="C1539" s="24">
        <f t="shared" si="53"/>
        <v>-0.177735</v>
      </c>
      <c r="D1539" s="19">
        <f t="shared" si="52"/>
        <v>3.1589730225000001E-2</v>
      </c>
    </row>
    <row r="1540" spans="1:4" x14ac:dyDescent="0.3">
      <c r="A1540" s="23">
        <v>1539</v>
      </c>
      <c r="B1540" s="27">
        <v>0.320436</v>
      </c>
      <c r="C1540" s="24">
        <f t="shared" si="53"/>
        <v>-0.17773</v>
      </c>
      <c r="D1540" s="19">
        <f t="shared" si="52"/>
        <v>3.1587952900000001E-2</v>
      </c>
    </row>
    <row r="1541" spans="1:4" x14ac:dyDescent="0.3">
      <c r="A1541" s="23">
        <v>1540</v>
      </c>
      <c r="B1541" s="27">
        <v>0.32045800000000002</v>
      </c>
      <c r="C1541" s="24">
        <f t="shared" si="53"/>
        <v>-0.177708</v>
      </c>
      <c r="D1541" s="19">
        <f t="shared" si="52"/>
        <v>3.1580133263999999E-2</v>
      </c>
    </row>
    <row r="1542" spans="1:4" x14ac:dyDescent="0.3">
      <c r="A1542" s="23">
        <v>1541</v>
      </c>
      <c r="B1542" s="27">
        <v>0.32070300000000002</v>
      </c>
      <c r="C1542" s="24">
        <f t="shared" si="53"/>
        <v>-0.17746300000000001</v>
      </c>
      <c r="D1542" s="19">
        <f t="shared" si="52"/>
        <v>3.1493116369000006E-2</v>
      </c>
    </row>
    <row r="1543" spans="1:4" x14ac:dyDescent="0.3">
      <c r="A1543" s="23">
        <v>1542</v>
      </c>
      <c r="B1543" s="27">
        <v>0.32071899999999998</v>
      </c>
      <c r="C1543" s="24">
        <f t="shared" si="53"/>
        <v>-0.17744699999999999</v>
      </c>
      <c r="D1543" s="19">
        <f t="shared" si="52"/>
        <v>3.1487437808999999E-2</v>
      </c>
    </row>
    <row r="1544" spans="1:4" x14ac:dyDescent="0.3">
      <c r="A1544" s="23">
        <v>1543</v>
      </c>
      <c r="B1544" s="27">
        <v>0.32076700000000002</v>
      </c>
      <c r="C1544" s="24">
        <f t="shared" si="53"/>
        <v>-0.177399</v>
      </c>
      <c r="D1544" s="19">
        <f t="shared" si="52"/>
        <v>3.1470405201000001E-2</v>
      </c>
    </row>
    <row r="1545" spans="1:4" x14ac:dyDescent="0.3">
      <c r="A1545" s="23">
        <v>1544</v>
      </c>
      <c r="B1545" s="27">
        <v>0.32097100000000001</v>
      </c>
      <c r="C1545" s="24">
        <f t="shared" si="53"/>
        <v>-0.17719499999999999</v>
      </c>
      <c r="D1545" s="19">
        <f t="shared" si="52"/>
        <v>3.1398068024999996E-2</v>
      </c>
    </row>
    <row r="1546" spans="1:4" x14ac:dyDescent="0.3">
      <c r="A1546" s="23">
        <v>1545</v>
      </c>
      <c r="B1546" s="27">
        <v>0.32106800000000002</v>
      </c>
      <c r="C1546" s="24">
        <f t="shared" si="53"/>
        <v>-0.17709800000000001</v>
      </c>
      <c r="D1546" s="19">
        <f t="shared" ref="D1546:D1609" si="54">C1546*C1546</f>
        <v>3.1363701604000004E-2</v>
      </c>
    </row>
    <row r="1547" spans="1:4" x14ac:dyDescent="0.3">
      <c r="A1547" s="23">
        <v>1546</v>
      </c>
      <c r="B1547" s="27">
        <v>0.32109599999999999</v>
      </c>
      <c r="C1547" s="24">
        <f t="shared" si="53"/>
        <v>-0.17707000000000001</v>
      </c>
      <c r="D1547" s="19">
        <f t="shared" si="54"/>
        <v>3.1353784900000001E-2</v>
      </c>
    </row>
    <row r="1548" spans="1:4" x14ac:dyDescent="0.3">
      <c r="A1548" s="23">
        <v>1547</v>
      </c>
      <c r="B1548" s="27">
        <v>0.321156</v>
      </c>
      <c r="C1548" s="24">
        <f t="shared" si="53"/>
        <v>-0.17701</v>
      </c>
      <c r="D1548" s="19">
        <f t="shared" si="54"/>
        <v>3.13325401E-2</v>
      </c>
    </row>
    <row r="1549" spans="1:4" x14ac:dyDescent="0.3">
      <c r="A1549" s="23">
        <v>1548</v>
      </c>
      <c r="B1549" s="27">
        <v>0.32119500000000001</v>
      </c>
      <c r="C1549" s="24">
        <f t="shared" si="53"/>
        <v>-0.17697099999999999</v>
      </c>
      <c r="D1549" s="19">
        <f t="shared" si="54"/>
        <v>3.1318734841E-2</v>
      </c>
    </row>
    <row r="1550" spans="1:4" x14ac:dyDescent="0.3">
      <c r="A1550" s="23">
        <v>1549</v>
      </c>
      <c r="B1550" s="27">
        <v>0.32119599999999998</v>
      </c>
      <c r="C1550" s="24">
        <f t="shared" si="53"/>
        <v>-0.17696999999999999</v>
      </c>
      <c r="D1550" s="19">
        <f t="shared" si="54"/>
        <v>3.1318380899999998E-2</v>
      </c>
    </row>
    <row r="1551" spans="1:4" x14ac:dyDescent="0.3">
      <c r="A1551" s="23">
        <v>1550</v>
      </c>
      <c r="B1551" s="27">
        <v>0.32120399999999999</v>
      </c>
      <c r="C1551" s="24">
        <f t="shared" si="53"/>
        <v>-0.17696200000000001</v>
      </c>
      <c r="D1551" s="19">
        <f t="shared" si="54"/>
        <v>3.1315549444000002E-2</v>
      </c>
    </row>
    <row r="1552" spans="1:4" x14ac:dyDescent="0.3">
      <c r="A1552" s="23">
        <v>1551</v>
      </c>
      <c r="B1552" s="27">
        <v>0.32133899999999999</v>
      </c>
      <c r="C1552" s="24">
        <f t="shared" si="53"/>
        <v>-0.17682700000000001</v>
      </c>
      <c r="D1552" s="19">
        <f t="shared" si="54"/>
        <v>3.1267787929000007E-2</v>
      </c>
    </row>
    <row r="1553" spans="1:4" x14ac:dyDescent="0.3">
      <c r="A1553" s="23">
        <v>1552</v>
      </c>
      <c r="B1553" s="27">
        <v>0.32135000000000002</v>
      </c>
      <c r="C1553" s="24">
        <f t="shared" si="53"/>
        <v>-0.176816</v>
      </c>
      <c r="D1553" s="19">
        <f t="shared" si="54"/>
        <v>3.1263897855999999E-2</v>
      </c>
    </row>
    <row r="1554" spans="1:4" x14ac:dyDescent="0.3">
      <c r="A1554" s="23">
        <v>1553</v>
      </c>
      <c r="B1554" s="27">
        <v>0.32140600000000003</v>
      </c>
      <c r="C1554" s="24">
        <f t="shared" si="53"/>
        <v>-0.17676</v>
      </c>
      <c r="D1554" s="19">
        <f t="shared" si="54"/>
        <v>3.12440976E-2</v>
      </c>
    </row>
    <row r="1555" spans="1:4" x14ac:dyDescent="0.3">
      <c r="A1555" s="23">
        <v>1554</v>
      </c>
      <c r="B1555" s="27">
        <v>0.32142799999999999</v>
      </c>
      <c r="C1555" s="24">
        <f t="shared" si="53"/>
        <v>-0.17673800000000001</v>
      </c>
      <c r="D1555" s="19">
        <f t="shared" si="54"/>
        <v>3.1236320644000001E-2</v>
      </c>
    </row>
    <row r="1556" spans="1:4" x14ac:dyDescent="0.3">
      <c r="A1556" s="23">
        <v>1555</v>
      </c>
      <c r="B1556" s="27">
        <v>0.32155800000000001</v>
      </c>
      <c r="C1556" s="24">
        <f t="shared" si="53"/>
        <v>-0.17660799999999999</v>
      </c>
      <c r="D1556" s="19">
        <f t="shared" si="54"/>
        <v>3.1190385663999995E-2</v>
      </c>
    </row>
    <row r="1557" spans="1:4" x14ac:dyDescent="0.3">
      <c r="A1557" s="23">
        <v>1556</v>
      </c>
      <c r="B1557" s="27">
        <v>0.32156000000000001</v>
      </c>
      <c r="C1557" s="24">
        <f t="shared" si="53"/>
        <v>-0.17660600000000001</v>
      </c>
      <c r="D1557" s="19">
        <f t="shared" si="54"/>
        <v>3.1189679236000006E-2</v>
      </c>
    </row>
    <row r="1558" spans="1:4" x14ac:dyDescent="0.3">
      <c r="A1558" s="23">
        <v>1557</v>
      </c>
      <c r="B1558" s="27">
        <v>0.32166400000000001</v>
      </c>
      <c r="C1558" s="24">
        <f t="shared" si="53"/>
        <v>-0.17650199999999999</v>
      </c>
      <c r="D1558" s="19">
        <f t="shared" si="54"/>
        <v>3.1152956003999997E-2</v>
      </c>
    </row>
    <row r="1559" spans="1:4" x14ac:dyDescent="0.3">
      <c r="A1559" s="23">
        <v>1558</v>
      </c>
      <c r="B1559" s="27">
        <v>0.32178899999999999</v>
      </c>
      <c r="C1559" s="24">
        <f t="shared" si="53"/>
        <v>-0.17637700000000001</v>
      </c>
      <c r="D1559" s="19">
        <f t="shared" si="54"/>
        <v>3.1108846129000001E-2</v>
      </c>
    </row>
    <row r="1560" spans="1:4" x14ac:dyDescent="0.3">
      <c r="A1560" s="23">
        <v>1559</v>
      </c>
      <c r="B1560" s="27">
        <v>0.32179000000000002</v>
      </c>
      <c r="C1560" s="24">
        <f t="shared" si="53"/>
        <v>-0.176376</v>
      </c>
      <c r="D1560" s="19">
        <f t="shared" si="54"/>
        <v>3.1108493376000003E-2</v>
      </c>
    </row>
    <row r="1561" spans="1:4" x14ac:dyDescent="0.3">
      <c r="A1561" s="23">
        <v>1560</v>
      </c>
      <c r="B1561" s="27">
        <v>0.32188099999999997</v>
      </c>
      <c r="C1561" s="24">
        <f t="shared" si="53"/>
        <v>-0.176285</v>
      </c>
      <c r="D1561" s="19">
        <f t="shared" si="54"/>
        <v>3.1076401224999998E-2</v>
      </c>
    </row>
    <row r="1562" spans="1:4" x14ac:dyDescent="0.3">
      <c r="A1562" s="23">
        <v>1561</v>
      </c>
      <c r="B1562" s="27">
        <v>0.32191900000000001</v>
      </c>
      <c r="C1562" s="24">
        <f t="shared" si="53"/>
        <v>-0.17624700000000001</v>
      </c>
      <c r="D1562" s="19">
        <f t="shared" si="54"/>
        <v>3.1063005009000007E-2</v>
      </c>
    </row>
    <row r="1563" spans="1:4" x14ac:dyDescent="0.3">
      <c r="A1563" s="23">
        <v>1562</v>
      </c>
      <c r="B1563" s="27">
        <v>0.32198700000000002</v>
      </c>
      <c r="C1563" s="24">
        <f t="shared" si="53"/>
        <v>-0.176179</v>
      </c>
      <c r="D1563" s="19">
        <f t="shared" si="54"/>
        <v>3.1039040041000002E-2</v>
      </c>
    </row>
    <row r="1564" spans="1:4" x14ac:dyDescent="0.3">
      <c r="A1564" s="23">
        <v>1563</v>
      </c>
      <c r="B1564" s="27">
        <v>0.32202599999999998</v>
      </c>
      <c r="C1564" s="24">
        <f t="shared" si="53"/>
        <v>-0.17613999999999999</v>
      </c>
      <c r="D1564" s="19">
        <f t="shared" si="54"/>
        <v>3.1025299599999997E-2</v>
      </c>
    </row>
    <row r="1565" spans="1:4" x14ac:dyDescent="0.3">
      <c r="A1565" s="23">
        <v>1564</v>
      </c>
      <c r="B1565" s="27">
        <v>0.32222499999999998</v>
      </c>
      <c r="C1565" s="24">
        <f t="shared" si="53"/>
        <v>-0.17594100000000001</v>
      </c>
      <c r="D1565" s="19">
        <f t="shared" si="54"/>
        <v>3.0955235481000005E-2</v>
      </c>
    </row>
    <row r="1566" spans="1:4" x14ac:dyDescent="0.3">
      <c r="A1566" s="23">
        <v>1565</v>
      </c>
      <c r="B1566" s="27">
        <v>0.32227299999999998</v>
      </c>
      <c r="C1566" s="24">
        <f t="shared" si="53"/>
        <v>-0.17589299999999999</v>
      </c>
      <c r="D1566" s="19">
        <f t="shared" si="54"/>
        <v>3.0938347448999998E-2</v>
      </c>
    </row>
    <row r="1567" spans="1:4" x14ac:dyDescent="0.3">
      <c r="A1567" s="23">
        <v>1566</v>
      </c>
      <c r="B1567" s="27">
        <v>0.32227499999999998</v>
      </c>
      <c r="C1567" s="24">
        <f t="shared" si="53"/>
        <v>-0.17589099999999999</v>
      </c>
      <c r="D1567" s="19">
        <f t="shared" si="54"/>
        <v>3.0937643880999996E-2</v>
      </c>
    </row>
    <row r="1568" spans="1:4" x14ac:dyDescent="0.3">
      <c r="A1568" s="23">
        <v>1567</v>
      </c>
      <c r="B1568" s="27">
        <v>0.32229799999999997</v>
      </c>
      <c r="C1568" s="24">
        <f t="shared" si="53"/>
        <v>-0.175868</v>
      </c>
      <c r="D1568" s="19">
        <f t="shared" si="54"/>
        <v>3.0929553424E-2</v>
      </c>
    </row>
    <row r="1569" spans="1:4" x14ac:dyDescent="0.3">
      <c r="A1569" s="23">
        <v>1568</v>
      </c>
      <c r="B1569" s="27">
        <v>0.32230700000000001</v>
      </c>
      <c r="C1569" s="24">
        <f t="shared" si="53"/>
        <v>-0.17585899999999999</v>
      </c>
      <c r="D1569" s="19">
        <f t="shared" si="54"/>
        <v>3.0926387880999995E-2</v>
      </c>
    </row>
    <row r="1570" spans="1:4" x14ac:dyDescent="0.3">
      <c r="A1570" s="23">
        <v>1569</v>
      </c>
      <c r="B1570" s="27">
        <v>0.32232699999999997</v>
      </c>
      <c r="C1570" s="24">
        <f t="shared" si="53"/>
        <v>-0.175839</v>
      </c>
      <c r="D1570" s="19">
        <f t="shared" si="54"/>
        <v>3.0919353920999999E-2</v>
      </c>
    </row>
    <row r="1571" spans="1:4" x14ac:dyDescent="0.3">
      <c r="A1571" s="23">
        <v>1570</v>
      </c>
      <c r="B1571" s="27">
        <v>0.32240999999999997</v>
      </c>
      <c r="C1571" s="24">
        <f t="shared" si="53"/>
        <v>-0.175756</v>
      </c>
      <c r="D1571" s="19">
        <f t="shared" si="54"/>
        <v>3.0890171535999999E-2</v>
      </c>
    </row>
    <row r="1572" spans="1:4" x14ac:dyDescent="0.3">
      <c r="A1572" s="23">
        <v>1571</v>
      </c>
      <c r="B1572" s="27">
        <v>0.322548</v>
      </c>
      <c r="C1572" s="24">
        <f t="shared" si="53"/>
        <v>-0.175618</v>
      </c>
      <c r="D1572" s="19">
        <f t="shared" si="54"/>
        <v>3.0841681923999997E-2</v>
      </c>
    </row>
    <row r="1573" spans="1:4" x14ac:dyDescent="0.3">
      <c r="A1573" s="23">
        <v>1572</v>
      </c>
      <c r="B1573" s="27">
        <v>0.32258500000000001</v>
      </c>
      <c r="C1573" s="24">
        <f t="shared" si="53"/>
        <v>-0.17558100000000001</v>
      </c>
      <c r="D1573" s="19">
        <f t="shared" si="54"/>
        <v>3.0828687561000004E-2</v>
      </c>
    </row>
    <row r="1574" spans="1:4" x14ac:dyDescent="0.3">
      <c r="A1574" s="23">
        <v>1573</v>
      </c>
      <c r="B1574" s="27">
        <v>0.32266800000000001</v>
      </c>
      <c r="C1574" s="24">
        <f t="shared" si="53"/>
        <v>-0.17549799999999999</v>
      </c>
      <c r="D1574" s="19">
        <f t="shared" si="54"/>
        <v>3.0799548003999994E-2</v>
      </c>
    </row>
    <row r="1575" spans="1:4" x14ac:dyDescent="0.3">
      <c r="A1575" s="23">
        <v>1574</v>
      </c>
      <c r="B1575" s="27">
        <v>0.32269799999999998</v>
      </c>
      <c r="C1575" s="24">
        <f t="shared" si="53"/>
        <v>-0.17546800000000001</v>
      </c>
      <c r="D1575" s="19">
        <f t="shared" si="54"/>
        <v>3.0789019024000004E-2</v>
      </c>
    </row>
    <row r="1576" spans="1:4" x14ac:dyDescent="0.3">
      <c r="A1576" s="23">
        <v>1575</v>
      </c>
      <c r="B1576" s="27">
        <v>0.32273600000000002</v>
      </c>
      <c r="C1576" s="24">
        <f t="shared" si="53"/>
        <v>-0.17543</v>
      </c>
      <c r="D1576" s="19">
        <f t="shared" si="54"/>
        <v>3.0775684899999999E-2</v>
      </c>
    </row>
    <row r="1577" spans="1:4" x14ac:dyDescent="0.3">
      <c r="A1577" s="23">
        <v>1576</v>
      </c>
      <c r="B1577" s="27">
        <v>0.32291900000000001</v>
      </c>
      <c r="C1577" s="24">
        <f t="shared" si="53"/>
        <v>-0.17524700000000001</v>
      </c>
      <c r="D1577" s="19">
        <f t="shared" si="54"/>
        <v>3.0711511009000006E-2</v>
      </c>
    </row>
    <row r="1578" spans="1:4" x14ac:dyDescent="0.3">
      <c r="A1578" s="23">
        <v>1577</v>
      </c>
      <c r="B1578" s="27">
        <v>0.32296399999999997</v>
      </c>
      <c r="C1578" s="24">
        <f t="shared" si="53"/>
        <v>-0.175202</v>
      </c>
      <c r="D1578" s="19">
        <f t="shared" si="54"/>
        <v>3.0695740803999998E-2</v>
      </c>
    </row>
    <row r="1579" spans="1:4" x14ac:dyDescent="0.3">
      <c r="A1579" s="23">
        <v>1578</v>
      </c>
      <c r="B1579" s="27">
        <v>0.32297500000000001</v>
      </c>
      <c r="C1579" s="24">
        <f t="shared" si="53"/>
        <v>-0.17519100000000001</v>
      </c>
      <c r="D1579" s="19">
        <f t="shared" si="54"/>
        <v>3.0691886481000005E-2</v>
      </c>
    </row>
    <row r="1580" spans="1:4" x14ac:dyDescent="0.3">
      <c r="A1580" s="23">
        <v>1579</v>
      </c>
      <c r="B1580" s="27">
        <v>0.32301400000000002</v>
      </c>
      <c r="C1580" s="24">
        <f t="shared" si="53"/>
        <v>-0.175152</v>
      </c>
      <c r="D1580" s="19">
        <f t="shared" si="54"/>
        <v>3.0678223104000001E-2</v>
      </c>
    </row>
    <row r="1581" spans="1:4" x14ac:dyDescent="0.3">
      <c r="A1581" s="23">
        <v>1580</v>
      </c>
      <c r="B1581" s="27">
        <v>0.32302999999999998</v>
      </c>
      <c r="C1581" s="24">
        <f t="shared" si="53"/>
        <v>-0.17513600000000001</v>
      </c>
      <c r="D1581" s="19">
        <f t="shared" si="54"/>
        <v>3.0672618496000004E-2</v>
      </c>
    </row>
    <row r="1582" spans="1:4" x14ac:dyDescent="0.3">
      <c r="A1582" s="23">
        <v>1581</v>
      </c>
      <c r="B1582" s="27">
        <v>0.32309300000000002</v>
      </c>
      <c r="C1582" s="24">
        <f t="shared" si="53"/>
        <v>-0.17507300000000001</v>
      </c>
      <c r="D1582" s="19">
        <f t="shared" si="54"/>
        <v>3.0650555329000004E-2</v>
      </c>
    </row>
    <row r="1583" spans="1:4" x14ac:dyDescent="0.3">
      <c r="A1583" s="23">
        <v>1582</v>
      </c>
      <c r="B1583" s="27">
        <v>0.323104</v>
      </c>
      <c r="C1583" s="24">
        <f t="shared" si="53"/>
        <v>-0.175062</v>
      </c>
      <c r="D1583" s="19">
        <f t="shared" si="54"/>
        <v>3.0646703843999999E-2</v>
      </c>
    </row>
    <row r="1584" spans="1:4" x14ac:dyDescent="0.3">
      <c r="A1584" s="23">
        <v>1583</v>
      </c>
      <c r="B1584" s="27">
        <v>0.32314500000000002</v>
      </c>
      <c r="C1584" s="24">
        <f t="shared" si="53"/>
        <v>-0.17502100000000001</v>
      </c>
      <c r="D1584" s="19">
        <f t="shared" si="54"/>
        <v>3.0632350441000003E-2</v>
      </c>
    </row>
    <row r="1585" spans="1:4" x14ac:dyDescent="0.3">
      <c r="A1585" s="23">
        <v>1584</v>
      </c>
      <c r="B1585" s="27">
        <v>0.32318000000000002</v>
      </c>
      <c r="C1585" s="24">
        <f t="shared" si="53"/>
        <v>-0.174986</v>
      </c>
      <c r="D1585" s="19">
        <f t="shared" si="54"/>
        <v>3.0620100196000002E-2</v>
      </c>
    </row>
    <row r="1586" spans="1:4" x14ac:dyDescent="0.3">
      <c r="A1586" s="23">
        <v>1585</v>
      </c>
      <c r="B1586" s="27">
        <v>0.32339600000000002</v>
      </c>
      <c r="C1586" s="24">
        <f t="shared" si="53"/>
        <v>-0.17477000000000001</v>
      </c>
      <c r="D1586" s="19">
        <f t="shared" si="54"/>
        <v>3.0544552900000004E-2</v>
      </c>
    </row>
    <row r="1587" spans="1:4" x14ac:dyDescent="0.3">
      <c r="A1587" s="23">
        <v>1586</v>
      </c>
      <c r="B1587" s="27">
        <v>0.32366200000000001</v>
      </c>
      <c r="C1587" s="24">
        <f t="shared" si="53"/>
        <v>-0.17450399999999999</v>
      </c>
      <c r="D1587" s="19">
        <f t="shared" si="54"/>
        <v>3.0451646015999999E-2</v>
      </c>
    </row>
    <row r="1588" spans="1:4" x14ac:dyDescent="0.3">
      <c r="A1588" s="23">
        <v>1587</v>
      </c>
      <c r="B1588" s="27">
        <v>0.32368200000000003</v>
      </c>
      <c r="C1588" s="24">
        <f t="shared" si="53"/>
        <v>-0.174484</v>
      </c>
      <c r="D1588" s="19">
        <f t="shared" si="54"/>
        <v>3.0444666256000001E-2</v>
      </c>
    </row>
    <row r="1589" spans="1:4" x14ac:dyDescent="0.3">
      <c r="A1589" s="23">
        <v>1588</v>
      </c>
      <c r="B1589" s="27">
        <v>0.32369799999999999</v>
      </c>
      <c r="C1589" s="24">
        <f t="shared" si="53"/>
        <v>-0.17446800000000001</v>
      </c>
      <c r="D1589" s="19">
        <f t="shared" si="54"/>
        <v>3.0439083024000006E-2</v>
      </c>
    </row>
    <row r="1590" spans="1:4" x14ac:dyDescent="0.3">
      <c r="A1590" s="23">
        <v>1589</v>
      </c>
      <c r="B1590" s="27">
        <v>0.32371899999999998</v>
      </c>
      <c r="C1590" s="24">
        <f t="shared" si="53"/>
        <v>-0.17444699999999999</v>
      </c>
      <c r="D1590" s="19">
        <f t="shared" si="54"/>
        <v>3.0431755808999997E-2</v>
      </c>
    </row>
    <row r="1591" spans="1:4" x14ac:dyDescent="0.3">
      <c r="A1591" s="23">
        <v>1590</v>
      </c>
      <c r="B1591" s="27">
        <v>0.32373499999999999</v>
      </c>
      <c r="C1591" s="24">
        <f t="shared" si="53"/>
        <v>-0.174431</v>
      </c>
      <c r="D1591" s="19">
        <f t="shared" si="54"/>
        <v>3.0426173761E-2</v>
      </c>
    </row>
    <row r="1592" spans="1:4" x14ac:dyDescent="0.3">
      <c r="A1592" s="23">
        <v>1591</v>
      </c>
      <c r="B1592" s="27">
        <v>0.323851</v>
      </c>
      <c r="C1592" s="24">
        <f t="shared" si="53"/>
        <v>-0.174315</v>
      </c>
      <c r="D1592" s="19">
        <f t="shared" si="54"/>
        <v>3.0385719225E-2</v>
      </c>
    </row>
    <row r="1593" spans="1:4" x14ac:dyDescent="0.3">
      <c r="A1593" s="23">
        <v>1592</v>
      </c>
      <c r="B1593" s="27">
        <v>0.323932</v>
      </c>
      <c r="C1593" s="24">
        <f t="shared" si="53"/>
        <v>-0.174234</v>
      </c>
      <c r="D1593" s="19">
        <f t="shared" si="54"/>
        <v>3.0357486756000002E-2</v>
      </c>
    </row>
    <row r="1594" spans="1:4" x14ac:dyDescent="0.3">
      <c r="A1594" s="23">
        <v>1593</v>
      </c>
      <c r="B1594" s="27">
        <v>0.32402500000000001</v>
      </c>
      <c r="C1594" s="24">
        <f t="shared" si="53"/>
        <v>-0.17414099999999999</v>
      </c>
      <c r="D1594" s="19">
        <f t="shared" si="54"/>
        <v>3.0325087880999996E-2</v>
      </c>
    </row>
    <row r="1595" spans="1:4" x14ac:dyDescent="0.3">
      <c r="A1595" s="23">
        <v>1594</v>
      </c>
      <c r="B1595" s="27">
        <v>0.324042</v>
      </c>
      <c r="C1595" s="24">
        <f t="shared" si="53"/>
        <v>-0.174124</v>
      </c>
      <c r="D1595" s="19">
        <f t="shared" si="54"/>
        <v>3.0319167376E-2</v>
      </c>
    </row>
    <row r="1596" spans="1:4" x14ac:dyDescent="0.3">
      <c r="A1596" s="23">
        <v>1595</v>
      </c>
      <c r="B1596" s="27">
        <v>0.32421499999999998</v>
      </c>
      <c r="C1596" s="24">
        <f t="shared" si="53"/>
        <v>-0.17395099999999999</v>
      </c>
      <c r="D1596" s="19">
        <f t="shared" si="54"/>
        <v>3.0258950400999997E-2</v>
      </c>
    </row>
    <row r="1597" spans="1:4" x14ac:dyDescent="0.3">
      <c r="A1597" s="23">
        <v>1596</v>
      </c>
      <c r="B1597" s="27">
        <v>0.32451099999999999</v>
      </c>
      <c r="C1597" s="24">
        <f t="shared" si="53"/>
        <v>-0.173655</v>
      </c>
      <c r="D1597" s="19">
        <f t="shared" si="54"/>
        <v>3.0156059025000001E-2</v>
      </c>
    </row>
    <row r="1598" spans="1:4" x14ac:dyDescent="0.3">
      <c r="A1598" s="23">
        <v>1597</v>
      </c>
      <c r="B1598" s="27">
        <v>0.32475399999999999</v>
      </c>
      <c r="C1598" s="24">
        <f t="shared" si="53"/>
        <v>-0.17341200000000001</v>
      </c>
      <c r="D1598" s="19">
        <f t="shared" si="54"/>
        <v>3.0071721744000003E-2</v>
      </c>
    </row>
    <row r="1599" spans="1:4" x14ac:dyDescent="0.3">
      <c r="A1599" s="23">
        <v>1598</v>
      </c>
      <c r="B1599" s="27">
        <v>0.32481199999999999</v>
      </c>
      <c r="C1599" s="24">
        <f t="shared" si="53"/>
        <v>-0.17335400000000001</v>
      </c>
      <c r="D1599" s="19">
        <f t="shared" si="54"/>
        <v>3.0051609316000004E-2</v>
      </c>
    </row>
    <row r="1600" spans="1:4" x14ac:dyDescent="0.3">
      <c r="A1600" s="23">
        <v>1599</v>
      </c>
      <c r="B1600" s="27">
        <v>0.32481599999999999</v>
      </c>
      <c r="C1600" s="24">
        <f t="shared" si="53"/>
        <v>-0.17335</v>
      </c>
      <c r="D1600" s="19">
        <f t="shared" si="54"/>
        <v>3.0050222500000001E-2</v>
      </c>
    </row>
    <row r="1601" spans="1:4" x14ac:dyDescent="0.3">
      <c r="A1601" s="23">
        <v>1600</v>
      </c>
      <c r="B1601" s="27">
        <v>0.32485799999999998</v>
      </c>
      <c r="C1601" s="24">
        <f t="shared" si="53"/>
        <v>-0.17330799999999999</v>
      </c>
      <c r="D1601" s="19">
        <f t="shared" si="54"/>
        <v>3.0035662863999998E-2</v>
      </c>
    </row>
    <row r="1602" spans="1:4" x14ac:dyDescent="0.3">
      <c r="A1602" s="23">
        <v>1601</v>
      </c>
      <c r="B1602" s="27">
        <v>0.32490400000000003</v>
      </c>
      <c r="C1602" s="24">
        <f t="shared" ref="C1602:C1665" si="55">ROUNDUP(B1602-B$10002,6)</f>
        <v>-0.173262</v>
      </c>
      <c r="D1602" s="19">
        <f t="shared" si="54"/>
        <v>3.0019720643999999E-2</v>
      </c>
    </row>
    <row r="1603" spans="1:4" x14ac:dyDescent="0.3">
      <c r="A1603" s="23">
        <v>1602</v>
      </c>
      <c r="B1603" s="27">
        <v>0.32490400000000003</v>
      </c>
      <c r="C1603" s="24">
        <f t="shared" si="55"/>
        <v>-0.173262</v>
      </c>
      <c r="D1603" s="19">
        <f t="shared" si="54"/>
        <v>3.0019720643999999E-2</v>
      </c>
    </row>
    <row r="1604" spans="1:4" x14ac:dyDescent="0.3">
      <c r="A1604" s="23">
        <v>1603</v>
      </c>
      <c r="B1604" s="27">
        <v>0.32506200000000002</v>
      </c>
      <c r="C1604" s="24">
        <f t="shared" si="55"/>
        <v>-0.17310400000000001</v>
      </c>
      <c r="D1604" s="19">
        <f t="shared" si="54"/>
        <v>2.9964994816000002E-2</v>
      </c>
    </row>
    <row r="1605" spans="1:4" x14ac:dyDescent="0.3">
      <c r="A1605" s="23">
        <v>1604</v>
      </c>
      <c r="B1605" s="27">
        <v>0.32507200000000003</v>
      </c>
      <c r="C1605" s="24">
        <f t="shared" si="55"/>
        <v>-0.173094</v>
      </c>
      <c r="D1605" s="19">
        <f t="shared" si="54"/>
        <v>2.9961532836000001E-2</v>
      </c>
    </row>
    <row r="1606" spans="1:4" x14ac:dyDescent="0.3">
      <c r="A1606" s="23">
        <v>1605</v>
      </c>
      <c r="B1606" s="27">
        <v>0.32511600000000002</v>
      </c>
      <c r="C1606" s="24">
        <f t="shared" si="55"/>
        <v>-0.17305000000000001</v>
      </c>
      <c r="D1606" s="19">
        <f t="shared" si="54"/>
        <v>2.9946302500000004E-2</v>
      </c>
    </row>
    <row r="1607" spans="1:4" x14ac:dyDescent="0.3">
      <c r="A1607" s="23">
        <v>1606</v>
      </c>
      <c r="B1607" s="27">
        <v>0.32516400000000001</v>
      </c>
      <c r="C1607" s="24">
        <f t="shared" si="55"/>
        <v>-0.17300199999999999</v>
      </c>
      <c r="D1607" s="19">
        <f t="shared" si="54"/>
        <v>2.9929692003999996E-2</v>
      </c>
    </row>
    <row r="1608" spans="1:4" x14ac:dyDescent="0.3">
      <c r="A1608" s="23">
        <v>1607</v>
      </c>
      <c r="B1608" s="27">
        <v>0.32521699999999998</v>
      </c>
      <c r="C1608" s="24">
        <f t="shared" si="55"/>
        <v>-0.17294899999999999</v>
      </c>
      <c r="D1608" s="19">
        <f t="shared" si="54"/>
        <v>2.9911356600999996E-2</v>
      </c>
    </row>
    <row r="1609" spans="1:4" x14ac:dyDescent="0.3">
      <c r="A1609" s="23">
        <v>1608</v>
      </c>
      <c r="B1609" s="27">
        <v>0.32539000000000001</v>
      </c>
      <c r="C1609" s="24">
        <f t="shared" si="55"/>
        <v>-0.17277600000000001</v>
      </c>
      <c r="D1609" s="19">
        <f t="shared" si="54"/>
        <v>2.9851546176000006E-2</v>
      </c>
    </row>
    <row r="1610" spans="1:4" x14ac:dyDescent="0.3">
      <c r="A1610" s="23">
        <v>1609</v>
      </c>
      <c r="B1610" s="27">
        <v>0.32542599999999999</v>
      </c>
      <c r="C1610" s="24">
        <f t="shared" si="55"/>
        <v>-0.17274</v>
      </c>
      <c r="D1610" s="19">
        <f t="shared" ref="D1610:D1673" si="56">C1610*C1610</f>
        <v>2.9839107600000001E-2</v>
      </c>
    </row>
    <row r="1611" spans="1:4" x14ac:dyDescent="0.3">
      <c r="A1611" s="23">
        <v>1610</v>
      </c>
      <c r="B1611" s="27">
        <v>0.32553700000000002</v>
      </c>
      <c r="C1611" s="24">
        <f t="shared" si="55"/>
        <v>-0.172629</v>
      </c>
      <c r="D1611" s="19">
        <f t="shared" si="56"/>
        <v>2.9800771641000003E-2</v>
      </c>
    </row>
    <row r="1612" spans="1:4" x14ac:dyDescent="0.3">
      <c r="A1612" s="23">
        <v>1611</v>
      </c>
      <c r="B1612" s="27">
        <v>0.325567</v>
      </c>
      <c r="C1612" s="24">
        <f t="shared" si="55"/>
        <v>-0.172599</v>
      </c>
      <c r="D1612" s="19">
        <f t="shared" si="56"/>
        <v>2.9790414801E-2</v>
      </c>
    </row>
    <row r="1613" spans="1:4" x14ac:dyDescent="0.3">
      <c r="A1613" s="23">
        <v>1612</v>
      </c>
      <c r="B1613" s="27">
        <v>0.325623</v>
      </c>
      <c r="C1613" s="24">
        <f t="shared" si="55"/>
        <v>-0.172543</v>
      </c>
      <c r="D1613" s="19">
        <f t="shared" si="56"/>
        <v>2.9771086849000001E-2</v>
      </c>
    </row>
    <row r="1614" spans="1:4" x14ac:dyDescent="0.3">
      <c r="A1614" s="23">
        <v>1613</v>
      </c>
      <c r="B1614" s="27">
        <v>0.325739</v>
      </c>
      <c r="C1614" s="24">
        <f t="shared" si="55"/>
        <v>-0.172427</v>
      </c>
      <c r="D1614" s="19">
        <f t="shared" si="56"/>
        <v>2.9731070328999999E-2</v>
      </c>
    </row>
    <row r="1615" spans="1:4" x14ac:dyDescent="0.3">
      <c r="A1615" s="23">
        <v>1614</v>
      </c>
      <c r="B1615" s="27">
        <v>0.32587300000000002</v>
      </c>
      <c r="C1615" s="24">
        <f t="shared" si="55"/>
        <v>-0.172293</v>
      </c>
      <c r="D1615" s="19">
        <f t="shared" si="56"/>
        <v>2.9684877849000001E-2</v>
      </c>
    </row>
    <row r="1616" spans="1:4" x14ac:dyDescent="0.3">
      <c r="A1616" s="23">
        <v>1615</v>
      </c>
      <c r="B1616" s="27">
        <v>0.32597100000000001</v>
      </c>
      <c r="C1616" s="24">
        <f t="shared" si="55"/>
        <v>-0.17219500000000001</v>
      </c>
      <c r="D1616" s="19">
        <f t="shared" si="56"/>
        <v>2.9651118025000006E-2</v>
      </c>
    </row>
    <row r="1617" spans="1:4" x14ac:dyDescent="0.3">
      <c r="A1617" s="23">
        <v>1616</v>
      </c>
      <c r="B1617" s="27">
        <v>0.32601200000000002</v>
      </c>
      <c r="C1617" s="24">
        <f t="shared" si="55"/>
        <v>-0.172154</v>
      </c>
      <c r="D1617" s="19">
        <f t="shared" si="56"/>
        <v>2.9636999716E-2</v>
      </c>
    </row>
    <row r="1618" spans="1:4" x14ac:dyDescent="0.3">
      <c r="A1618" s="23">
        <v>1617</v>
      </c>
      <c r="B1618" s="27">
        <v>0.32603500000000002</v>
      </c>
      <c r="C1618" s="24">
        <f t="shared" si="55"/>
        <v>-0.17213100000000001</v>
      </c>
      <c r="D1618" s="19">
        <f t="shared" si="56"/>
        <v>2.9629081161000003E-2</v>
      </c>
    </row>
    <row r="1619" spans="1:4" x14ac:dyDescent="0.3">
      <c r="A1619" s="23">
        <v>1618</v>
      </c>
      <c r="B1619" s="27">
        <v>0.32607799999999998</v>
      </c>
      <c r="C1619" s="24">
        <f t="shared" si="55"/>
        <v>-0.17208799999999999</v>
      </c>
      <c r="D1619" s="19">
        <f t="shared" si="56"/>
        <v>2.9614279743999997E-2</v>
      </c>
    </row>
    <row r="1620" spans="1:4" x14ac:dyDescent="0.3">
      <c r="A1620" s="23">
        <v>1619</v>
      </c>
      <c r="B1620" s="27">
        <v>0.32613799999999998</v>
      </c>
      <c r="C1620" s="24">
        <f t="shared" si="55"/>
        <v>-0.17202800000000001</v>
      </c>
      <c r="D1620" s="19">
        <f t="shared" si="56"/>
        <v>2.9593632784000005E-2</v>
      </c>
    </row>
    <row r="1621" spans="1:4" x14ac:dyDescent="0.3">
      <c r="A1621" s="23">
        <v>1620</v>
      </c>
      <c r="B1621" s="27">
        <v>0.32630399999999998</v>
      </c>
      <c r="C1621" s="24">
        <f t="shared" si="55"/>
        <v>-0.17186200000000001</v>
      </c>
      <c r="D1621" s="19">
        <f t="shared" si="56"/>
        <v>2.9536547044000005E-2</v>
      </c>
    </row>
    <row r="1622" spans="1:4" x14ac:dyDescent="0.3">
      <c r="A1622" s="23">
        <v>1621</v>
      </c>
      <c r="B1622" s="27">
        <v>0.326353</v>
      </c>
      <c r="C1622" s="24">
        <f t="shared" si="55"/>
        <v>-0.17181299999999999</v>
      </c>
      <c r="D1622" s="19">
        <f t="shared" si="56"/>
        <v>2.9519706968999998E-2</v>
      </c>
    </row>
    <row r="1623" spans="1:4" x14ac:dyDescent="0.3">
      <c r="A1623" s="23">
        <v>1622</v>
      </c>
      <c r="B1623" s="27">
        <v>0.32642199999999999</v>
      </c>
      <c r="C1623" s="24">
        <f t="shared" si="55"/>
        <v>-0.17174400000000001</v>
      </c>
      <c r="D1623" s="19">
        <f t="shared" si="56"/>
        <v>2.9496001536000002E-2</v>
      </c>
    </row>
    <row r="1624" spans="1:4" x14ac:dyDescent="0.3">
      <c r="A1624" s="23">
        <v>1623</v>
      </c>
      <c r="B1624" s="27">
        <v>0.326455</v>
      </c>
      <c r="C1624" s="24">
        <f t="shared" si="55"/>
        <v>-0.171711</v>
      </c>
      <c r="D1624" s="19">
        <f t="shared" si="56"/>
        <v>2.9484667520999999E-2</v>
      </c>
    </row>
    <row r="1625" spans="1:4" x14ac:dyDescent="0.3">
      <c r="A1625" s="23">
        <v>1624</v>
      </c>
      <c r="B1625" s="27">
        <v>0.32646500000000001</v>
      </c>
      <c r="C1625" s="24">
        <f t="shared" si="55"/>
        <v>-0.17170099999999999</v>
      </c>
      <c r="D1625" s="19">
        <f t="shared" si="56"/>
        <v>2.9481233400999996E-2</v>
      </c>
    </row>
    <row r="1626" spans="1:4" x14ac:dyDescent="0.3">
      <c r="A1626" s="23">
        <v>1625</v>
      </c>
      <c r="B1626" s="27">
        <v>0.32646500000000001</v>
      </c>
      <c r="C1626" s="24">
        <f t="shared" si="55"/>
        <v>-0.17170099999999999</v>
      </c>
      <c r="D1626" s="19">
        <f t="shared" si="56"/>
        <v>2.9481233400999996E-2</v>
      </c>
    </row>
    <row r="1627" spans="1:4" x14ac:dyDescent="0.3">
      <c r="A1627" s="23">
        <v>1626</v>
      </c>
      <c r="B1627" s="27">
        <v>0.32662000000000002</v>
      </c>
      <c r="C1627" s="24">
        <f t="shared" si="55"/>
        <v>-0.171546</v>
      </c>
      <c r="D1627" s="19">
        <f t="shared" si="56"/>
        <v>2.9428030116000002E-2</v>
      </c>
    </row>
    <row r="1628" spans="1:4" x14ac:dyDescent="0.3">
      <c r="A1628" s="23">
        <v>1627</v>
      </c>
      <c r="B1628" s="27">
        <v>0.32662400000000003</v>
      </c>
      <c r="C1628" s="24">
        <f t="shared" si="55"/>
        <v>-0.171542</v>
      </c>
      <c r="D1628" s="19">
        <f t="shared" si="56"/>
        <v>2.9426657764000001E-2</v>
      </c>
    </row>
    <row r="1629" spans="1:4" x14ac:dyDescent="0.3">
      <c r="A1629" s="23">
        <v>1628</v>
      </c>
      <c r="B1629" s="27">
        <v>0.32665899999999998</v>
      </c>
      <c r="C1629" s="24">
        <f t="shared" si="55"/>
        <v>-0.17150699999999999</v>
      </c>
      <c r="D1629" s="19">
        <f t="shared" si="56"/>
        <v>2.9414651048999998E-2</v>
      </c>
    </row>
    <row r="1630" spans="1:4" x14ac:dyDescent="0.3">
      <c r="A1630" s="23">
        <v>1629</v>
      </c>
      <c r="B1630" s="27">
        <v>0.32669999999999999</v>
      </c>
      <c r="C1630" s="24">
        <f t="shared" si="55"/>
        <v>-0.17146600000000001</v>
      </c>
      <c r="D1630" s="19">
        <f t="shared" si="56"/>
        <v>2.9400589156000002E-2</v>
      </c>
    </row>
    <row r="1631" spans="1:4" x14ac:dyDescent="0.3">
      <c r="A1631" s="23">
        <v>1630</v>
      </c>
      <c r="B1631" s="27">
        <v>0.32671699999999998</v>
      </c>
      <c r="C1631" s="24">
        <f t="shared" si="55"/>
        <v>-0.17144899999999999</v>
      </c>
      <c r="D1631" s="19">
        <f t="shared" si="56"/>
        <v>2.9394759600999996E-2</v>
      </c>
    </row>
    <row r="1632" spans="1:4" x14ac:dyDescent="0.3">
      <c r="A1632" s="23">
        <v>1631</v>
      </c>
      <c r="B1632" s="27">
        <v>0.326853</v>
      </c>
      <c r="C1632" s="24">
        <f t="shared" si="55"/>
        <v>-0.17131299999999999</v>
      </c>
      <c r="D1632" s="19">
        <f t="shared" si="56"/>
        <v>2.9348143968999998E-2</v>
      </c>
    </row>
    <row r="1633" spans="1:4" x14ac:dyDescent="0.3">
      <c r="A1633" s="23">
        <v>1632</v>
      </c>
      <c r="B1633" s="27">
        <v>0.32689099999999999</v>
      </c>
      <c r="C1633" s="24">
        <f t="shared" si="55"/>
        <v>-0.17127500000000001</v>
      </c>
      <c r="D1633" s="19">
        <f t="shared" si="56"/>
        <v>2.9335125625000003E-2</v>
      </c>
    </row>
    <row r="1634" spans="1:4" x14ac:dyDescent="0.3">
      <c r="A1634" s="23">
        <v>1633</v>
      </c>
      <c r="B1634" s="27">
        <v>0.32691199999999998</v>
      </c>
      <c r="C1634" s="24">
        <f t="shared" si="55"/>
        <v>-0.17125399999999999</v>
      </c>
      <c r="D1634" s="19">
        <f t="shared" si="56"/>
        <v>2.9327932515999997E-2</v>
      </c>
    </row>
    <row r="1635" spans="1:4" x14ac:dyDescent="0.3">
      <c r="A1635" s="23">
        <v>1634</v>
      </c>
      <c r="B1635" s="27">
        <v>0.32695299999999999</v>
      </c>
      <c r="C1635" s="24">
        <f t="shared" si="55"/>
        <v>-0.171213</v>
      </c>
      <c r="D1635" s="19">
        <f t="shared" si="56"/>
        <v>2.9313891369000002E-2</v>
      </c>
    </row>
    <row r="1636" spans="1:4" x14ac:dyDescent="0.3">
      <c r="A1636" s="23">
        <v>1635</v>
      </c>
      <c r="B1636" s="27">
        <v>0.326992</v>
      </c>
      <c r="C1636" s="24">
        <f t="shared" si="55"/>
        <v>-0.17117399999999999</v>
      </c>
      <c r="D1636" s="19">
        <f t="shared" si="56"/>
        <v>2.9300538275999998E-2</v>
      </c>
    </row>
    <row r="1637" spans="1:4" x14ac:dyDescent="0.3">
      <c r="A1637" s="23">
        <v>1636</v>
      </c>
      <c r="B1637" s="27">
        <v>0.32709300000000002</v>
      </c>
      <c r="C1637" s="24">
        <f t="shared" si="55"/>
        <v>-0.171073</v>
      </c>
      <c r="D1637" s="19">
        <f t="shared" si="56"/>
        <v>2.9265971329000003E-2</v>
      </c>
    </row>
    <row r="1638" spans="1:4" x14ac:dyDescent="0.3">
      <c r="A1638" s="23">
        <v>1637</v>
      </c>
      <c r="B1638" s="27">
        <v>0.32735799999999998</v>
      </c>
      <c r="C1638" s="24">
        <f t="shared" si="55"/>
        <v>-0.17080799999999999</v>
      </c>
      <c r="D1638" s="19">
        <f t="shared" si="56"/>
        <v>2.9175372863999995E-2</v>
      </c>
    </row>
    <row r="1639" spans="1:4" x14ac:dyDescent="0.3">
      <c r="A1639" s="23">
        <v>1638</v>
      </c>
      <c r="B1639" s="27">
        <v>0.32740000000000002</v>
      </c>
      <c r="C1639" s="24">
        <f t="shared" si="55"/>
        <v>-0.170766</v>
      </c>
      <c r="D1639" s="19">
        <f t="shared" si="56"/>
        <v>2.9161026756000002E-2</v>
      </c>
    </row>
    <row r="1640" spans="1:4" x14ac:dyDescent="0.3">
      <c r="A1640" s="23">
        <v>1639</v>
      </c>
      <c r="B1640" s="27">
        <v>0.32746700000000001</v>
      </c>
      <c r="C1640" s="24">
        <f t="shared" si="55"/>
        <v>-0.17069899999999999</v>
      </c>
      <c r="D1640" s="19">
        <f t="shared" si="56"/>
        <v>2.9138148600999995E-2</v>
      </c>
    </row>
    <row r="1641" spans="1:4" x14ac:dyDescent="0.3">
      <c r="A1641" s="23">
        <v>1640</v>
      </c>
      <c r="B1641" s="27">
        <v>0.32749</v>
      </c>
      <c r="C1641" s="24">
        <f t="shared" si="55"/>
        <v>-0.17067599999999999</v>
      </c>
      <c r="D1641" s="19">
        <f t="shared" si="56"/>
        <v>2.9130296976E-2</v>
      </c>
    </row>
    <row r="1642" spans="1:4" x14ac:dyDescent="0.3">
      <c r="A1642" s="23">
        <v>1641</v>
      </c>
      <c r="B1642" s="27">
        <v>0.327515</v>
      </c>
      <c r="C1642" s="24">
        <f t="shared" si="55"/>
        <v>-0.170651</v>
      </c>
      <c r="D1642" s="19">
        <f t="shared" si="56"/>
        <v>2.9121763800999997E-2</v>
      </c>
    </row>
    <row r="1643" spans="1:4" x14ac:dyDescent="0.3">
      <c r="A1643" s="23">
        <v>1642</v>
      </c>
      <c r="B1643" s="27">
        <v>0.32756000000000002</v>
      </c>
      <c r="C1643" s="24">
        <f t="shared" si="55"/>
        <v>-0.17060600000000001</v>
      </c>
      <c r="D1643" s="19">
        <f t="shared" si="56"/>
        <v>2.9106407236000002E-2</v>
      </c>
    </row>
    <row r="1644" spans="1:4" x14ac:dyDescent="0.3">
      <c r="A1644" s="23">
        <v>1643</v>
      </c>
      <c r="B1644" s="27">
        <v>0.32767200000000002</v>
      </c>
      <c r="C1644" s="24">
        <f t="shared" si="55"/>
        <v>-0.17049400000000001</v>
      </c>
      <c r="D1644" s="19">
        <f t="shared" si="56"/>
        <v>2.9068204036000002E-2</v>
      </c>
    </row>
    <row r="1645" spans="1:4" x14ac:dyDescent="0.3">
      <c r="A1645" s="23">
        <v>1644</v>
      </c>
      <c r="B1645" s="27">
        <v>0.32784099999999999</v>
      </c>
      <c r="C1645" s="24">
        <f t="shared" si="55"/>
        <v>-0.170325</v>
      </c>
      <c r="D1645" s="19">
        <f t="shared" si="56"/>
        <v>2.9010605625000001E-2</v>
      </c>
    </row>
    <row r="1646" spans="1:4" x14ac:dyDescent="0.3">
      <c r="A1646" s="23">
        <v>1645</v>
      </c>
      <c r="B1646" s="27">
        <v>0.327845</v>
      </c>
      <c r="C1646" s="24">
        <f t="shared" si="55"/>
        <v>-0.170321</v>
      </c>
      <c r="D1646" s="19">
        <f t="shared" si="56"/>
        <v>2.9009243040999999E-2</v>
      </c>
    </row>
    <row r="1647" spans="1:4" x14ac:dyDescent="0.3">
      <c r="A1647" s="23">
        <v>1646</v>
      </c>
      <c r="B1647" s="27">
        <v>0.328046</v>
      </c>
      <c r="C1647" s="24">
        <f t="shared" si="55"/>
        <v>-0.17011999999999999</v>
      </c>
      <c r="D1647" s="19">
        <f t="shared" si="56"/>
        <v>2.8940814399999997E-2</v>
      </c>
    </row>
    <row r="1648" spans="1:4" x14ac:dyDescent="0.3">
      <c r="A1648" s="23">
        <v>1647</v>
      </c>
      <c r="B1648" s="27">
        <v>0.32815499999999997</v>
      </c>
      <c r="C1648" s="24">
        <f t="shared" si="55"/>
        <v>-0.170011</v>
      </c>
      <c r="D1648" s="19">
        <f t="shared" si="56"/>
        <v>2.8903740120999999E-2</v>
      </c>
    </row>
    <row r="1649" spans="1:4" x14ac:dyDescent="0.3">
      <c r="A1649" s="23">
        <v>1648</v>
      </c>
      <c r="B1649" s="27">
        <v>0.32818900000000001</v>
      </c>
      <c r="C1649" s="24">
        <f t="shared" si="55"/>
        <v>-0.16997699999999999</v>
      </c>
      <c r="D1649" s="19">
        <f t="shared" si="56"/>
        <v>2.8892180528999997E-2</v>
      </c>
    </row>
    <row r="1650" spans="1:4" x14ac:dyDescent="0.3">
      <c r="A1650" s="23">
        <v>1649</v>
      </c>
      <c r="B1650" s="27">
        <v>0.32823999999999998</v>
      </c>
      <c r="C1650" s="24">
        <f t="shared" si="55"/>
        <v>-0.16992599999999999</v>
      </c>
      <c r="D1650" s="19">
        <f t="shared" si="56"/>
        <v>2.8874845476E-2</v>
      </c>
    </row>
    <row r="1651" spans="1:4" x14ac:dyDescent="0.3">
      <c r="A1651" s="23">
        <v>1650</v>
      </c>
      <c r="B1651" s="27">
        <v>0.328293</v>
      </c>
      <c r="C1651" s="24">
        <f t="shared" si="55"/>
        <v>-0.169873</v>
      </c>
      <c r="D1651" s="19">
        <f t="shared" si="56"/>
        <v>2.8856836128999998E-2</v>
      </c>
    </row>
    <row r="1652" spans="1:4" x14ac:dyDescent="0.3">
      <c r="A1652" s="23">
        <v>1651</v>
      </c>
      <c r="B1652" s="27">
        <v>0.32835999999999999</v>
      </c>
      <c r="C1652" s="24">
        <f t="shared" si="55"/>
        <v>-0.16980600000000001</v>
      </c>
      <c r="D1652" s="19">
        <f t="shared" si="56"/>
        <v>2.8834077636000006E-2</v>
      </c>
    </row>
    <row r="1653" spans="1:4" x14ac:dyDescent="0.3">
      <c r="A1653" s="23">
        <v>1652</v>
      </c>
      <c r="B1653" s="27">
        <v>0.32847300000000001</v>
      </c>
      <c r="C1653" s="24">
        <f t="shared" si="55"/>
        <v>-0.16969300000000001</v>
      </c>
      <c r="D1653" s="19">
        <f t="shared" si="56"/>
        <v>2.8795714249000005E-2</v>
      </c>
    </row>
    <row r="1654" spans="1:4" x14ac:dyDescent="0.3">
      <c r="A1654" s="23">
        <v>1653</v>
      </c>
      <c r="B1654" s="27">
        <v>0.32853700000000002</v>
      </c>
      <c r="C1654" s="24">
        <f t="shared" si="55"/>
        <v>-0.169629</v>
      </c>
      <c r="D1654" s="19">
        <f t="shared" si="56"/>
        <v>2.8773997641000002E-2</v>
      </c>
    </row>
    <row r="1655" spans="1:4" x14ac:dyDescent="0.3">
      <c r="A1655" s="23">
        <v>1654</v>
      </c>
      <c r="B1655" s="27">
        <v>0.32855699999999999</v>
      </c>
      <c r="C1655" s="24">
        <f t="shared" si="55"/>
        <v>-0.16960900000000001</v>
      </c>
      <c r="D1655" s="19">
        <f t="shared" si="56"/>
        <v>2.8767212881000002E-2</v>
      </c>
    </row>
    <row r="1656" spans="1:4" x14ac:dyDescent="0.3">
      <c r="A1656" s="23">
        <v>1655</v>
      </c>
      <c r="B1656" s="27">
        <v>0.32856600000000002</v>
      </c>
      <c r="C1656" s="24">
        <f t="shared" si="55"/>
        <v>-0.1696</v>
      </c>
      <c r="D1656" s="19">
        <f t="shared" si="56"/>
        <v>2.876416E-2</v>
      </c>
    </row>
    <row r="1657" spans="1:4" x14ac:dyDescent="0.3">
      <c r="A1657" s="23">
        <v>1656</v>
      </c>
      <c r="B1657" s="27">
        <v>0.32870700000000003</v>
      </c>
      <c r="C1657" s="24">
        <f t="shared" si="55"/>
        <v>-0.169459</v>
      </c>
      <c r="D1657" s="19">
        <f t="shared" si="56"/>
        <v>2.8716352681E-2</v>
      </c>
    </row>
    <row r="1658" spans="1:4" x14ac:dyDescent="0.3">
      <c r="A1658" s="23">
        <v>1657</v>
      </c>
      <c r="B1658" s="27">
        <v>0.32893899999999998</v>
      </c>
      <c r="C1658" s="24">
        <f t="shared" si="55"/>
        <v>-0.16922699999999999</v>
      </c>
      <c r="D1658" s="19">
        <f t="shared" si="56"/>
        <v>2.8637777528999996E-2</v>
      </c>
    </row>
    <row r="1659" spans="1:4" x14ac:dyDescent="0.3">
      <c r="A1659" s="23">
        <v>1658</v>
      </c>
      <c r="B1659" s="27">
        <v>0.32895600000000003</v>
      </c>
      <c r="C1659" s="24">
        <f t="shared" si="55"/>
        <v>-0.16921</v>
      </c>
      <c r="D1659" s="19">
        <f t="shared" si="56"/>
        <v>2.86320241E-2</v>
      </c>
    </row>
    <row r="1660" spans="1:4" x14ac:dyDescent="0.3">
      <c r="A1660" s="23">
        <v>1659</v>
      </c>
      <c r="B1660" s="27">
        <v>0.32915100000000003</v>
      </c>
      <c r="C1660" s="24">
        <f t="shared" si="55"/>
        <v>-0.169015</v>
      </c>
      <c r="D1660" s="19">
        <f t="shared" si="56"/>
        <v>2.8566070225E-2</v>
      </c>
    </row>
    <row r="1661" spans="1:4" x14ac:dyDescent="0.3">
      <c r="A1661" s="23">
        <v>1660</v>
      </c>
      <c r="B1661" s="27">
        <v>0.32923200000000002</v>
      </c>
      <c r="C1661" s="24">
        <f t="shared" si="55"/>
        <v>-0.168934</v>
      </c>
      <c r="D1661" s="19">
        <f t="shared" si="56"/>
        <v>2.8538696355999999E-2</v>
      </c>
    </row>
    <row r="1662" spans="1:4" x14ac:dyDescent="0.3">
      <c r="A1662" s="23">
        <v>1661</v>
      </c>
      <c r="B1662" s="27">
        <v>0.32924100000000001</v>
      </c>
      <c r="C1662" s="24">
        <f t="shared" si="55"/>
        <v>-0.16892499999999999</v>
      </c>
      <c r="D1662" s="19">
        <f t="shared" si="56"/>
        <v>2.8535655624999996E-2</v>
      </c>
    </row>
    <row r="1663" spans="1:4" x14ac:dyDescent="0.3">
      <c r="A1663" s="23">
        <v>1662</v>
      </c>
      <c r="B1663" s="27">
        <v>0.32927299999999998</v>
      </c>
      <c r="C1663" s="24">
        <f t="shared" si="55"/>
        <v>-0.16889299999999999</v>
      </c>
      <c r="D1663" s="19">
        <f t="shared" si="56"/>
        <v>2.8524845448999997E-2</v>
      </c>
    </row>
    <row r="1664" spans="1:4" x14ac:dyDescent="0.3">
      <c r="A1664" s="23">
        <v>1663</v>
      </c>
      <c r="B1664" s="27">
        <v>0.32944600000000002</v>
      </c>
      <c r="C1664" s="24">
        <f t="shared" si="55"/>
        <v>-0.16872000000000001</v>
      </c>
      <c r="D1664" s="19">
        <f t="shared" si="56"/>
        <v>2.8466438400000002E-2</v>
      </c>
    </row>
    <row r="1665" spans="1:4" x14ac:dyDescent="0.3">
      <c r="A1665" s="23">
        <v>1664</v>
      </c>
      <c r="B1665" s="27">
        <v>0.329592</v>
      </c>
      <c r="C1665" s="24">
        <f t="shared" si="55"/>
        <v>-0.168574</v>
      </c>
      <c r="D1665" s="19">
        <f t="shared" si="56"/>
        <v>2.8417193476E-2</v>
      </c>
    </row>
    <row r="1666" spans="1:4" x14ac:dyDescent="0.3">
      <c r="A1666" s="23">
        <v>1665</v>
      </c>
      <c r="B1666" s="27">
        <v>0.32972600000000002</v>
      </c>
      <c r="C1666" s="24">
        <f t="shared" ref="C1666:C1729" si="57">ROUNDUP(B1666-B$10002,6)</f>
        <v>-0.16844000000000001</v>
      </c>
      <c r="D1666" s="19">
        <f t="shared" si="56"/>
        <v>2.8372033600000002E-2</v>
      </c>
    </row>
    <row r="1667" spans="1:4" x14ac:dyDescent="0.3">
      <c r="A1667" s="23">
        <v>1666</v>
      </c>
      <c r="B1667" s="27">
        <v>0.32981500000000002</v>
      </c>
      <c r="C1667" s="24">
        <f t="shared" si="57"/>
        <v>-0.168351</v>
      </c>
      <c r="D1667" s="19">
        <f t="shared" si="56"/>
        <v>2.8342059201000001E-2</v>
      </c>
    </row>
    <row r="1668" spans="1:4" x14ac:dyDescent="0.3">
      <c r="A1668" s="23">
        <v>1667</v>
      </c>
      <c r="B1668" s="27">
        <v>0.329843</v>
      </c>
      <c r="C1668" s="24">
        <f t="shared" si="57"/>
        <v>-0.168323</v>
      </c>
      <c r="D1668" s="19">
        <f t="shared" si="56"/>
        <v>2.8332632329000001E-2</v>
      </c>
    </row>
    <row r="1669" spans="1:4" x14ac:dyDescent="0.3">
      <c r="A1669" s="23">
        <v>1668</v>
      </c>
      <c r="B1669" s="27">
        <v>0.329876</v>
      </c>
      <c r="C1669" s="24">
        <f t="shared" si="57"/>
        <v>-0.16829</v>
      </c>
      <c r="D1669" s="19">
        <f t="shared" si="56"/>
        <v>2.8321524099999999E-2</v>
      </c>
    </row>
    <row r="1670" spans="1:4" x14ac:dyDescent="0.3">
      <c r="A1670" s="23">
        <v>1669</v>
      </c>
      <c r="B1670" s="27">
        <v>0.32993299999999998</v>
      </c>
      <c r="C1670" s="24">
        <f t="shared" si="57"/>
        <v>-0.16823299999999999</v>
      </c>
      <c r="D1670" s="19">
        <f t="shared" si="56"/>
        <v>2.8302342288999999E-2</v>
      </c>
    </row>
    <row r="1671" spans="1:4" x14ac:dyDescent="0.3">
      <c r="A1671" s="23">
        <v>1670</v>
      </c>
      <c r="B1671" s="27">
        <v>0.32994200000000001</v>
      </c>
      <c r="C1671" s="24">
        <f t="shared" si="57"/>
        <v>-0.16822400000000001</v>
      </c>
      <c r="D1671" s="19">
        <f t="shared" si="56"/>
        <v>2.8299314176000005E-2</v>
      </c>
    </row>
    <row r="1672" spans="1:4" x14ac:dyDescent="0.3">
      <c r="A1672" s="23">
        <v>1671</v>
      </c>
      <c r="B1672" s="27">
        <v>0.32997599999999999</v>
      </c>
      <c r="C1672" s="24">
        <f t="shared" si="57"/>
        <v>-0.16819000000000001</v>
      </c>
      <c r="D1672" s="19">
        <f t="shared" si="56"/>
        <v>2.8287876100000001E-2</v>
      </c>
    </row>
    <row r="1673" spans="1:4" x14ac:dyDescent="0.3">
      <c r="A1673" s="23">
        <v>1672</v>
      </c>
      <c r="B1673" s="27">
        <v>0.33001900000000001</v>
      </c>
      <c r="C1673" s="24">
        <f t="shared" si="57"/>
        <v>-0.16814699999999999</v>
      </c>
      <c r="D1673" s="19">
        <f t="shared" si="56"/>
        <v>2.8273413608999997E-2</v>
      </c>
    </row>
    <row r="1674" spans="1:4" x14ac:dyDescent="0.3">
      <c r="A1674" s="23">
        <v>1673</v>
      </c>
      <c r="B1674" s="27">
        <v>0.33001999999999998</v>
      </c>
      <c r="C1674" s="24">
        <f t="shared" si="57"/>
        <v>-0.16814599999999999</v>
      </c>
      <c r="D1674" s="19">
        <f t="shared" ref="D1674:D1737" si="58">C1674*C1674</f>
        <v>2.8273077315999998E-2</v>
      </c>
    </row>
    <row r="1675" spans="1:4" x14ac:dyDescent="0.3">
      <c r="A1675" s="23">
        <v>1674</v>
      </c>
      <c r="B1675" s="27">
        <v>0.33013300000000001</v>
      </c>
      <c r="C1675" s="24">
        <f t="shared" si="57"/>
        <v>-0.16803299999999999</v>
      </c>
      <c r="D1675" s="19">
        <f t="shared" si="58"/>
        <v>2.8235089088999996E-2</v>
      </c>
    </row>
    <row r="1676" spans="1:4" x14ac:dyDescent="0.3">
      <c r="A1676" s="23">
        <v>1675</v>
      </c>
      <c r="B1676" s="27">
        <v>0.33025500000000002</v>
      </c>
      <c r="C1676" s="24">
        <f t="shared" si="57"/>
        <v>-0.167911</v>
      </c>
      <c r="D1676" s="19">
        <f t="shared" si="58"/>
        <v>2.8194103921E-2</v>
      </c>
    </row>
    <row r="1677" spans="1:4" x14ac:dyDescent="0.3">
      <c r="A1677" s="23">
        <v>1676</v>
      </c>
      <c r="B1677" s="27">
        <v>0.33027800000000002</v>
      </c>
      <c r="C1677" s="24">
        <f t="shared" si="57"/>
        <v>-0.16788800000000001</v>
      </c>
      <c r="D1677" s="19">
        <f t="shared" si="58"/>
        <v>2.8186380544000002E-2</v>
      </c>
    </row>
    <row r="1678" spans="1:4" x14ac:dyDescent="0.3">
      <c r="A1678" s="23">
        <v>1677</v>
      </c>
      <c r="B1678" s="27">
        <v>0.33047199999999999</v>
      </c>
      <c r="C1678" s="24">
        <f t="shared" si="57"/>
        <v>-0.16769400000000001</v>
      </c>
      <c r="D1678" s="19">
        <f t="shared" si="58"/>
        <v>2.8121277636000003E-2</v>
      </c>
    </row>
    <row r="1679" spans="1:4" x14ac:dyDescent="0.3">
      <c r="A1679" s="23">
        <v>1678</v>
      </c>
      <c r="B1679" s="27">
        <v>0.33057199999999998</v>
      </c>
      <c r="C1679" s="24">
        <f t="shared" si="57"/>
        <v>-0.16759399999999999</v>
      </c>
      <c r="D1679" s="19">
        <f t="shared" si="58"/>
        <v>2.8087748835999998E-2</v>
      </c>
    </row>
    <row r="1680" spans="1:4" x14ac:dyDescent="0.3">
      <c r="A1680" s="23">
        <v>1679</v>
      </c>
      <c r="B1680" s="27">
        <v>0.33063199999999998</v>
      </c>
      <c r="C1680" s="24">
        <f t="shared" si="57"/>
        <v>-0.16753399999999999</v>
      </c>
      <c r="D1680" s="19">
        <f t="shared" si="58"/>
        <v>2.8067641155999995E-2</v>
      </c>
    </row>
    <row r="1681" spans="1:4" x14ac:dyDescent="0.3">
      <c r="A1681" s="23">
        <v>1680</v>
      </c>
      <c r="B1681" s="27">
        <v>0.33063399999999998</v>
      </c>
      <c r="C1681" s="24">
        <f t="shared" si="57"/>
        <v>-0.16753200000000001</v>
      </c>
      <c r="D1681" s="19">
        <f t="shared" si="58"/>
        <v>2.8066971024000006E-2</v>
      </c>
    </row>
    <row r="1682" spans="1:4" x14ac:dyDescent="0.3">
      <c r="A1682" s="23">
        <v>1681</v>
      </c>
      <c r="B1682" s="27">
        <v>0.33066899999999999</v>
      </c>
      <c r="C1682" s="24">
        <f t="shared" si="57"/>
        <v>-0.16749700000000001</v>
      </c>
      <c r="D1682" s="19">
        <f t="shared" si="58"/>
        <v>2.8055245009000002E-2</v>
      </c>
    </row>
    <row r="1683" spans="1:4" x14ac:dyDescent="0.3">
      <c r="A1683" s="23">
        <v>1682</v>
      </c>
      <c r="B1683" s="27">
        <v>0.330814</v>
      </c>
      <c r="C1683" s="24">
        <f t="shared" si="57"/>
        <v>-0.167352</v>
      </c>
      <c r="D1683" s="19">
        <f t="shared" si="58"/>
        <v>2.8006691904E-2</v>
      </c>
    </row>
    <row r="1684" spans="1:4" x14ac:dyDescent="0.3">
      <c r="A1684" s="23">
        <v>1683</v>
      </c>
      <c r="B1684" s="27">
        <v>0.330926</v>
      </c>
      <c r="C1684" s="24">
        <f t="shared" si="57"/>
        <v>-0.16724</v>
      </c>
      <c r="D1684" s="19">
        <f t="shared" si="58"/>
        <v>2.7969217599999999E-2</v>
      </c>
    </row>
    <row r="1685" spans="1:4" x14ac:dyDescent="0.3">
      <c r="A1685" s="23">
        <v>1684</v>
      </c>
      <c r="B1685" s="27">
        <v>0.331007</v>
      </c>
      <c r="C1685" s="24">
        <f t="shared" si="57"/>
        <v>-0.167159</v>
      </c>
      <c r="D1685" s="19">
        <f t="shared" si="58"/>
        <v>2.7942131281E-2</v>
      </c>
    </row>
    <row r="1686" spans="1:4" x14ac:dyDescent="0.3">
      <c r="A1686" s="23">
        <v>1685</v>
      </c>
      <c r="B1686" s="27">
        <v>0.33109699999999997</v>
      </c>
      <c r="C1686" s="24">
        <f t="shared" si="57"/>
        <v>-0.167069</v>
      </c>
      <c r="D1686" s="19">
        <f t="shared" si="58"/>
        <v>2.7912050761E-2</v>
      </c>
    </row>
    <row r="1687" spans="1:4" x14ac:dyDescent="0.3">
      <c r="A1687" s="23">
        <v>1686</v>
      </c>
      <c r="B1687" s="27">
        <v>0.331179</v>
      </c>
      <c r="C1687" s="24">
        <f t="shared" si="57"/>
        <v>-0.166987</v>
      </c>
      <c r="D1687" s="19">
        <f t="shared" si="58"/>
        <v>2.7884658168999998E-2</v>
      </c>
    </row>
    <row r="1688" spans="1:4" x14ac:dyDescent="0.3">
      <c r="A1688" s="23">
        <v>1687</v>
      </c>
      <c r="B1688" s="27">
        <v>0.33127800000000002</v>
      </c>
      <c r="C1688" s="24">
        <f t="shared" si="57"/>
        <v>-0.16688800000000001</v>
      </c>
      <c r="D1688" s="19">
        <f t="shared" si="58"/>
        <v>2.7851604544000003E-2</v>
      </c>
    </row>
    <row r="1689" spans="1:4" x14ac:dyDescent="0.3">
      <c r="A1689" s="23">
        <v>1688</v>
      </c>
      <c r="B1689" s="27">
        <v>0.33128000000000002</v>
      </c>
      <c r="C1689" s="24">
        <f t="shared" si="57"/>
        <v>-0.16688600000000001</v>
      </c>
      <c r="D1689" s="19">
        <f t="shared" si="58"/>
        <v>2.7850936996000001E-2</v>
      </c>
    </row>
    <row r="1690" spans="1:4" x14ac:dyDescent="0.3">
      <c r="A1690" s="23">
        <v>1689</v>
      </c>
      <c r="B1690" s="27">
        <v>0.33128299999999999</v>
      </c>
      <c r="C1690" s="24">
        <f t="shared" si="57"/>
        <v>-0.166883</v>
      </c>
      <c r="D1690" s="19">
        <f t="shared" si="58"/>
        <v>2.7849935689000002E-2</v>
      </c>
    </row>
    <row r="1691" spans="1:4" x14ac:dyDescent="0.3">
      <c r="A1691" s="23">
        <v>1690</v>
      </c>
      <c r="B1691" s="27">
        <v>0.33129900000000001</v>
      </c>
      <c r="C1691" s="24">
        <f t="shared" si="57"/>
        <v>-0.16686699999999999</v>
      </c>
      <c r="D1691" s="19">
        <f t="shared" si="58"/>
        <v>2.7844595688999996E-2</v>
      </c>
    </row>
    <row r="1692" spans="1:4" x14ac:dyDescent="0.3">
      <c r="A1692" s="23">
        <v>1691</v>
      </c>
      <c r="B1692" s="27">
        <v>0.33130300000000001</v>
      </c>
      <c r="C1692" s="24">
        <f t="shared" si="57"/>
        <v>-0.16686300000000001</v>
      </c>
      <c r="D1692" s="19">
        <f t="shared" si="58"/>
        <v>2.7843260769000004E-2</v>
      </c>
    </row>
    <row r="1693" spans="1:4" x14ac:dyDescent="0.3">
      <c r="A1693" s="23">
        <v>1692</v>
      </c>
      <c r="B1693" s="27">
        <v>0.33130599999999999</v>
      </c>
      <c r="C1693" s="24">
        <f t="shared" si="57"/>
        <v>-0.16686000000000001</v>
      </c>
      <c r="D1693" s="19">
        <f t="shared" si="58"/>
        <v>2.7842259600000002E-2</v>
      </c>
    </row>
    <row r="1694" spans="1:4" x14ac:dyDescent="0.3">
      <c r="A1694" s="23">
        <v>1693</v>
      </c>
      <c r="B1694" s="27">
        <v>0.33151399999999998</v>
      </c>
      <c r="C1694" s="24">
        <f t="shared" si="57"/>
        <v>-0.16665199999999999</v>
      </c>
      <c r="D1694" s="19">
        <f t="shared" si="58"/>
        <v>2.7772889103999998E-2</v>
      </c>
    </row>
    <row r="1695" spans="1:4" x14ac:dyDescent="0.3">
      <c r="A1695" s="23">
        <v>1694</v>
      </c>
      <c r="B1695" s="27">
        <v>0.33157900000000001</v>
      </c>
      <c r="C1695" s="24">
        <f t="shared" si="57"/>
        <v>-0.16658700000000001</v>
      </c>
      <c r="D1695" s="19">
        <f t="shared" si="58"/>
        <v>2.7751228569000003E-2</v>
      </c>
    </row>
    <row r="1696" spans="1:4" x14ac:dyDescent="0.3">
      <c r="A1696" s="23">
        <v>1695</v>
      </c>
      <c r="B1696" s="27">
        <v>0.33169599999999999</v>
      </c>
      <c r="C1696" s="24">
        <f t="shared" si="57"/>
        <v>-0.16647000000000001</v>
      </c>
      <c r="D1696" s="19">
        <f t="shared" si="58"/>
        <v>2.7712260900000001E-2</v>
      </c>
    </row>
    <row r="1697" spans="1:4" x14ac:dyDescent="0.3">
      <c r="A1697" s="23">
        <v>1696</v>
      </c>
      <c r="B1697" s="27">
        <v>0.33175300000000002</v>
      </c>
      <c r="C1697" s="24">
        <f t="shared" si="57"/>
        <v>-0.16641300000000001</v>
      </c>
      <c r="D1697" s="19">
        <f t="shared" si="58"/>
        <v>2.7693286569000001E-2</v>
      </c>
    </row>
    <row r="1698" spans="1:4" x14ac:dyDescent="0.3">
      <c r="A1698" s="23">
        <v>1697</v>
      </c>
      <c r="B1698" s="27">
        <v>0.33179199999999998</v>
      </c>
      <c r="C1698" s="24">
        <f t="shared" si="57"/>
        <v>-0.16637399999999999</v>
      </c>
      <c r="D1698" s="19">
        <f t="shared" si="58"/>
        <v>2.7680307875999999E-2</v>
      </c>
    </row>
    <row r="1699" spans="1:4" x14ac:dyDescent="0.3">
      <c r="A1699" s="23">
        <v>1698</v>
      </c>
      <c r="B1699" s="27">
        <v>0.33184799999999998</v>
      </c>
      <c r="C1699" s="24">
        <f t="shared" si="57"/>
        <v>-0.16631799999999999</v>
      </c>
      <c r="D1699" s="19">
        <f t="shared" si="58"/>
        <v>2.7661677123999997E-2</v>
      </c>
    </row>
    <row r="1700" spans="1:4" x14ac:dyDescent="0.3">
      <c r="A1700" s="23">
        <v>1699</v>
      </c>
      <c r="B1700" s="27">
        <v>0.331899</v>
      </c>
      <c r="C1700" s="24">
        <f t="shared" si="57"/>
        <v>-0.166267</v>
      </c>
      <c r="D1700" s="19">
        <f t="shared" si="58"/>
        <v>2.7644715288999998E-2</v>
      </c>
    </row>
    <row r="1701" spans="1:4" x14ac:dyDescent="0.3">
      <c r="A1701" s="23">
        <v>1700</v>
      </c>
      <c r="B1701" s="27">
        <v>0.33209100000000003</v>
      </c>
      <c r="C1701" s="24">
        <f t="shared" si="57"/>
        <v>-0.166075</v>
      </c>
      <c r="D1701" s="19">
        <f t="shared" si="58"/>
        <v>2.7580905624999999E-2</v>
      </c>
    </row>
    <row r="1702" spans="1:4" x14ac:dyDescent="0.3">
      <c r="A1702" s="23">
        <v>1701</v>
      </c>
      <c r="B1702" s="27">
        <v>0.332233</v>
      </c>
      <c r="C1702" s="24">
        <f t="shared" si="57"/>
        <v>-0.165933</v>
      </c>
      <c r="D1702" s="19">
        <f t="shared" si="58"/>
        <v>2.7533760488999998E-2</v>
      </c>
    </row>
    <row r="1703" spans="1:4" x14ac:dyDescent="0.3">
      <c r="A1703" s="23">
        <v>1702</v>
      </c>
      <c r="B1703" s="27">
        <v>0.33232299999999998</v>
      </c>
      <c r="C1703" s="24">
        <f t="shared" si="57"/>
        <v>-0.16584299999999999</v>
      </c>
      <c r="D1703" s="19">
        <f t="shared" si="58"/>
        <v>2.7503900648999997E-2</v>
      </c>
    </row>
    <row r="1704" spans="1:4" x14ac:dyDescent="0.3">
      <c r="A1704" s="23">
        <v>1703</v>
      </c>
      <c r="B1704" s="27">
        <v>0.33233299999999999</v>
      </c>
      <c r="C1704" s="24">
        <f t="shared" si="57"/>
        <v>-0.16583300000000001</v>
      </c>
      <c r="D1704" s="19">
        <f t="shared" si="58"/>
        <v>2.7500583889000004E-2</v>
      </c>
    </row>
    <row r="1705" spans="1:4" x14ac:dyDescent="0.3">
      <c r="A1705" s="23">
        <v>1704</v>
      </c>
      <c r="B1705" s="27">
        <v>0.33252100000000001</v>
      </c>
      <c r="C1705" s="24">
        <f t="shared" si="57"/>
        <v>-0.16564500000000001</v>
      </c>
      <c r="D1705" s="19">
        <f t="shared" si="58"/>
        <v>2.7438266025000005E-2</v>
      </c>
    </row>
    <row r="1706" spans="1:4" x14ac:dyDescent="0.3">
      <c r="A1706" s="23">
        <v>1705</v>
      </c>
      <c r="B1706" s="27">
        <v>0.33259100000000003</v>
      </c>
      <c r="C1706" s="24">
        <f t="shared" si="57"/>
        <v>-0.165575</v>
      </c>
      <c r="D1706" s="19">
        <f t="shared" si="58"/>
        <v>2.7415080625000001E-2</v>
      </c>
    </row>
    <row r="1707" spans="1:4" x14ac:dyDescent="0.3">
      <c r="A1707" s="23">
        <v>1706</v>
      </c>
      <c r="B1707" s="27">
        <v>0.33263500000000001</v>
      </c>
      <c r="C1707" s="24">
        <f t="shared" si="57"/>
        <v>-0.16553100000000001</v>
      </c>
      <c r="D1707" s="19">
        <f t="shared" si="58"/>
        <v>2.7400511961000004E-2</v>
      </c>
    </row>
    <row r="1708" spans="1:4" x14ac:dyDescent="0.3">
      <c r="A1708" s="23">
        <v>1707</v>
      </c>
      <c r="B1708" s="27">
        <v>0.33266400000000002</v>
      </c>
      <c r="C1708" s="24">
        <f t="shared" si="57"/>
        <v>-0.16550200000000001</v>
      </c>
      <c r="D1708" s="19">
        <f t="shared" si="58"/>
        <v>2.7390912004000005E-2</v>
      </c>
    </row>
    <row r="1709" spans="1:4" x14ac:dyDescent="0.3">
      <c r="A1709" s="23">
        <v>1708</v>
      </c>
      <c r="B1709" s="27">
        <v>0.33267799999999997</v>
      </c>
      <c r="C1709" s="24">
        <f t="shared" si="57"/>
        <v>-0.165488</v>
      </c>
      <c r="D1709" s="19">
        <f t="shared" si="58"/>
        <v>2.7386278143999999E-2</v>
      </c>
    </row>
    <row r="1710" spans="1:4" x14ac:dyDescent="0.3">
      <c r="A1710" s="23">
        <v>1709</v>
      </c>
      <c r="B1710" s="27">
        <v>0.33273200000000003</v>
      </c>
      <c r="C1710" s="24">
        <f t="shared" si="57"/>
        <v>-0.165434</v>
      </c>
      <c r="D1710" s="19">
        <f t="shared" si="58"/>
        <v>2.7368408356000001E-2</v>
      </c>
    </row>
    <row r="1711" spans="1:4" x14ac:dyDescent="0.3">
      <c r="A1711" s="23">
        <v>1710</v>
      </c>
      <c r="B1711" s="27">
        <v>0.33276800000000001</v>
      </c>
      <c r="C1711" s="24">
        <f t="shared" si="57"/>
        <v>-0.16539799999999999</v>
      </c>
      <c r="D1711" s="19">
        <f t="shared" si="58"/>
        <v>2.7356498403999997E-2</v>
      </c>
    </row>
    <row r="1712" spans="1:4" x14ac:dyDescent="0.3">
      <c r="A1712" s="23">
        <v>1711</v>
      </c>
      <c r="B1712" s="27">
        <v>0.332814</v>
      </c>
      <c r="C1712" s="24">
        <f t="shared" si="57"/>
        <v>-0.165352</v>
      </c>
      <c r="D1712" s="19">
        <f t="shared" si="58"/>
        <v>2.7341283904000001E-2</v>
      </c>
    </row>
    <row r="1713" spans="1:4" x14ac:dyDescent="0.3">
      <c r="A1713" s="23">
        <v>1712</v>
      </c>
      <c r="B1713" s="27">
        <v>0.33301399999999998</v>
      </c>
      <c r="C1713" s="24">
        <f t="shared" si="57"/>
        <v>-0.16515199999999999</v>
      </c>
      <c r="D1713" s="19">
        <f t="shared" si="58"/>
        <v>2.7275183103999998E-2</v>
      </c>
    </row>
    <row r="1714" spans="1:4" x14ac:dyDescent="0.3">
      <c r="A1714" s="23">
        <v>1713</v>
      </c>
      <c r="B1714" s="27">
        <v>0.33302999999999999</v>
      </c>
      <c r="C1714" s="24">
        <f t="shared" si="57"/>
        <v>-0.16513600000000001</v>
      </c>
      <c r="D1714" s="19">
        <f t="shared" si="58"/>
        <v>2.7269898496000002E-2</v>
      </c>
    </row>
    <row r="1715" spans="1:4" x14ac:dyDescent="0.3">
      <c r="A1715" s="23">
        <v>1714</v>
      </c>
      <c r="B1715" s="27">
        <v>0.33303700000000003</v>
      </c>
      <c r="C1715" s="24">
        <f t="shared" si="57"/>
        <v>-0.165129</v>
      </c>
      <c r="D1715" s="19">
        <f t="shared" si="58"/>
        <v>2.7267586641E-2</v>
      </c>
    </row>
    <row r="1716" spans="1:4" x14ac:dyDescent="0.3">
      <c r="A1716" s="23">
        <v>1715</v>
      </c>
      <c r="B1716" s="27">
        <v>0.33313599999999999</v>
      </c>
      <c r="C1716" s="24">
        <f t="shared" si="57"/>
        <v>-0.16503000000000001</v>
      </c>
      <c r="D1716" s="19">
        <f t="shared" si="58"/>
        <v>2.7234900900000004E-2</v>
      </c>
    </row>
    <row r="1717" spans="1:4" x14ac:dyDescent="0.3">
      <c r="A1717" s="23">
        <v>1716</v>
      </c>
      <c r="B1717" s="27">
        <v>0.33316200000000001</v>
      </c>
      <c r="C1717" s="24">
        <f t="shared" si="57"/>
        <v>-0.16500400000000001</v>
      </c>
      <c r="D1717" s="19">
        <f t="shared" si="58"/>
        <v>2.7226320016000005E-2</v>
      </c>
    </row>
    <row r="1718" spans="1:4" x14ac:dyDescent="0.3">
      <c r="A1718" s="23">
        <v>1717</v>
      </c>
      <c r="B1718" s="27">
        <v>0.33328400000000002</v>
      </c>
      <c r="C1718" s="24">
        <f t="shared" si="57"/>
        <v>-0.164882</v>
      </c>
      <c r="D1718" s="19">
        <f t="shared" si="58"/>
        <v>2.7186073924E-2</v>
      </c>
    </row>
    <row r="1719" spans="1:4" x14ac:dyDescent="0.3">
      <c r="A1719" s="23">
        <v>1718</v>
      </c>
      <c r="B1719" s="27">
        <v>0.33335900000000002</v>
      </c>
      <c r="C1719" s="24">
        <f t="shared" si="57"/>
        <v>-0.16480700000000001</v>
      </c>
      <c r="D1719" s="19">
        <f t="shared" si="58"/>
        <v>2.7161347249000004E-2</v>
      </c>
    </row>
    <row r="1720" spans="1:4" x14ac:dyDescent="0.3">
      <c r="A1720" s="23">
        <v>1719</v>
      </c>
      <c r="B1720" s="27">
        <v>0.333372</v>
      </c>
      <c r="C1720" s="24">
        <f t="shared" si="57"/>
        <v>-0.164794</v>
      </c>
      <c r="D1720" s="19">
        <f t="shared" si="58"/>
        <v>2.7157062435999999E-2</v>
      </c>
    </row>
    <row r="1721" spans="1:4" x14ac:dyDescent="0.3">
      <c r="A1721" s="23">
        <v>1720</v>
      </c>
      <c r="B1721" s="27">
        <v>0.33338000000000001</v>
      </c>
      <c r="C1721" s="24">
        <f t="shared" si="57"/>
        <v>-0.16478599999999999</v>
      </c>
      <c r="D1721" s="19">
        <f t="shared" si="58"/>
        <v>2.7154425795999994E-2</v>
      </c>
    </row>
    <row r="1722" spans="1:4" x14ac:dyDescent="0.3">
      <c r="A1722" s="23">
        <v>1721</v>
      </c>
      <c r="B1722" s="27">
        <v>0.333422</v>
      </c>
      <c r="C1722" s="24">
        <f t="shared" si="57"/>
        <v>-0.164744</v>
      </c>
      <c r="D1722" s="19">
        <f t="shared" si="58"/>
        <v>2.7140585536E-2</v>
      </c>
    </row>
    <row r="1723" spans="1:4" x14ac:dyDescent="0.3">
      <c r="A1723" s="23">
        <v>1722</v>
      </c>
      <c r="B1723" s="27">
        <v>0.333424</v>
      </c>
      <c r="C1723" s="24">
        <f t="shared" si="57"/>
        <v>-0.164742</v>
      </c>
      <c r="D1723" s="19">
        <f t="shared" si="58"/>
        <v>2.7139926564000001E-2</v>
      </c>
    </row>
    <row r="1724" spans="1:4" x14ac:dyDescent="0.3">
      <c r="A1724" s="23">
        <v>1723</v>
      </c>
      <c r="B1724" s="27">
        <v>0.33344699999999999</v>
      </c>
      <c r="C1724" s="24">
        <f t="shared" si="57"/>
        <v>-0.164719</v>
      </c>
      <c r="D1724" s="19">
        <f t="shared" si="58"/>
        <v>2.7132348961000002E-2</v>
      </c>
    </row>
    <row r="1725" spans="1:4" x14ac:dyDescent="0.3">
      <c r="A1725" s="23">
        <v>1724</v>
      </c>
      <c r="B1725" s="27">
        <v>0.33357500000000001</v>
      </c>
      <c r="C1725" s="24">
        <f t="shared" si="57"/>
        <v>-0.16459099999999999</v>
      </c>
      <c r="D1725" s="19">
        <f t="shared" si="58"/>
        <v>2.7090197280999997E-2</v>
      </c>
    </row>
    <row r="1726" spans="1:4" x14ac:dyDescent="0.3">
      <c r="A1726" s="23">
        <v>1725</v>
      </c>
      <c r="B1726" s="27">
        <v>0.333592</v>
      </c>
      <c r="C1726" s="24">
        <f t="shared" si="57"/>
        <v>-0.164574</v>
      </c>
      <c r="D1726" s="19">
        <f t="shared" si="58"/>
        <v>2.7084601476E-2</v>
      </c>
    </row>
    <row r="1727" spans="1:4" x14ac:dyDescent="0.3">
      <c r="A1727" s="23">
        <v>1726</v>
      </c>
      <c r="B1727" s="27">
        <v>0.33362900000000001</v>
      </c>
      <c r="C1727" s="24">
        <f t="shared" si="57"/>
        <v>-0.16453699999999999</v>
      </c>
      <c r="D1727" s="19">
        <f t="shared" si="58"/>
        <v>2.7072424368999995E-2</v>
      </c>
    </row>
    <row r="1728" spans="1:4" x14ac:dyDescent="0.3">
      <c r="A1728" s="23">
        <v>1727</v>
      </c>
      <c r="B1728" s="27">
        <v>0.33387299999999998</v>
      </c>
      <c r="C1728" s="24">
        <f t="shared" si="57"/>
        <v>-0.16429299999999999</v>
      </c>
      <c r="D1728" s="19">
        <f t="shared" si="58"/>
        <v>2.6992189848999999E-2</v>
      </c>
    </row>
    <row r="1729" spans="1:4" x14ac:dyDescent="0.3">
      <c r="A1729" s="23">
        <v>1728</v>
      </c>
      <c r="B1729" s="27">
        <v>0.333874</v>
      </c>
      <c r="C1729" s="24">
        <f t="shared" si="57"/>
        <v>-0.16429199999999999</v>
      </c>
      <c r="D1729" s="19">
        <f t="shared" si="58"/>
        <v>2.6991861263999998E-2</v>
      </c>
    </row>
    <row r="1730" spans="1:4" x14ac:dyDescent="0.3">
      <c r="A1730" s="23">
        <v>1729</v>
      </c>
      <c r="B1730" s="27">
        <v>0.33390700000000001</v>
      </c>
      <c r="C1730" s="24">
        <f t="shared" ref="C1730:C1793" si="59">ROUNDUP(B1730-B$10002,6)</f>
        <v>-0.16425899999999999</v>
      </c>
      <c r="D1730" s="19">
        <f t="shared" si="58"/>
        <v>2.6981019080999997E-2</v>
      </c>
    </row>
    <row r="1731" spans="1:4" x14ac:dyDescent="0.3">
      <c r="A1731" s="23">
        <v>1730</v>
      </c>
      <c r="B1731" s="27">
        <v>0.33395200000000003</v>
      </c>
      <c r="C1731" s="24">
        <f t="shared" si="59"/>
        <v>-0.164214</v>
      </c>
      <c r="D1731" s="19">
        <f t="shared" si="58"/>
        <v>2.6966237795999999E-2</v>
      </c>
    </row>
    <row r="1732" spans="1:4" x14ac:dyDescent="0.3">
      <c r="A1732" s="23">
        <v>1731</v>
      </c>
      <c r="B1732" s="27">
        <v>0.33396300000000001</v>
      </c>
      <c r="C1732" s="24">
        <f t="shared" si="59"/>
        <v>-0.16420299999999999</v>
      </c>
      <c r="D1732" s="19">
        <f t="shared" si="58"/>
        <v>2.6962625208999995E-2</v>
      </c>
    </row>
    <row r="1733" spans="1:4" x14ac:dyDescent="0.3">
      <c r="A1733" s="23">
        <v>1732</v>
      </c>
      <c r="B1733" s="27">
        <v>0.33410600000000001</v>
      </c>
      <c r="C1733" s="24">
        <f t="shared" si="59"/>
        <v>-0.16406000000000001</v>
      </c>
      <c r="D1733" s="19">
        <f t="shared" si="58"/>
        <v>2.6915683600000004E-2</v>
      </c>
    </row>
    <row r="1734" spans="1:4" x14ac:dyDescent="0.3">
      <c r="A1734" s="23">
        <v>1733</v>
      </c>
      <c r="B1734" s="27">
        <v>0.33413599999999999</v>
      </c>
      <c r="C1734" s="24">
        <f t="shared" si="59"/>
        <v>-0.16403000000000001</v>
      </c>
      <c r="D1734" s="19">
        <f t="shared" si="58"/>
        <v>2.6905840900000002E-2</v>
      </c>
    </row>
    <row r="1735" spans="1:4" x14ac:dyDescent="0.3">
      <c r="A1735" s="23">
        <v>1734</v>
      </c>
      <c r="B1735" s="27">
        <v>0.33421899999999999</v>
      </c>
      <c r="C1735" s="24">
        <f t="shared" si="59"/>
        <v>-0.16394700000000001</v>
      </c>
      <c r="D1735" s="19">
        <f t="shared" si="58"/>
        <v>2.6878618809000002E-2</v>
      </c>
    </row>
    <row r="1736" spans="1:4" x14ac:dyDescent="0.3">
      <c r="A1736" s="23">
        <v>1735</v>
      </c>
      <c r="B1736" s="27">
        <v>0.334227</v>
      </c>
      <c r="C1736" s="24">
        <f t="shared" si="59"/>
        <v>-0.163939</v>
      </c>
      <c r="D1736" s="19">
        <f t="shared" si="58"/>
        <v>2.6875995720999999E-2</v>
      </c>
    </row>
    <row r="1737" spans="1:4" x14ac:dyDescent="0.3">
      <c r="A1737" s="23">
        <v>1736</v>
      </c>
      <c r="B1737" s="27">
        <v>0.33423599999999998</v>
      </c>
      <c r="C1737" s="24">
        <f t="shared" si="59"/>
        <v>-0.16392999999999999</v>
      </c>
      <c r="D1737" s="19">
        <f t="shared" si="58"/>
        <v>2.6873044899999997E-2</v>
      </c>
    </row>
    <row r="1738" spans="1:4" x14ac:dyDescent="0.3">
      <c r="A1738" s="23">
        <v>1737</v>
      </c>
      <c r="B1738" s="27">
        <v>0.33427600000000002</v>
      </c>
      <c r="C1738" s="24">
        <f t="shared" si="59"/>
        <v>-0.16389000000000001</v>
      </c>
      <c r="D1738" s="19">
        <f t="shared" ref="D1738:D1801" si="60">C1738*C1738</f>
        <v>2.6859932100000001E-2</v>
      </c>
    </row>
    <row r="1739" spans="1:4" x14ac:dyDescent="0.3">
      <c r="A1739" s="23">
        <v>1738</v>
      </c>
      <c r="B1739" s="27">
        <v>0.33435599999999999</v>
      </c>
      <c r="C1739" s="24">
        <f t="shared" si="59"/>
        <v>-0.16381000000000001</v>
      </c>
      <c r="D1739" s="19">
        <f t="shared" si="60"/>
        <v>2.6833716100000005E-2</v>
      </c>
    </row>
    <row r="1740" spans="1:4" x14ac:dyDescent="0.3">
      <c r="A1740" s="23">
        <v>1739</v>
      </c>
      <c r="B1740" s="27">
        <v>0.334366</v>
      </c>
      <c r="C1740" s="24">
        <f t="shared" si="59"/>
        <v>-0.1638</v>
      </c>
      <c r="D1740" s="19">
        <f t="shared" si="60"/>
        <v>2.6830440000000001E-2</v>
      </c>
    </row>
    <row r="1741" spans="1:4" x14ac:dyDescent="0.3">
      <c r="A1741" s="23">
        <v>1740</v>
      </c>
      <c r="B1741" s="27">
        <v>0.33441700000000002</v>
      </c>
      <c r="C1741" s="24">
        <f t="shared" si="59"/>
        <v>-0.16374900000000001</v>
      </c>
      <c r="D1741" s="19">
        <f t="shared" si="60"/>
        <v>2.6813735001E-2</v>
      </c>
    </row>
    <row r="1742" spans="1:4" x14ac:dyDescent="0.3">
      <c r="A1742" s="23">
        <v>1741</v>
      </c>
      <c r="B1742" s="27">
        <v>0.33441900000000002</v>
      </c>
      <c r="C1742" s="24">
        <f t="shared" si="59"/>
        <v>-0.163747</v>
      </c>
      <c r="D1742" s="19">
        <f t="shared" si="60"/>
        <v>2.6813080009000002E-2</v>
      </c>
    </row>
    <row r="1743" spans="1:4" x14ac:dyDescent="0.3">
      <c r="A1743" s="23">
        <v>1742</v>
      </c>
      <c r="B1743" s="27">
        <v>0.33446300000000001</v>
      </c>
      <c r="C1743" s="24">
        <f t="shared" si="59"/>
        <v>-0.16370299999999999</v>
      </c>
      <c r="D1743" s="19">
        <f t="shared" si="60"/>
        <v>2.6798672208999997E-2</v>
      </c>
    </row>
    <row r="1744" spans="1:4" x14ac:dyDescent="0.3">
      <c r="A1744" s="23">
        <v>1743</v>
      </c>
      <c r="B1744" s="27">
        <v>0.33446500000000001</v>
      </c>
      <c r="C1744" s="24">
        <f t="shared" si="59"/>
        <v>-0.16370100000000001</v>
      </c>
      <c r="D1744" s="19">
        <f t="shared" si="60"/>
        <v>2.6798017401000004E-2</v>
      </c>
    </row>
    <row r="1745" spans="1:4" x14ac:dyDescent="0.3">
      <c r="A1745" s="23">
        <v>1744</v>
      </c>
      <c r="B1745" s="27">
        <v>0.33447300000000002</v>
      </c>
      <c r="C1745" s="24">
        <f t="shared" si="59"/>
        <v>-0.16369300000000001</v>
      </c>
      <c r="D1745" s="19">
        <f t="shared" si="60"/>
        <v>2.6795398249000003E-2</v>
      </c>
    </row>
    <row r="1746" spans="1:4" x14ac:dyDescent="0.3">
      <c r="A1746" s="23">
        <v>1745</v>
      </c>
      <c r="B1746" s="27">
        <v>0.33448299999999997</v>
      </c>
      <c r="C1746" s="24">
        <f t="shared" si="59"/>
        <v>-0.163683</v>
      </c>
      <c r="D1746" s="19">
        <f t="shared" si="60"/>
        <v>2.6792124488999997E-2</v>
      </c>
    </row>
    <row r="1747" spans="1:4" x14ac:dyDescent="0.3">
      <c r="A1747" s="23">
        <v>1746</v>
      </c>
      <c r="B1747" s="27">
        <v>0.33461000000000002</v>
      </c>
      <c r="C1747" s="24">
        <f t="shared" si="59"/>
        <v>-0.16355600000000001</v>
      </c>
      <c r="D1747" s="19">
        <f t="shared" si="60"/>
        <v>2.6750565136000003E-2</v>
      </c>
    </row>
    <row r="1748" spans="1:4" x14ac:dyDescent="0.3">
      <c r="A1748" s="23">
        <v>1747</v>
      </c>
      <c r="B1748" s="27">
        <v>0.33466200000000002</v>
      </c>
      <c r="C1748" s="24">
        <f t="shared" si="59"/>
        <v>-0.16350400000000001</v>
      </c>
      <c r="D1748" s="19">
        <f t="shared" si="60"/>
        <v>2.6733558016000004E-2</v>
      </c>
    </row>
    <row r="1749" spans="1:4" x14ac:dyDescent="0.3">
      <c r="A1749" s="23">
        <v>1748</v>
      </c>
      <c r="B1749" s="27">
        <v>0.33475500000000002</v>
      </c>
      <c r="C1749" s="24">
        <f t="shared" si="59"/>
        <v>-0.163411</v>
      </c>
      <c r="D1749" s="19">
        <f t="shared" si="60"/>
        <v>2.6703154921000002E-2</v>
      </c>
    </row>
    <row r="1750" spans="1:4" x14ac:dyDescent="0.3">
      <c r="A1750" s="23">
        <v>1749</v>
      </c>
      <c r="B1750" s="27">
        <v>0.33476600000000001</v>
      </c>
      <c r="C1750" s="24">
        <f t="shared" si="59"/>
        <v>-0.16339999999999999</v>
      </c>
      <c r="D1750" s="19">
        <f t="shared" si="60"/>
        <v>2.6699559999999997E-2</v>
      </c>
    </row>
    <row r="1751" spans="1:4" x14ac:dyDescent="0.3">
      <c r="A1751" s="23">
        <v>1750</v>
      </c>
      <c r="B1751" s="27">
        <v>0.33479199999999998</v>
      </c>
      <c r="C1751" s="24">
        <f t="shared" si="59"/>
        <v>-0.16337399999999999</v>
      </c>
      <c r="D1751" s="19">
        <f t="shared" si="60"/>
        <v>2.6691063875999996E-2</v>
      </c>
    </row>
    <row r="1752" spans="1:4" x14ac:dyDescent="0.3">
      <c r="A1752" s="23">
        <v>1751</v>
      </c>
      <c r="B1752" s="27">
        <v>0.33485300000000001</v>
      </c>
      <c r="C1752" s="24">
        <f t="shared" si="59"/>
        <v>-0.16331300000000001</v>
      </c>
      <c r="D1752" s="19">
        <f t="shared" si="60"/>
        <v>2.6671135969000004E-2</v>
      </c>
    </row>
    <row r="1753" spans="1:4" x14ac:dyDescent="0.3">
      <c r="A1753" s="23">
        <v>1752</v>
      </c>
      <c r="B1753" s="27">
        <v>0.33492300000000003</v>
      </c>
      <c r="C1753" s="24">
        <f t="shared" si="59"/>
        <v>-0.163243</v>
      </c>
      <c r="D1753" s="19">
        <f t="shared" si="60"/>
        <v>2.6648277049E-2</v>
      </c>
    </row>
    <row r="1754" spans="1:4" x14ac:dyDescent="0.3">
      <c r="A1754" s="23">
        <v>1753</v>
      </c>
      <c r="B1754" s="27">
        <v>0.33497199999999999</v>
      </c>
      <c r="C1754" s="24">
        <f t="shared" si="59"/>
        <v>-0.16319400000000001</v>
      </c>
      <c r="D1754" s="19">
        <f t="shared" si="60"/>
        <v>2.6632281636000003E-2</v>
      </c>
    </row>
    <row r="1755" spans="1:4" x14ac:dyDescent="0.3">
      <c r="A1755" s="23">
        <v>1754</v>
      </c>
      <c r="B1755" s="27">
        <v>0.33497300000000002</v>
      </c>
      <c r="C1755" s="24">
        <f t="shared" si="59"/>
        <v>-0.163193</v>
      </c>
      <c r="D1755" s="19">
        <f t="shared" si="60"/>
        <v>2.6631955249E-2</v>
      </c>
    </row>
    <row r="1756" spans="1:4" x14ac:dyDescent="0.3">
      <c r="A1756" s="23">
        <v>1755</v>
      </c>
      <c r="B1756" s="27">
        <v>0.33501999999999998</v>
      </c>
      <c r="C1756" s="24">
        <f t="shared" si="59"/>
        <v>-0.16314600000000001</v>
      </c>
      <c r="D1756" s="19">
        <f t="shared" si="60"/>
        <v>2.6616617316000003E-2</v>
      </c>
    </row>
    <row r="1757" spans="1:4" x14ac:dyDescent="0.3">
      <c r="A1757" s="23">
        <v>1756</v>
      </c>
      <c r="B1757" s="27">
        <v>0.33524199999999998</v>
      </c>
      <c r="C1757" s="24">
        <f t="shared" si="59"/>
        <v>-0.16292400000000001</v>
      </c>
      <c r="D1757" s="19">
        <f t="shared" si="60"/>
        <v>2.6544229776000003E-2</v>
      </c>
    </row>
    <row r="1758" spans="1:4" x14ac:dyDescent="0.3">
      <c r="A1758" s="23">
        <v>1757</v>
      </c>
      <c r="B1758" s="27">
        <v>0.335262</v>
      </c>
      <c r="C1758" s="24">
        <f t="shared" si="59"/>
        <v>-0.16290399999999999</v>
      </c>
      <c r="D1758" s="19">
        <f t="shared" si="60"/>
        <v>2.6537713215999997E-2</v>
      </c>
    </row>
    <row r="1759" spans="1:4" x14ac:dyDescent="0.3">
      <c r="A1759" s="23">
        <v>1758</v>
      </c>
      <c r="B1759" s="27">
        <v>0.33527400000000002</v>
      </c>
      <c r="C1759" s="24">
        <f t="shared" si="59"/>
        <v>-0.16289200000000001</v>
      </c>
      <c r="D1759" s="19">
        <f t="shared" si="60"/>
        <v>2.6533803664000002E-2</v>
      </c>
    </row>
    <row r="1760" spans="1:4" x14ac:dyDescent="0.3">
      <c r="A1760" s="23">
        <v>1759</v>
      </c>
      <c r="B1760" s="27">
        <v>0.33551900000000001</v>
      </c>
      <c r="C1760" s="24">
        <f t="shared" si="59"/>
        <v>-0.16264700000000001</v>
      </c>
      <c r="D1760" s="19">
        <f t="shared" si="60"/>
        <v>2.6454046609000005E-2</v>
      </c>
    </row>
    <row r="1761" spans="1:4" x14ac:dyDescent="0.3">
      <c r="A1761" s="23">
        <v>1760</v>
      </c>
      <c r="B1761" s="27">
        <v>0.33552799999999999</v>
      </c>
      <c r="C1761" s="24">
        <f t="shared" si="59"/>
        <v>-0.162638</v>
      </c>
      <c r="D1761" s="19">
        <f t="shared" si="60"/>
        <v>2.6451119044E-2</v>
      </c>
    </row>
    <row r="1762" spans="1:4" x14ac:dyDescent="0.3">
      <c r="A1762" s="23">
        <v>1761</v>
      </c>
      <c r="B1762" s="27">
        <v>0.33556999999999998</v>
      </c>
      <c r="C1762" s="24">
        <f t="shared" si="59"/>
        <v>-0.16259599999999999</v>
      </c>
      <c r="D1762" s="19">
        <f t="shared" si="60"/>
        <v>2.6437459215999996E-2</v>
      </c>
    </row>
    <row r="1763" spans="1:4" x14ac:dyDescent="0.3">
      <c r="A1763" s="23">
        <v>1762</v>
      </c>
      <c r="B1763" s="27">
        <v>0.335592</v>
      </c>
      <c r="C1763" s="24">
        <f t="shared" si="59"/>
        <v>-0.162574</v>
      </c>
      <c r="D1763" s="19">
        <f t="shared" si="60"/>
        <v>2.6430305475999998E-2</v>
      </c>
    </row>
    <row r="1764" spans="1:4" x14ac:dyDescent="0.3">
      <c r="A1764" s="23">
        <v>1763</v>
      </c>
      <c r="B1764" s="27">
        <v>0.33582899999999999</v>
      </c>
      <c r="C1764" s="24">
        <f t="shared" si="59"/>
        <v>-0.16233700000000001</v>
      </c>
      <c r="D1764" s="19">
        <f t="shared" si="60"/>
        <v>2.6353301569000002E-2</v>
      </c>
    </row>
    <row r="1765" spans="1:4" x14ac:dyDescent="0.3">
      <c r="A1765" s="23">
        <v>1764</v>
      </c>
      <c r="B1765" s="27">
        <v>0.335893</v>
      </c>
      <c r="C1765" s="24">
        <f t="shared" si="59"/>
        <v>-0.162273</v>
      </c>
      <c r="D1765" s="19">
        <f t="shared" si="60"/>
        <v>2.6332526528999999E-2</v>
      </c>
    </row>
    <row r="1766" spans="1:4" x14ac:dyDescent="0.3">
      <c r="A1766" s="23">
        <v>1765</v>
      </c>
      <c r="B1766" s="27">
        <v>0.33596100000000001</v>
      </c>
      <c r="C1766" s="24">
        <f t="shared" si="59"/>
        <v>-0.16220499999999999</v>
      </c>
      <c r="D1766" s="19">
        <f t="shared" si="60"/>
        <v>2.6310462024999995E-2</v>
      </c>
    </row>
    <row r="1767" spans="1:4" x14ac:dyDescent="0.3">
      <c r="A1767" s="23">
        <v>1766</v>
      </c>
      <c r="B1767" s="27">
        <v>0.33596500000000001</v>
      </c>
      <c r="C1767" s="24">
        <f t="shared" si="59"/>
        <v>-0.16220100000000001</v>
      </c>
      <c r="D1767" s="19">
        <f t="shared" si="60"/>
        <v>2.6309164401000004E-2</v>
      </c>
    </row>
    <row r="1768" spans="1:4" x14ac:dyDescent="0.3">
      <c r="A1768" s="23">
        <v>1767</v>
      </c>
      <c r="B1768" s="27">
        <v>0.335982</v>
      </c>
      <c r="C1768" s="24">
        <f t="shared" si="59"/>
        <v>-0.16218399999999999</v>
      </c>
      <c r="D1768" s="19">
        <f t="shared" si="60"/>
        <v>2.6303649855999998E-2</v>
      </c>
    </row>
    <row r="1769" spans="1:4" x14ac:dyDescent="0.3">
      <c r="A1769" s="23">
        <v>1768</v>
      </c>
      <c r="B1769" s="27">
        <v>0.33601799999999998</v>
      </c>
      <c r="C1769" s="24">
        <f t="shared" si="59"/>
        <v>-0.16214800000000001</v>
      </c>
      <c r="D1769" s="19">
        <f t="shared" si="60"/>
        <v>2.6291973904000003E-2</v>
      </c>
    </row>
    <row r="1770" spans="1:4" x14ac:dyDescent="0.3">
      <c r="A1770" s="23">
        <v>1769</v>
      </c>
      <c r="B1770" s="27">
        <v>0.33606599999999998</v>
      </c>
      <c r="C1770" s="24">
        <f t="shared" si="59"/>
        <v>-0.16209999999999999</v>
      </c>
      <c r="D1770" s="19">
        <f t="shared" si="60"/>
        <v>2.6276409999999997E-2</v>
      </c>
    </row>
    <row r="1771" spans="1:4" x14ac:dyDescent="0.3">
      <c r="A1771" s="23">
        <v>1770</v>
      </c>
      <c r="B1771" s="27">
        <v>0.33614100000000002</v>
      </c>
      <c r="C1771" s="24">
        <f t="shared" si="59"/>
        <v>-0.162025</v>
      </c>
      <c r="D1771" s="19">
        <f t="shared" si="60"/>
        <v>2.6252100625E-2</v>
      </c>
    </row>
    <row r="1772" spans="1:4" x14ac:dyDescent="0.3">
      <c r="A1772" s="23">
        <v>1771</v>
      </c>
      <c r="B1772" s="27">
        <v>0.33622600000000002</v>
      </c>
      <c r="C1772" s="24">
        <f t="shared" si="59"/>
        <v>-0.16194</v>
      </c>
      <c r="D1772" s="19">
        <f t="shared" si="60"/>
        <v>2.62245636E-2</v>
      </c>
    </row>
    <row r="1773" spans="1:4" x14ac:dyDescent="0.3">
      <c r="A1773" s="23">
        <v>1772</v>
      </c>
      <c r="B1773" s="27">
        <v>0.33632800000000002</v>
      </c>
      <c r="C1773" s="24">
        <f t="shared" si="59"/>
        <v>-0.16183800000000001</v>
      </c>
      <c r="D1773" s="19">
        <f t="shared" si="60"/>
        <v>2.6191538244000005E-2</v>
      </c>
    </row>
    <row r="1774" spans="1:4" x14ac:dyDescent="0.3">
      <c r="A1774" s="23">
        <v>1773</v>
      </c>
      <c r="B1774" s="27">
        <v>0.336343</v>
      </c>
      <c r="C1774" s="24">
        <f t="shared" si="59"/>
        <v>-0.16182299999999999</v>
      </c>
      <c r="D1774" s="19">
        <f t="shared" si="60"/>
        <v>2.6186683329E-2</v>
      </c>
    </row>
    <row r="1775" spans="1:4" x14ac:dyDescent="0.3">
      <c r="A1775" s="23">
        <v>1774</v>
      </c>
      <c r="B1775" s="27">
        <v>0.33634999999999998</v>
      </c>
      <c r="C1775" s="24">
        <f t="shared" si="59"/>
        <v>-0.16181599999999999</v>
      </c>
      <c r="D1775" s="19">
        <f t="shared" si="60"/>
        <v>2.6184417855999995E-2</v>
      </c>
    </row>
    <row r="1776" spans="1:4" x14ac:dyDescent="0.3">
      <c r="A1776" s="23">
        <v>1775</v>
      </c>
      <c r="B1776" s="27">
        <v>0.33642699999999998</v>
      </c>
      <c r="C1776" s="24">
        <f t="shared" si="59"/>
        <v>-0.16173899999999999</v>
      </c>
      <c r="D1776" s="19">
        <f t="shared" si="60"/>
        <v>2.6159504120999998E-2</v>
      </c>
    </row>
    <row r="1777" spans="1:4" x14ac:dyDescent="0.3">
      <c r="A1777" s="23">
        <v>1776</v>
      </c>
      <c r="B1777" s="27">
        <v>0.33644400000000002</v>
      </c>
      <c r="C1777" s="24">
        <f t="shared" si="59"/>
        <v>-0.161722</v>
      </c>
      <c r="D1777" s="19">
        <f t="shared" si="60"/>
        <v>2.6154005284000002E-2</v>
      </c>
    </row>
    <row r="1778" spans="1:4" x14ac:dyDescent="0.3">
      <c r="A1778" s="23">
        <v>1777</v>
      </c>
      <c r="B1778" s="27">
        <v>0.33644600000000002</v>
      </c>
      <c r="C1778" s="24">
        <f t="shared" si="59"/>
        <v>-0.16172</v>
      </c>
      <c r="D1778" s="19">
        <f t="shared" si="60"/>
        <v>2.61533584E-2</v>
      </c>
    </row>
    <row r="1779" spans="1:4" x14ac:dyDescent="0.3">
      <c r="A1779" s="23">
        <v>1778</v>
      </c>
      <c r="B1779" s="27">
        <v>0.336511</v>
      </c>
      <c r="C1779" s="24">
        <f t="shared" si="59"/>
        <v>-0.16165499999999999</v>
      </c>
      <c r="D1779" s="19">
        <f t="shared" si="60"/>
        <v>2.6132339024999996E-2</v>
      </c>
    </row>
    <row r="1780" spans="1:4" x14ac:dyDescent="0.3">
      <c r="A1780" s="23">
        <v>1779</v>
      </c>
      <c r="B1780" s="27">
        <v>0.33657700000000002</v>
      </c>
      <c r="C1780" s="24">
        <f t="shared" si="59"/>
        <v>-0.16158900000000001</v>
      </c>
      <c r="D1780" s="19">
        <f t="shared" si="60"/>
        <v>2.6111004921000002E-2</v>
      </c>
    </row>
    <row r="1781" spans="1:4" x14ac:dyDescent="0.3">
      <c r="A1781" s="23">
        <v>1780</v>
      </c>
      <c r="B1781" s="27">
        <v>0.336594</v>
      </c>
      <c r="C1781" s="24">
        <f t="shared" si="59"/>
        <v>-0.16157199999999999</v>
      </c>
      <c r="D1781" s="19">
        <f t="shared" si="60"/>
        <v>2.6105511183999997E-2</v>
      </c>
    </row>
    <row r="1782" spans="1:4" x14ac:dyDescent="0.3">
      <c r="A1782" s="23">
        <v>1781</v>
      </c>
      <c r="B1782" s="27">
        <v>0.33672400000000002</v>
      </c>
      <c r="C1782" s="24">
        <f t="shared" si="59"/>
        <v>-0.161442</v>
      </c>
      <c r="D1782" s="19">
        <f t="shared" si="60"/>
        <v>2.6063519364000001E-2</v>
      </c>
    </row>
    <row r="1783" spans="1:4" x14ac:dyDescent="0.3">
      <c r="A1783" s="23">
        <v>1782</v>
      </c>
      <c r="B1783" s="27">
        <v>0.33680300000000002</v>
      </c>
      <c r="C1783" s="24">
        <f t="shared" si="59"/>
        <v>-0.16136300000000001</v>
      </c>
      <c r="D1783" s="19">
        <f t="shared" si="60"/>
        <v>2.6038017769000003E-2</v>
      </c>
    </row>
    <row r="1784" spans="1:4" x14ac:dyDescent="0.3">
      <c r="A1784" s="23">
        <v>1783</v>
      </c>
      <c r="B1784" s="27">
        <v>0.33684799999999998</v>
      </c>
      <c r="C1784" s="24">
        <f t="shared" si="59"/>
        <v>-0.16131799999999999</v>
      </c>
      <c r="D1784" s="19">
        <f t="shared" si="60"/>
        <v>2.6023497123999997E-2</v>
      </c>
    </row>
    <row r="1785" spans="1:4" x14ac:dyDescent="0.3">
      <c r="A1785" s="23">
        <v>1784</v>
      </c>
      <c r="B1785" s="27">
        <v>0.33692899999999998</v>
      </c>
      <c r="C1785" s="24">
        <f t="shared" si="59"/>
        <v>-0.16123699999999999</v>
      </c>
      <c r="D1785" s="19">
        <f t="shared" si="60"/>
        <v>2.5997370168999997E-2</v>
      </c>
    </row>
    <row r="1786" spans="1:4" x14ac:dyDescent="0.3">
      <c r="A1786" s="23">
        <v>1785</v>
      </c>
      <c r="B1786" s="27">
        <v>0.33701999999999999</v>
      </c>
      <c r="C1786" s="24">
        <f t="shared" si="59"/>
        <v>-0.16114600000000001</v>
      </c>
      <c r="D1786" s="19">
        <f t="shared" si="60"/>
        <v>2.5968033316000005E-2</v>
      </c>
    </row>
    <row r="1787" spans="1:4" x14ac:dyDescent="0.3">
      <c r="A1787" s="23">
        <v>1786</v>
      </c>
      <c r="B1787" s="27">
        <v>0.33730500000000002</v>
      </c>
      <c r="C1787" s="24">
        <f t="shared" si="59"/>
        <v>-0.160861</v>
      </c>
      <c r="D1787" s="19">
        <f t="shared" si="60"/>
        <v>2.5876261321000002E-2</v>
      </c>
    </row>
    <row r="1788" spans="1:4" x14ac:dyDescent="0.3">
      <c r="A1788" s="23">
        <v>1787</v>
      </c>
      <c r="B1788" s="27">
        <v>0.337424</v>
      </c>
      <c r="C1788" s="24">
        <f t="shared" si="59"/>
        <v>-0.160742</v>
      </c>
      <c r="D1788" s="19">
        <f t="shared" si="60"/>
        <v>2.5837990563999998E-2</v>
      </c>
    </row>
    <row r="1789" spans="1:4" x14ac:dyDescent="0.3">
      <c r="A1789" s="23">
        <v>1788</v>
      </c>
      <c r="B1789" s="27">
        <v>0.33742899999999998</v>
      </c>
      <c r="C1789" s="24">
        <f t="shared" si="59"/>
        <v>-0.16073699999999999</v>
      </c>
      <c r="D1789" s="19">
        <f t="shared" si="60"/>
        <v>2.5836383168999996E-2</v>
      </c>
    </row>
    <row r="1790" spans="1:4" x14ac:dyDescent="0.3">
      <c r="A1790" s="23">
        <v>1789</v>
      </c>
      <c r="B1790" s="27">
        <v>0.33755000000000002</v>
      </c>
      <c r="C1790" s="24">
        <f t="shared" si="59"/>
        <v>-0.16061600000000001</v>
      </c>
      <c r="D1790" s="19">
        <f t="shared" si="60"/>
        <v>2.5797499456000003E-2</v>
      </c>
    </row>
    <row r="1791" spans="1:4" x14ac:dyDescent="0.3">
      <c r="A1791" s="23">
        <v>1790</v>
      </c>
      <c r="B1791" s="27">
        <v>0.33756199999999997</v>
      </c>
      <c r="C1791" s="24">
        <f t="shared" si="59"/>
        <v>-0.160604</v>
      </c>
      <c r="D1791" s="19">
        <f t="shared" si="60"/>
        <v>2.5793644815999998E-2</v>
      </c>
    </row>
    <row r="1792" spans="1:4" x14ac:dyDescent="0.3">
      <c r="A1792" s="23">
        <v>1791</v>
      </c>
      <c r="B1792" s="27">
        <v>0.33756199999999997</v>
      </c>
      <c r="C1792" s="24">
        <f t="shared" si="59"/>
        <v>-0.160604</v>
      </c>
      <c r="D1792" s="19">
        <f t="shared" si="60"/>
        <v>2.5793644815999998E-2</v>
      </c>
    </row>
    <row r="1793" spans="1:4" x14ac:dyDescent="0.3">
      <c r="A1793" s="23">
        <v>1792</v>
      </c>
      <c r="B1793" s="27">
        <v>0.33757799999999999</v>
      </c>
      <c r="C1793" s="24">
        <f t="shared" si="59"/>
        <v>-0.16058800000000001</v>
      </c>
      <c r="D1793" s="19">
        <f t="shared" si="60"/>
        <v>2.5788505744000004E-2</v>
      </c>
    </row>
    <row r="1794" spans="1:4" x14ac:dyDescent="0.3">
      <c r="A1794" s="23">
        <v>1793</v>
      </c>
      <c r="B1794" s="27">
        <v>0.33764499999999997</v>
      </c>
      <c r="C1794" s="24">
        <f t="shared" ref="C1794:C1857" si="61">ROUNDUP(B1794-B$10002,6)</f>
        <v>-0.160521</v>
      </c>
      <c r="D1794" s="19">
        <f t="shared" si="60"/>
        <v>2.5766991441E-2</v>
      </c>
    </row>
    <row r="1795" spans="1:4" x14ac:dyDescent="0.3">
      <c r="A1795" s="23">
        <v>1794</v>
      </c>
      <c r="B1795" s="27">
        <v>0.33781099999999997</v>
      </c>
      <c r="C1795" s="24">
        <f t="shared" si="61"/>
        <v>-0.160355</v>
      </c>
      <c r="D1795" s="19">
        <f t="shared" si="60"/>
        <v>2.5713726024999998E-2</v>
      </c>
    </row>
    <row r="1796" spans="1:4" x14ac:dyDescent="0.3">
      <c r="A1796" s="23">
        <v>1795</v>
      </c>
      <c r="B1796" s="27">
        <v>0.33806599999999998</v>
      </c>
      <c r="C1796" s="24">
        <f t="shared" si="61"/>
        <v>-0.16009999999999999</v>
      </c>
      <c r="D1796" s="19">
        <f t="shared" si="60"/>
        <v>2.5632009999999997E-2</v>
      </c>
    </row>
    <row r="1797" spans="1:4" x14ac:dyDescent="0.3">
      <c r="A1797" s="23">
        <v>1796</v>
      </c>
      <c r="B1797" s="27">
        <v>0.33815499999999998</v>
      </c>
      <c r="C1797" s="24">
        <f t="shared" si="61"/>
        <v>-0.16001100000000001</v>
      </c>
      <c r="D1797" s="19">
        <f t="shared" si="60"/>
        <v>2.5603520121000006E-2</v>
      </c>
    </row>
    <row r="1798" spans="1:4" x14ac:dyDescent="0.3">
      <c r="A1798" s="23">
        <v>1797</v>
      </c>
      <c r="B1798" s="27">
        <v>0.338279</v>
      </c>
      <c r="C1798" s="24">
        <f t="shared" si="61"/>
        <v>-0.159887</v>
      </c>
      <c r="D1798" s="19">
        <f t="shared" si="60"/>
        <v>2.5563852769000001E-2</v>
      </c>
    </row>
    <row r="1799" spans="1:4" x14ac:dyDescent="0.3">
      <c r="A1799" s="23">
        <v>1798</v>
      </c>
      <c r="B1799" s="27">
        <v>0.33841900000000003</v>
      </c>
      <c r="C1799" s="24">
        <f t="shared" si="61"/>
        <v>-0.159747</v>
      </c>
      <c r="D1799" s="19">
        <f t="shared" si="60"/>
        <v>2.5519104008999999E-2</v>
      </c>
    </row>
    <row r="1800" spans="1:4" x14ac:dyDescent="0.3">
      <c r="A1800" s="23">
        <v>1799</v>
      </c>
      <c r="B1800" s="27">
        <v>0.33844400000000002</v>
      </c>
      <c r="C1800" s="24">
        <f t="shared" si="61"/>
        <v>-0.159722</v>
      </c>
      <c r="D1800" s="19">
        <f t="shared" si="60"/>
        <v>2.5511117284E-2</v>
      </c>
    </row>
    <row r="1801" spans="1:4" x14ac:dyDescent="0.3">
      <c r="A1801" s="23">
        <v>1800</v>
      </c>
      <c r="B1801" s="27">
        <v>0.33845900000000001</v>
      </c>
      <c r="C1801" s="24">
        <f t="shared" si="61"/>
        <v>-0.15970699999999999</v>
      </c>
      <c r="D1801" s="19">
        <f t="shared" si="60"/>
        <v>2.5506325848999995E-2</v>
      </c>
    </row>
    <row r="1802" spans="1:4" x14ac:dyDescent="0.3">
      <c r="A1802" s="23">
        <v>1801</v>
      </c>
      <c r="B1802" s="27">
        <v>0.33847899999999997</v>
      </c>
      <c r="C1802" s="24">
        <f t="shared" si="61"/>
        <v>-0.159687</v>
      </c>
      <c r="D1802" s="19">
        <f t="shared" ref="D1802:D1865" si="62">C1802*C1802</f>
        <v>2.5499937968999999E-2</v>
      </c>
    </row>
    <row r="1803" spans="1:4" x14ac:dyDescent="0.3">
      <c r="A1803" s="23">
        <v>1802</v>
      </c>
      <c r="B1803" s="27">
        <v>0.33849400000000002</v>
      </c>
      <c r="C1803" s="24">
        <f t="shared" si="61"/>
        <v>-0.15967200000000001</v>
      </c>
      <c r="D1803" s="19">
        <f t="shared" si="62"/>
        <v>2.5495147584000004E-2</v>
      </c>
    </row>
    <row r="1804" spans="1:4" x14ac:dyDescent="0.3">
      <c r="A1804" s="23">
        <v>1803</v>
      </c>
      <c r="B1804" s="27">
        <v>0.33857500000000001</v>
      </c>
      <c r="C1804" s="24">
        <f t="shared" si="61"/>
        <v>-0.15959100000000001</v>
      </c>
      <c r="D1804" s="19">
        <f t="shared" si="62"/>
        <v>2.5469287281000005E-2</v>
      </c>
    </row>
    <row r="1805" spans="1:4" x14ac:dyDescent="0.3">
      <c r="A1805" s="23">
        <v>1804</v>
      </c>
      <c r="B1805" s="27">
        <v>0.33873700000000001</v>
      </c>
      <c r="C1805" s="24">
        <f t="shared" si="61"/>
        <v>-0.15942899999999999</v>
      </c>
      <c r="D1805" s="19">
        <f t="shared" si="62"/>
        <v>2.5417606040999997E-2</v>
      </c>
    </row>
    <row r="1806" spans="1:4" x14ac:dyDescent="0.3">
      <c r="A1806" s="23">
        <v>1805</v>
      </c>
      <c r="B1806" s="27">
        <v>0.33879100000000001</v>
      </c>
      <c r="C1806" s="24">
        <f t="shared" si="61"/>
        <v>-0.15937499999999999</v>
      </c>
      <c r="D1806" s="19">
        <f t="shared" si="62"/>
        <v>2.5400390624999998E-2</v>
      </c>
    </row>
    <row r="1807" spans="1:4" x14ac:dyDescent="0.3">
      <c r="A1807" s="23">
        <v>1806</v>
      </c>
      <c r="B1807" s="27">
        <v>0.33896900000000002</v>
      </c>
      <c r="C1807" s="24">
        <f t="shared" si="61"/>
        <v>-0.15919700000000001</v>
      </c>
      <c r="D1807" s="19">
        <f t="shared" si="62"/>
        <v>2.5343684809000001E-2</v>
      </c>
    </row>
    <row r="1808" spans="1:4" x14ac:dyDescent="0.3">
      <c r="A1808" s="23">
        <v>1807</v>
      </c>
      <c r="B1808" s="27">
        <v>0.33900400000000003</v>
      </c>
      <c r="C1808" s="24">
        <f t="shared" si="61"/>
        <v>-0.159162</v>
      </c>
      <c r="D1808" s="19">
        <f t="shared" si="62"/>
        <v>2.5332542244E-2</v>
      </c>
    </row>
    <row r="1809" spans="1:4" x14ac:dyDescent="0.3">
      <c r="A1809" s="23">
        <v>1808</v>
      </c>
      <c r="B1809" s="27">
        <v>0.33904699999999999</v>
      </c>
      <c r="C1809" s="24">
        <f t="shared" si="61"/>
        <v>-0.15911900000000001</v>
      </c>
      <c r="D1809" s="19">
        <f t="shared" si="62"/>
        <v>2.5318856161000002E-2</v>
      </c>
    </row>
    <row r="1810" spans="1:4" x14ac:dyDescent="0.3">
      <c r="A1810" s="23">
        <v>1809</v>
      </c>
      <c r="B1810" s="27">
        <v>0.33907100000000001</v>
      </c>
      <c r="C1810" s="24">
        <f t="shared" si="61"/>
        <v>-0.15909500000000001</v>
      </c>
      <c r="D1810" s="19">
        <f t="shared" si="62"/>
        <v>2.5311219025000005E-2</v>
      </c>
    </row>
    <row r="1811" spans="1:4" x14ac:dyDescent="0.3">
      <c r="A1811" s="23">
        <v>1810</v>
      </c>
      <c r="B1811" s="27">
        <v>0.33912900000000001</v>
      </c>
      <c r="C1811" s="24">
        <f t="shared" si="61"/>
        <v>-0.15903700000000001</v>
      </c>
      <c r="D1811" s="19">
        <f t="shared" si="62"/>
        <v>2.5292767369000005E-2</v>
      </c>
    </row>
    <row r="1812" spans="1:4" x14ac:dyDescent="0.3">
      <c r="A1812" s="23">
        <v>1811</v>
      </c>
      <c r="B1812" s="27">
        <v>0.339225</v>
      </c>
      <c r="C1812" s="24">
        <f t="shared" si="61"/>
        <v>-0.158941</v>
      </c>
      <c r="D1812" s="19">
        <f t="shared" si="62"/>
        <v>2.5262241480999998E-2</v>
      </c>
    </row>
    <row r="1813" spans="1:4" x14ac:dyDescent="0.3">
      <c r="A1813" s="23">
        <v>1812</v>
      </c>
      <c r="B1813" s="27">
        <v>0.33923999999999999</v>
      </c>
      <c r="C1813" s="24">
        <f t="shared" si="61"/>
        <v>-0.15892600000000001</v>
      </c>
      <c r="D1813" s="19">
        <f t="shared" si="62"/>
        <v>2.5257473476000002E-2</v>
      </c>
    </row>
    <row r="1814" spans="1:4" x14ac:dyDescent="0.3">
      <c r="A1814" s="23">
        <v>1813</v>
      </c>
      <c r="B1814" s="27">
        <v>0.33924399999999999</v>
      </c>
      <c r="C1814" s="24">
        <f t="shared" si="61"/>
        <v>-0.15892200000000001</v>
      </c>
      <c r="D1814" s="19">
        <f t="shared" si="62"/>
        <v>2.5256202084000003E-2</v>
      </c>
    </row>
    <row r="1815" spans="1:4" x14ac:dyDescent="0.3">
      <c r="A1815" s="23">
        <v>1814</v>
      </c>
      <c r="B1815" s="27">
        <v>0.33939900000000001</v>
      </c>
      <c r="C1815" s="24">
        <f t="shared" si="61"/>
        <v>-0.15876699999999999</v>
      </c>
      <c r="D1815" s="19">
        <f t="shared" si="62"/>
        <v>2.5206960288999998E-2</v>
      </c>
    </row>
    <row r="1816" spans="1:4" x14ac:dyDescent="0.3">
      <c r="A1816" s="23">
        <v>1815</v>
      </c>
      <c r="B1816" s="27">
        <v>0.33946999999999999</v>
      </c>
      <c r="C1816" s="24">
        <f t="shared" si="61"/>
        <v>-0.158696</v>
      </c>
      <c r="D1816" s="19">
        <f t="shared" si="62"/>
        <v>2.5184420416000001E-2</v>
      </c>
    </row>
    <row r="1817" spans="1:4" x14ac:dyDescent="0.3">
      <c r="A1817" s="23">
        <v>1816</v>
      </c>
      <c r="B1817" s="27">
        <v>0.33954800000000002</v>
      </c>
      <c r="C1817" s="24">
        <f t="shared" si="61"/>
        <v>-0.15861800000000001</v>
      </c>
      <c r="D1817" s="19">
        <f t="shared" si="62"/>
        <v>2.5159669924000004E-2</v>
      </c>
    </row>
    <row r="1818" spans="1:4" x14ac:dyDescent="0.3">
      <c r="A1818" s="23">
        <v>1817</v>
      </c>
      <c r="B1818" s="27">
        <v>0.33958500000000003</v>
      </c>
      <c r="C1818" s="24">
        <f t="shared" si="61"/>
        <v>-0.158581</v>
      </c>
      <c r="D1818" s="19">
        <f t="shared" si="62"/>
        <v>2.5147933561000001E-2</v>
      </c>
    </row>
    <row r="1819" spans="1:4" x14ac:dyDescent="0.3">
      <c r="A1819" s="23">
        <v>1818</v>
      </c>
      <c r="B1819" s="27">
        <v>0.34009</v>
      </c>
      <c r="C1819" s="24">
        <f t="shared" si="61"/>
        <v>-0.15807599999999999</v>
      </c>
      <c r="D1819" s="19">
        <f t="shared" si="62"/>
        <v>2.4988021776E-2</v>
      </c>
    </row>
    <row r="1820" spans="1:4" x14ac:dyDescent="0.3">
      <c r="A1820" s="23">
        <v>1819</v>
      </c>
      <c r="B1820" s="27">
        <v>0.34009899999999998</v>
      </c>
      <c r="C1820" s="24">
        <f t="shared" si="61"/>
        <v>-0.15806700000000001</v>
      </c>
      <c r="D1820" s="19">
        <f t="shared" si="62"/>
        <v>2.4985176489000005E-2</v>
      </c>
    </row>
    <row r="1821" spans="1:4" x14ac:dyDescent="0.3">
      <c r="A1821" s="23">
        <v>1820</v>
      </c>
      <c r="B1821" s="27">
        <v>0.34012100000000001</v>
      </c>
      <c r="C1821" s="24">
        <f t="shared" si="61"/>
        <v>-0.15804499999999999</v>
      </c>
      <c r="D1821" s="19">
        <f t="shared" si="62"/>
        <v>2.4978222024999996E-2</v>
      </c>
    </row>
    <row r="1822" spans="1:4" x14ac:dyDescent="0.3">
      <c r="A1822" s="23">
        <v>1821</v>
      </c>
      <c r="B1822" s="27">
        <v>0.34016299999999999</v>
      </c>
      <c r="C1822" s="24">
        <f t="shared" si="61"/>
        <v>-0.158003</v>
      </c>
      <c r="D1822" s="19">
        <f t="shared" si="62"/>
        <v>2.4964948009000003E-2</v>
      </c>
    </row>
    <row r="1823" spans="1:4" x14ac:dyDescent="0.3">
      <c r="A1823" s="23">
        <v>1822</v>
      </c>
      <c r="B1823" s="27">
        <v>0.34020800000000001</v>
      </c>
      <c r="C1823" s="24">
        <f t="shared" si="61"/>
        <v>-0.15795799999999999</v>
      </c>
      <c r="D1823" s="19">
        <f t="shared" si="62"/>
        <v>2.4950729763999997E-2</v>
      </c>
    </row>
    <row r="1824" spans="1:4" x14ac:dyDescent="0.3">
      <c r="A1824" s="23">
        <v>1823</v>
      </c>
      <c r="B1824" s="27">
        <v>0.340223</v>
      </c>
      <c r="C1824" s="24">
        <f t="shared" si="61"/>
        <v>-0.157943</v>
      </c>
      <c r="D1824" s="19">
        <f t="shared" si="62"/>
        <v>2.4945991248999998E-2</v>
      </c>
    </row>
    <row r="1825" spans="1:4" x14ac:dyDescent="0.3">
      <c r="A1825" s="23">
        <v>1824</v>
      </c>
      <c r="B1825" s="27">
        <v>0.34029700000000002</v>
      </c>
      <c r="C1825" s="24">
        <f t="shared" si="61"/>
        <v>-0.15786900000000001</v>
      </c>
      <c r="D1825" s="19">
        <f t="shared" si="62"/>
        <v>2.4922621161000004E-2</v>
      </c>
    </row>
    <row r="1826" spans="1:4" x14ac:dyDescent="0.3">
      <c r="A1826" s="23">
        <v>1825</v>
      </c>
      <c r="B1826" s="27">
        <v>0.34030700000000003</v>
      </c>
      <c r="C1826" s="24">
        <f t="shared" si="61"/>
        <v>-0.157859</v>
      </c>
      <c r="D1826" s="19">
        <f t="shared" si="62"/>
        <v>2.4919463881000001E-2</v>
      </c>
    </row>
    <row r="1827" spans="1:4" x14ac:dyDescent="0.3">
      <c r="A1827" s="23">
        <v>1826</v>
      </c>
      <c r="B1827" s="27">
        <v>0.34057700000000002</v>
      </c>
      <c r="C1827" s="24">
        <f t="shared" si="61"/>
        <v>-0.15758900000000001</v>
      </c>
      <c r="D1827" s="19">
        <f t="shared" si="62"/>
        <v>2.4834292921000003E-2</v>
      </c>
    </row>
    <row r="1828" spans="1:4" x14ac:dyDescent="0.3">
      <c r="A1828" s="23">
        <v>1827</v>
      </c>
      <c r="B1828" s="27">
        <v>0.34098499999999998</v>
      </c>
      <c r="C1828" s="24">
        <f t="shared" si="61"/>
        <v>-0.15718099999999999</v>
      </c>
      <c r="D1828" s="19">
        <f t="shared" si="62"/>
        <v>2.4705866760999996E-2</v>
      </c>
    </row>
    <row r="1829" spans="1:4" x14ac:dyDescent="0.3">
      <c r="A1829" s="23">
        <v>1828</v>
      </c>
      <c r="B1829" s="27">
        <v>0.34110699999999999</v>
      </c>
      <c r="C1829" s="24">
        <f t="shared" si="61"/>
        <v>-0.157059</v>
      </c>
      <c r="D1829" s="19">
        <f t="shared" si="62"/>
        <v>2.4667529481000001E-2</v>
      </c>
    </row>
    <row r="1830" spans="1:4" x14ac:dyDescent="0.3">
      <c r="A1830" s="23">
        <v>1829</v>
      </c>
      <c r="B1830" s="27">
        <v>0.3412</v>
      </c>
      <c r="C1830" s="24">
        <f t="shared" si="61"/>
        <v>-0.15696599999999999</v>
      </c>
      <c r="D1830" s="19">
        <f t="shared" si="62"/>
        <v>2.4638325155999997E-2</v>
      </c>
    </row>
    <row r="1831" spans="1:4" x14ac:dyDescent="0.3">
      <c r="A1831" s="23">
        <v>1830</v>
      </c>
      <c r="B1831" s="27">
        <v>0.34137000000000001</v>
      </c>
      <c r="C1831" s="24">
        <f t="shared" si="61"/>
        <v>-0.15679599999999999</v>
      </c>
      <c r="D1831" s="19">
        <f t="shared" si="62"/>
        <v>2.4584985615999998E-2</v>
      </c>
    </row>
    <row r="1832" spans="1:4" x14ac:dyDescent="0.3">
      <c r="A1832" s="23">
        <v>1831</v>
      </c>
      <c r="B1832" s="27">
        <v>0.341395</v>
      </c>
      <c r="C1832" s="24">
        <f t="shared" si="61"/>
        <v>-0.15677099999999999</v>
      </c>
      <c r="D1832" s="19">
        <f t="shared" si="62"/>
        <v>2.4577146440999998E-2</v>
      </c>
    </row>
    <row r="1833" spans="1:4" x14ac:dyDescent="0.3">
      <c r="A1833" s="23">
        <v>1832</v>
      </c>
      <c r="B1833" s="27">
        <v>0.34140399999999999</v>
      </c>
      <c r="C1833" s="24">
        <f t="shared" si="61"/>
        <v>-0.15676200000000001</v>
      </c>
      <c r="D1833" s="19">
        <f t="shared" si="62"/>
        <v>2.4574324644000004E-2</v>
      </c>
    </row>
    <row r="1834" spans="1:4" x14ac:dyDescent="0.3">
      <c r="A1834" s="23">
        <v>1833</v>
      </c>
      <c r="B1834" s="27">
        <v>0.34142499999999998</v>
      </c>
      <c r="C1834" s="24">
        <f t="shared" si="61"/>
        <v>-0.15674099999999999</v>
      </c>
      <c r="D1834" s="19">
        <f t="shared" si="62"/>
        <v>2.4567741080999999E-2</v>
      </c>
    </row>
    <row r="1835" spans="1:4" x14ac:dyDescent="0.3">
      <c r="A1835" s="23">
        <v>1834</v>
      </c>
      <c r="B1835" s="27">
        <v>0.34147</v>
      </c>
      <c r="C1835" s="24">
        <f t="shared" si="61"/>
        <v>-0.156696</v>
      </c>
      <c r="D1835" s="19">
        <f t="shared" si="62"/>
        <v>2.4553636416000002E-2</v>
      </c>
    </row>
    <row r="1836" spans="1:4" x14ac:dyDescent="0.3">
      <c r="A1836" s="23">
        <v>1835</v>
      </c>
      <c r="B1836" s="27">
        <v>0.341476</v>
      </c>
      <c r="C1836" s="24">
        <f t="shared" si="61"/>
        <v>-0.15669</v>
      </c>
      <c r="D1836" s="19">
        <f t="shared" si="62"/>
        <v>2.4551756099999999E-2</v>
      </c>
    </row>
    <row r="1837" spans="1:4" x14ac:dyDescent="0.3">
      <c r="A1837" s="23">
        <v>1836</v>
      </c>
      <c r="B1837" s="27">
        <v>0.34151500000000001</v>
      </c>
      <c r="C1837" s="24">
        <f t="shared" si="61"/>
        <v>-0.15665100000000001</v>
      </c>
      <c r="D1837" s="19">
        <f t="shared" si="62"/>
        <v>2.4539535801000004E-2</v>
      </c>
    </row>
    <row r="1838" spans="1:4" x14ac:dyDescent="0.3">
      <c r="A1838" s="23">
        <v>1837</v>
      </c>
      <c r="B1838" s="27">
        <v>0.34155099999999999</v>
      </c>
      <c r="C1838" s="24">
        <f t="shared" si="61"/>
        <v>-0.156615</v>
      </c>
      <c r="D1838" s="19">
        <f t="shared" si="62"/>
        <v>2.4528258225000002E-2</v>
      </c>
    </row>
    <row r="1839" spans="1:4" x14ac:dyDescent="0.3">
      <c r="A1839" s="23">
        <v>1838</v>
      </c>
      <c r="B1839" s="27">
        <v>0.34170200000000001</v>
      </c>
      <c r="C1839" s="24">
        <f t="shared" si="61"/>
        <v>-0.15646399999999999</v>
      </c>
      <c r="D1839" s="19">
        <f t="shared" si="62"/>
        <v>2.4480983295999997E-2</v>
      </c>
    </row>
    <row r="1840" spans="1:4" x14ac:dyDescent="0.3">
      <c r="A1840" s="23">
        <v>1839</v>
      </c>
      <c r="B1840" s="27">
        <v>0.34170600000000001</v>
      </c>
      <c r="C1840" s="24">
        <f t="shared" si="61"/>
        <v>-0.15645999999999999</v>
      </c>
      <c r="D1840" s="19">
        <f t="shared" si="62"/>
        <v>2.4479731599999995E-2</v>
      </c>
    </row>
    <row r="1841" spans="1:4" x14ac:dyDescent="0.3">
      <c r="A1841" s="23">
        <v>1840</v>
      </c>
      <c r="B1841" s="27">
        <v>0.34181499999999998</v>
      </c>
      <c r="C1841" s="24">
        <f t="shared" si="61"/>
        <v>-0.15635099999999999</v>
      </c>
      <c r="D1841" s="19">
        <f t="shared" si="62"/>
        <v>2.4445635200999998E-2</v>
      </c>
    </row>
    <row r="1842" spans="1:4" x14ac:dyDescent="0.3">
      <c r="A1842" s="23">
        <v>1841</v>
      </c>
      <c r="B1842" s="27">
        <v>0.34185300000000002</v>
      </c>
      <c r="C1842" s="24">
        <f t="shared" si="61"/>
        <v>-0.15631300000000001</v>
      </c>
      <c r="D1842" s="19">
        <f t="shared" si="62"/>
        <v>2.4433753969000001E-2</v>
      </c>
    </row>
    <row r="1843" spans="1:4" x14ac:dyDescent="0.3">
      <c r="A1843" s="23">
        <v>1842</v>
      </c>
      <c r="B1843" s="27">
        <v>0.34187000000000001</v>
      </c>
      <c r="C1843" s="24">
        <f t="shared" si="61"/>
        <v>-0.15629599999999999</v>
      </c>
      <c r="D1843" s="19">
        <f t="shared" si="62"/>
        <v>2.4428439615999997E-2</v>
      </c>
    </row>
    <row r="1844" spans="1:4" x14ac:dyDescent="0.3">
      <c r="A1844" s="23">
        <v>1843</v>
      </c>
      <c r="B1844" s="27">
        <v>0.341916</v>
      </c>
      <c r="C1844" s="24">
        <f t="shared" si="61"/>
        <v>-0.15625</v>
      </c>
      <c r="D1844" s="19">
        <f t="shared" si="62"/>
        <v>2.44140625E-2</v>
      </c>
    </row>
    <row r="1845" spans="1:4" x14ac:dyDescent="0.3">
      <c r="A1845" s="23">
        <v>1844</v>
      </c>
      <c r="B1845" s="27">
        <v>0.341922</v>
      </c>
      <c r="C1845" s="24">
        <f t="shared" si="61"/>
        <v>-0.15624399999999999</v>
      </c>
      <c r="D1845" s="19">
        <f t="shared" si="62"/>
        <v>2.4412187536E-2</v>
      </c>
    </row>
    <row r="1846" spans="1:4" x14ac:dyDescent="0.3">
      <c r="A1846" s="23">
        <v>1845</v>
      </c>
      <c r="B1846" s="27">
        <v>0.34196300000000002</v>
      </c>
      <c r="C1846" s="24">
        <f t="shared" si="61"/>
        <v>-0.15620300000000001</v>
      </c>
      <c r="D1846" s="19">
        <f t="shared" si="62"/>
        <v>2.4399377209000001E-2</v>
      </c>
    </row>
    <row r="1847" spans="1:4" x14ac:dyDescent="0.3">
      <c r="A1847" s="23">
        <v>1846</v>
      </c>
      <c r="B1847" s="27">
        <v>0.342005</v>
      </c>
      <c r="C1847" s="24">
        <f t="shared" si="61"/>
        <v>-0.15616099999999999</v>
      </c>
      <c r="D1847" s="19">
        <f t="shared" si="62"/>
        <v>2.4386257920999996E-2</v>
      </c>
    </row>
    <row r="1848" spans="1:4" x14ac:dyDescent="0.3">
      <c r="A1848" s="23">
        <v>1847</v>
      </c>
      <c r="B1848" s="27">
        <v>0.34201199999999998</v>
      </c>
      <c r="C1848" s="24">
        <f t="shared" si="61"/>
        <v>-0.15615399999999999</v>
      </c>
      <c r="D1848" s="19">
        <f t="shared" si="62"/>
        <v>2.4384071715999996E-2</v>
      </c>
    </row>
    <row r="1849" spans="1:4" x14ac:dyDescent="0.3">
      <c r="A1849" s="23">
        <v>1848</v>
      </c>
      <c r="B1849" s="27">
        <v>0.342026</v>
      </c>
      <c r="C1849" s="24">
        <f t="shared" si="61"/>
        <v>-0.15614</v>
      </c>
      <c r="D1849" s="19">
        <f t="shared" si="62"/>
        <v>2.4379699599999999E-2</v>
      </c>
    </row>
    <row r="1850" spans="1:4" x14ac:dyDescent="0.3">
      <c r="A1850" s="23">
        <v>1849</v>
      </c>
      <c r="B1850" s="27">
        <v>0.34221499999999999</v>
      </c>
      <c r="C1850" s="24">
        <f t="shared" si="61"/>
        <v>-0.15595100000000001</v>
      </c>
      <c r="D1850" s="19">
        <f t="shared" si="62"/>
        <v>2.4320714401000001E-2</v>
      </c>
    </row>
    <row r="1851" spans="1:4" x14ac:dyDescent="0.3">
      <c r="A1851" s="23">
        <v>1850</v>
      </c>
      <c r="B1851" s="27">
        <v>0.34221499999999999</v>
      </c>
      <c r="C1851" s="24">
        <f t="shared" si="61"/>
        <v>-0.15595100000000001</v>
      </c>
      <c r="D1851" s="19">
        <f t="shared" si="62"/>
        <v>2.4320714401000001E-2</v>
      </c>
    </row>
    <row r="1852" spans="1:4" x14ac:dyDescent="0.3">
      <c r="A1852" s="23">
        <v>1851</v>
      </c>
      <c r="B1852" s="27">
        <v>0.34226099999999998</v>
      </c>
      <c r="C1852" s="24">
        <f t="shared" si="61"/>
        <v>-0.15590499999999999</v>
      </c>
      <c r="D1852" s="19">
        <f t="shared" si="62"/>
        <v>2.4306369024999996E-2</v>
      </c>
    </row>
    <row r="1853" spans="1:4" x14ac:dyDescent="0.3">
      <c r="A1853" s="23">
        <v>1852</v>
      </c>
      <c r="B1853" s="27">
        <v>0.342281</v>
      </c>
      <c r="C1853" s="24">
        <f t="shared" si="61"/>
        <v>-0.155885</v>
      </c>
      <c r="D1853" s="19">
        <f t="shared" si="62"/>
        <v>2.4300133224999999E-2</v>
      </c>
    </row>
    <row r="1854" spans="1:4" x14ac:dyDescent="0.3">
      <c r="A1854" s="23">
        <v>1853</v>
      </c>
      <c r="B1854" s="27">
        <v>0.34229799999999999</v>
      </c>
      <c r="C1854" s="24">
        <f t="shared" si="61"/>
        <v>-0.15586800000000001</v>
      </c>
      <c r="D1854" s="19">
        <f t="shared" si="62"/>
        <v>2.4294833424000004E-2</v>
      </c>
    </row>
    <row r="1855" spans="1:4" x14ac:dyDescent="0.3">
      <c r="A1855" s="23">
        <v>1854</v>
      </c>
      <c r="B1855" s="27">
        <v>0.342306</v>
      </c>
      <c r="C1855" s="24">
        <f t="shared" si="61"/>
        <v>-0.15586</v>
      </c>
      <c r="D1855" s="19">
        <f t="shared" si="62"/>
        <v>2.4292339600000001E-2</v>
      </c>
    </row>
    <row r="1856" spans="1:4" x14ac:dyDescent="0.3">
      <c r="A1856" s="23">
        <v>1855</v>
      </c>
      <c r="B1856" s="27">
        <v>0.34235900000000002</v>
      </c>
      <c r="C1856" s="24">
        <f t="shared" si="61"/>
        <v>-0.155807</v>
      </c>
      <c r="D1856" s="19">
        <f t="shared" si="62"/>
        <v>2.4275821249000001E-2</v>
      </c>
    </row>
    <row r="1857" spans="1:4" x14ac:dyDescent="0.3">
      <c r="A1857" s="23">
        <v>1856</v>
      </c>
      <c r="B1857" s="27">
        <v>0.34237099999999998</v>
      </c>
      <c r="C1857" s="24">
        <f t="shared" si="61"/>
        <v>-0.15579499999999999</v>
      </c>
      <c r="D1857" s="19">
        <f t="shared" si="62"/>
        <v>2.4272082024999996E-2</v>
      </c>
    </row>
    <row r="1858" spans="1:4" x14ac:dyDescent="0.3">
      <c r="A1858" s="23">
        <v>1857</v>
      </c>
      <c r="B1858" s="27">
        <v>0.342422</v>
      </c>
      <c r="C1858" s="24">
        <f t="shared" ref="C1858:C1921" si="63">ROUNDUP(B1858-B$10002,6)</f>
        <v>-0.15574399999999999</v>
      </c>
      <c r="D1858" s="19">
        <f t="shared" si="62"/>
        <v>2.4256193535999997E-2</v>
      </c>
    </row>
    <row r="1859" spans="1:4" x14ac:dyDescent="0.3">
      <c r="A1859" s="23">
        <v>1858</v>
      </c>
      <c r="B1859" s="27">
        <v>0.342449</v>
      </c>
      <c r="C1859" s="24">
        <f t="shared" si="63"/>
        <v>-0.15571699999999999</v>
      </c>
      <c r="D1859" s="19">
        <f t="shared" si="62"/>
        <v>2.4247784089E-2</v>
      </c>
    </row>
    <row r="1860" spans="1:4" x14ac:dyDescent="0.3">
      <c r="A1860" s="23">
        <v>1859</v>
      </c>
      <c r="B1860" s="27">
        <v>0.34247</v>
      </c>
      <c r="C1860" s="24">
        <f t="shared" si="63"/>
        <v>-0.155696</v>
      </c>
      <c r="D1860" s="19">
        <f t="shared" si="62"/>
        <v>2.4241244416E-2</v>
      </c>
    </row>
    <row r="1861" spans="1:4" x14ac:dyDescent="0.3">
      <c r="A1861" s="23">
        <v>1860</v>
      </c>
      <c r="B1861" s="27">
        <v>0.34253699999999998</v>
      </c>
      <c r="C1861" s="24">
        <f t="shared" si="63"/>
        <v>-0.15562899999999999</v>
      </c>
      <c r="D1861" s="19">
        <f t="shared" si="62"/>
        <v>2.4220385640999997E-2</v>
      </c>
    </row>
    <row r="1862" spans="1:4" x14ac:dyDescent="0.3">
      <c r="A1862" s="23">
        <v>1861</v>
      </c>
      <c r="B1862" s="27">
        <v>0.34257700000000002</v>
      </c>
      <c r="C1862" s="24">
        <f t="shared" si="63"/>
        <v>-0.15558900000000001</v>
      </c>
      <c r="D1862" s="19">
        <f t="shared" si="62"/>
        <v>2.4207936921000001E-2</v>
      </c>
    </row>
    <row r="1863" spans="1:4" x14ac:dyDescent="0.3">
      <c r="A1863" s="23">
        <v>1862</v>
      </c>
      <c r="B1863" s="27">
        <v>0.34263100000000002</v>
      </c>
      <c r="C1863" s="24">
        <f t="shared" si="63"/>
        <v>-0.15553500000000001</v>
      </c>
      <c r="D1863" s="19">
        <f t="shared" si="62"/>
        <v>2.4191136225000003E-2</v>
      </c>
    </row>
    <row r="1864" spans="1:4" x14ac:dyDescent="0.3">
      <c r="A1864" s="23">
        <v>1863</v>
      </c>
      <c r="B1864" s="27">
        <v>0.34269300000000003</v>
      </c>
      <c r="C1864" s="24">
        <f t="shared" si="63"/>
        <v>-0.155473</v>
      </c>
      <c r="D1864" s="19">
        <f t="shared" si="62"/>
        <v>2.4171853728999999E-2</v>
      </c>
    </row>
    <row r="1865" spans="1:4" x14ac:dyDescent="0.3">
      <c r="A1865" s="23">
        <v>1864</v>
      </c>
      <c r="B1865" s="27">
        <v>0.34271000000000001</v>
      </c>
      <c r="C1865" s="24">
        <f t="shared" si="63"/>
        <v>-0.15545600000000001</v>
      </c>
      <c r="D1865" s="19">
        <f t="shared" si="62"/>
        <v>2.4166567936000003E-2</v>
      </c>
    </row>
    <row r="1866" spans="1:4" x14ac:dyDescent="0.3">
      <c r="A1866" s="23">
        <v>1865</v>
      </c>
      <c r="B1866" s="27">
        <v>0.34277800000000003</v>
      </c>
      <c r="C1866" s="24">
        <f t="shared" si="63"/>
        <v>-0.155388</v>
      </c>
      <c r="D1866" s="19">
        <f t="shared" ref="D1866:D1929" si="64">C1866*C1866</f>
        <v>2.4145430544E-2</v>
      </c>
    </row>
    <row r="1867" spans="1:4" x14ac:dyDescent="0.3">
      <c r="A1867" s="23">
        <v>1866</v>
      </c>
      <c r="B1867" s="27">
        <v>0.34290599999999999</v>
      </c>
      <c r="C1867" s="24">
        <f t="shared" si="63"/>
        <v>-0.15526000000000001</v>
      </c>
      <c r="D1867" s="19">
        <f t="shared" si="64"/>
        <v>2.4105667600000002E-2</v>
      </c>
    </row>
    <row r="1868" spans="1:4" x14ac:dyDescent="0.3">
      <c r="A1868" s="23">
        <v>1867</v>
      </c>
      <c r="B1868" s="27">
        <v>0.34290999999999999</v>
      </c>
      <c r="C1868" s="24">
        <f t="shared" si="63"/>
        <v>-0.15525600000000001</v>
      </c>
      <c r="D1868" s="19">
        <f t="shared" si="64"/>
        <v>2.4104425536E-2</v>
      </c>
    </row>
    <row r="1869" spans="1:4" x14ac:dyDescent="0.3">
      <c r="A1869" s="23">
        <v>1868</v>
      </c>
      <c r="B1869" s="27">
        <v>0.343024</v>
      </c>
      <c r="C1869" s="24">
        <f t="shared" si="63"/>
        <v>-0.155142</v>
      </c>
      <c r="D1869" s="19">
        <f t="shared" si="64"/>
        <v>2.4069040164000001E-2</v>
      </c>
    </row>
    <row r="1870" spans="1:4" x14ac:dyDescent="0.3">
      <c r="A1870" s="23">
        <v>1869</v>
      </c>
      <c r="B1870" s="27">
        <v>0.343088</v>
      </c>
      <c r="C1870" s="24">
        <f t="shared" si="63"/>
        <v>-0.15507799999999999</v>
      </c>
      <c r="D1870" s="19">
        <f t="shared" si="64"/>
        <v>2.4049186083999998E-2</v>
      </c>
    </row>
    <row r="1871" spans="1:4" x14ac:dyDescent="0.3">
      <c r="A1871" s="23">
        <v>1870</v>
      </c>
      <c r="B1871" s="27">
        <v>0.34310099999999999</v>
      </c>
      <c r="C1871" s="24">
        <f t="shared" si="63"/>
        <v>-0.15506500000000001</v>
      </c>
      <c r="D1871" s="19">
        <f t="shared" si="64"/>
        <v>2.4045154225000004E-2</v>
      </c>
    </row>
    <row r="1872" spans="1:4" x14ac:dyDescent="0.3">
      <c r="A1872" s="23">
        <v>1871</v>
      </c>
      <c r="B1872" s="27">
        <v>0.34313199999999999</v>
      </c>
      <c r="C1872" s="24">
        <f t="shared" si="63"/>
        <v>-0.15503400000000001</v>
      </c>
      <c r="D1872" s="19">
        <f t="shared" si="64"/>
        <v>2.4035541156000002E-2</v>
      </c>
    </row>
    <row r="1873" spans="1:4" x14ac:dyDescent="0.3">
      <c r="A1873" s="23">
        <v>1872</v>
      </c>
      <c r="B1873" s="27">
        <v>0.343391</v>
      </c>
      <c r="C1873" s="24">
        <f t="shared" si="63"/>
        <v>-0.154775</v>
      </c>
      <c r="D1873" s="19">
        <f t="shared" si="64"/>
        <v>2.3955300624999998E-2</v>
      </c>
    </row>
    <row r="1874" spans="1:4" x14ac:dyDescent="0.3">
      <c r="A1874" s="23">
        <v>1873</v>
      </c>
      <c r="B1874" s="27">
        <v>0.34339799999999998</v>
      </c>
      <c r="C1874" s="24">
        <f t="shared" si="63"/>
        <v>-0.15476799999999999</v>
      </c>
      <c r="D1874" s="19">
        <f t="shared" si="64"/>
        <v>2.3953133823999998E-2</v>
      </c>
    </row>
    <row r="1875" spans="1:4" x14ac:dyDescent="0.3">
      <c r="A1875" s="23">
        <v>1874</v>
      </c>
      <c r="B1875" s="27">
        <v>0.34340399999999999</v>
      </c>
      <c r="C1875" s="24">
        <f t="shared" si="63"/>
        <v>-0.15476200000000001</v>
      </c>
      <c r="D1875" s="19">
        <f t="shared" si="64"/>
        <v>2.3951276644000003E-2</v>
      </c>
    </row>
    <row r="1876" spans="1:4" x14ac:dyDescent="0.3">
      <c r="A1876" s="23">
        <v>1875</v>
      </c>
      <c r="B1876" s="27">
        <v>0.343443</v>
      </c>
      <c r="C1876" s="24">
        <f t="shared" si="63"/>
        <v>-0.154723</v>
      </c>
      <c r="D1876" s="19">
        <f t="shared" si="64"/>
        <v>2.3939206729E-2</v>
      </c>
    </row>
    <row r="1877" spans="1:4" x14ac:dyDescent="0.3">
      <c r="A1877" s="23">
        <v>1876</v>
      </c>
      <c r="B1877" s="27">
        <v>0.343499</v>
      </c>
      <c r="C1877" s="24">
        <f t="shared" si="63"/>
        <v>-0.154667</v>
      </c>
      <c r="D1877" s="19">
        <f t="shared" si="64"/>
        <v>2.3921880888999998E-2</v>
      </c>
    </row>
    <row r="1878" spans="1:4" x14ac:dyDescent="0.3">
      <c r="A1878" s="23">
        <v>1877</v>
      </c>
      <c r="B1878" s="27">
        <v>0.34352199999999999</v>
      </c>
      <c r="C1878" s="24">
        <f t="shared" si="63"/>
        <v>-0.154644</v>
      </c>
      <c r="D1878" s="19">
        <f t="shared" si="64"/>
        <v>2.3914766736000001E-2</v>
      </c>
    </row>
    <row r="1879" spans="1:4" x14ac:dyDescent="0.3">
      <c r="A1879" s="23">
        <v>1878</v>
      </c>
      <c r="B1879" s="27">
        <v>0.34353600000000001</v>
      </c>
      <c r="C1879" s="24">
        <f t="shared" si="63"/>
        <v>-0.15462999999999999</v>
      </c>
      <c r="D1879" s="19">
        <f t="shared" si="64"/>
        <v>2.3910436899999998E-2</v>
      </c>
    </row>
    <row r="1880" spans="1:4" x14ac:dyDescent="0.3">
      <c r="A1880" s="23">
        <v>1879</v>
      </c>
      <c r="B1880" s="27">
        <v>0.34367900000000001</v>
      </c>
      <c r="C1880" s="24">
        <f t="shared" si="63"/>
        <v>-0.15448700000000001</v>
      </c>
      <c r="D1880" s="19">
        <f t="shared" si="64"/>
        <v>2.3866233169000006E-2</v>
      </c>
    </row>
    <row r="1881" spans="1:4" x14ac:dyDescent="0.3">
      <c r="A1881" s="23">
        <v>1880</v>
      </c>
      <c r="B1881" s="27">
        <v>0.34367900000000001</v>
      </c>
      <c r="C1881" s="24">
        <f t="shared" si="63"/>
        <v>-0.15448700000000001</v>
      </c>
      <c r="D1881" s="19">
        <f t="shared" si="64"/>
        <v>2.3866233169000006E-2</v>
      </c>
    </row>
    <row r="1882" spans="1:4" x14ac:dyDescent="0.3">
      <c r="A1882" s="23">
        <v>1881</v>
      </c>
      <c r="B1882" s="27">
        <v>0.34371699999999999</v>
      </c>
      <c r="C1882" s="24">
        <f t="shared" si="63"/>
        <v>-0.154449</v>
      </c>
      <c r="D1882" s="19">
        <f t="shared" si="64"/>
        <v>2.3854493601000001E-2</v>
      </c>
    </row>
    <row r="1883" spans="1:4" x14ac:dyDescent="0.3">
      <c r="A1883" s="23">
        <v>1882</v>
      </c>
      <c r="B1883" s="27">
        <v>0.343725</v>
      </c>
      <c r="C1883" s="24">
        <f t="shared" si="63"/>
        <v>-0.15444099999999999</v>
      </c>
      <c r="D1883" s="19">
        <f t="shared" si="64"/>
        <v>2.3852022480999997E-2</v>
      </c>
    </row>
    <row r="1884" spans="1:4" x14ac:dyDescent="0.3">
      <c r="A1884" s="23">
        <v>1883</v>
      </c>
      <c r="B1884" s="27">
        <v>0.34373500000000001</v>
      </c>
      <c r="C1884" s="24">
        <f t="shared" si="63"/>
        <v>-0.15443100000000001</v>
      </c>
      <c r="D1884" s="19">
        <f t="shared" si="64"/>
        <v>2.3848933761000005E-2</v>
      </c>
    </row>
    <row r="1885" spans="1:4" x14ac:dyDescent="0.3">
      <c r="A1885" s="23">
        <v>1884</v>
      </c>
      <c r="B1885" s="27">
        <v>0.34375699999999998</v>
      </c>
      <c r="C1885" s="24">
        <f t="shared" si="63"/>
        <v>-0.15440899999999999</v>
      </c>
      <c r="D1885" s="19">
        <f t="shared" si="64"/>
        <v>2.3842139280999996E-2</v>
      </c>
    </row>
    <row r="1886" spans="1:4" x14ac:dyDescent="0.3">
      <c r="A1886" s="23">
        <v>1885</v>
      </c>
      <c r="B1886" s="27">
        <v>0.34384100000000001</v>
      </c>
      <c r="C1886" s="24">
        <f t="shared" si="63"/>
        <v>-0.15432499999999999</v>
      </c>
      <c r="D1886" s="19">
        <f t="shared" si="64"/>
        <v>2.3816205624999996E-2</v>
      </c>
    </row>
    <row r="1887" spans="1:4" x14ac:dyDescent="0.3">
      <c r="A1887" s="23">
        <v>1886</v>
      </c>
      <c r="B1887" s="27">
        <v>0.34391500000000003</v>
      </c>
      <c r="C1887" s="24">
        <f t="shared" si="63"/>
        <v>-0.154251</v>
      </c>
      <c r="D1887" s="19">
        <f t="shared" si="64"/>
        <v>2.3793371000999999E-2</v>
      </c>
    </row>
    <row r="1888" spans="1:4" x14ac:dyDescent="0.3">
      <c r="A1888" s="23">
        <v>1887</v>
      </c>
      <c r="B1888" s="27">
        <v>0.34403400000000001</v>
      </c>
      <c r="C1888" s="24">
        <f t="shared" si="63"/>
        <v>-0.15413199999999999</v>
      </c>
      <c r="D1888" s="19">
        <f t="shared" si="64"/>
        <v>2.3756673423999997E-2</v>
      </c>
    </row>
    <row r="1889" spans="1:4" x14ac:dyDescent="0.3">
      <c r="A1889" s="23">
        <v>1888</v>
      </c>
      <c r="B1889" s="27">
        <v>0.34415600000000002</v>
      </c>
      <c r="C1889" s="24">
        <f t="shared" si="63"/>
        <v>-0.15401000000000001</v>
      </c>
      <c r="D1889" s="19">
        <f t="shared" si="64"/>
        <v>2.3719080100000001E-2</v>
      </c>
    </row>
    <row r="1890" spans="1:4" x14ac:dyDescent="0.3">
      <c r="A1890" s="23">
        <v>1889</v>
      </c>
      <c r="B1890" s="27">
        <v>0.34421499999999999</v>
      </c>
      <c r="C1890" s="24">
        <f t="shared" si="63"/>
        <v>-0.153951</v>
      </c>
      <c r="D1890" s="19">
        <f t="shared" si="64"/>
        <v>2.3700910401000003E-2</v>
      </c>
    </row>
    <row r="1891" spans="1:4" x14ac:dyDescent="0.3">
      <c r="A1891" s="23">
        <v>1890</v>
      </c>
      <c r="B1891" s="27">
        <v>0.34426600000000002</v>
      </c>
      <c r="C1891" s="24">
        <f t="shared" si="63"/>
        <v>-0.15390000000000001</v>
      </c>
      <c r="D1891" s="19">
        <f t="shared" si="64"/>
        <v>2.3685210000000002E-2</v>
      </c>
    </row>
    <row r="1892" spans="1:4" x14ac:dyDescent="0.3">
      <c r="A1892" s="23">
        <v>1891</v>
      </c>
      <c r="B1892" s="27">
        <v>0.34426800000000002</v>
      </c>
      <c r="C1892" s="24">
        <f t="shared" si="63"/>
        <v>-0.15389800000000001</v>
      </c>
      <c r="D1892" s="19">
        <f t="shared" si="64"/>
        <v>2.3684594404000003E-2</v>
      </c>
    </row>
    <row r="1893" spans="1:4" x14ac:dyDescent="0.3">
      <c r="A1893" s="23">
        <v>1892</v>
      </c>
      <c r="B1893" s="27">
        <v>0.34427999999999997</v>
      </c>
      <c r="C1893" s="24">
        <f t="shared" si="63"/>
        <v>-0.153886</v>
      </c>
      <c r="D1893" s="19">
        <f t="shared" si="64"/>
        <v>2.3680900995999999E-2</v>
      </c>
    </row>
    <row r="1894" spans="1:4" x14ac:dyDescent="0.3">
      <c r="A1894" s="23">
        <v>1893</v>
      </c>
      <c r="B1894" s="27">
        <v>0.34431699999999998</v>
      </c>
      <c r="C1894" s="24">
        <f t="shared" si="63"/>
        <v>-0.15384900000000001</v>
      </c>
      <c r="D1894" s="19">
        <f t="shared" si="64"/>
        <v>2.3669514801000005E-2</v>
      </c>
    </row>
    <row r="1895" spans="1:4" x14ac:dyDescent="0.3">
      <c r="A1895" s="23">
        <v>1894</v>
      </c>
      <c r="B1895" s="27">
        <v>0.34432800000000002</v>
      </c>
      <c r="C1895" s="24">
        <f t="shared" si="63"/>
        <v>-0.153838</v>
      </c>
      <c r="D1895" s="19">
        <f t="shared" si="64"/>
        <v>2.3666130244000001E-2</v>
      </c>
    </row>
    <row r="1896" spans="1:4" x14ac:dyDescent="0.3">
      <c r="A1896" s="23">
        <v>1895</v>
      </c>
      <c r="B1896" s="27">
        <v>0.34439799999999998</v>
      </c>
      <c r="C1896" s="24">
        <f t="shared" si="63"/>
        <v>-0.15376799999999999</v>
      </c>
      <c r="D1896" s="19">
        <f t="shared" si="64"/>
        <v>2.3644597823999997E-2</v>
      </c>
    </row>
    <row r="1897" spans="1:4" x14ac:dyDescent="0.3">
      <c r="A1897" s="23">
        <v>1896</v>
      </c>
      <c r="B1897" s="27">
        <v>0.34440399999999999</v>
      </c>
      <c r="C1897" s="24">
        <f t="shared" si="63"/>
        <v>-0.15376200000000001</v>
      </c>
      <c r="D1897" s="19">
        <f t="shared" si="64"/>
        <v>2.3642752644000002E-2</v>
      </c>
    </row>
    <row r="1898" spans="1:4" x14ac:dyDescent="0.3">
      <c r="A1898" s="23">
        <v>1897</v>
      </c>
      <c r="B1898" s="27">
        <v>0.34453600000000001</v>
      </c>
      <c r="C1898" s="24">
        <f t="shared" si="63"/>
        <v>-0.15362999999999999</v>
      </c>
      <c r="D1898" s="19">
        <f t="shared" si="64"/>
        <v>2.3602176899999997E-2</v>
      </c>
    </row>
    <row r="1899" spans="1:4" x14ac:dyDescent="0.3">
      <c r="A1899" s="23">
        <v>1898</v>
      </c>
      <c r="B1899" s="27">
        <v>0.34463100000000002</v>
      </c>
      <c r="C1899" s="24">
        <f t="shared" si="63"/>
        <v>-0.153535</v>
      </c>
      <c r="D1899" s="19">
        <f t="shared" si="64"/>
        <v>2.3572996225E-2</v>
      </c>
    </row>
    <row r="1900" spans="1:4" x14ac:dyDescent="0.3">
      <c r="A1900" s="23">
        <v>1899</v>
      </c>
      <c r="B1900" s="27">
        <v>0.344661</v>
      </c>
      <c r="C1900" s="24">
        <f t="shared" si="63"/>
        <v>-0.153505</v>
      </c>
      <c r="D1900" s="19">
        <f t="shared" si="64"/>
        <v>2.3563785025000002E-2</v>
      </c>
    </row>
    <row r="1901" spans="1:4" x14ac:dyDescent="0.3">
      <c r="A1901" s="23">
        <v>1900</v>
      </c>
      <c r="B1901" s="27">
        <v>0.34467399999999998</v>
      </c>
      <c r="C1901" s="24">
        <f t="shared" si="63"/>
        <v>-0.15349199999999999</v>
      </c>
      <c r="D1901" s="19">
        <f t="shared" si="64"/>
        <v>2.3559794063999998E-2</v>
      </c>
    </row>
    <row r="1902" spans="1:4" x14ac:dyDescent="0.3">
      <c r="A1902" s="23">
        <v>1901</v>
      </c>
      <c r="B1902" s="27">
        <v>0.34477099999999999</v>
      </c>
      <c r="C1902" s="24">
        <f t="shared" si="63"/>
        <v>-0.153395</v>
      </c>
      <c r="D1902" s="19">
        <f t="shared" si="64"/>
        <v>2.3530026025000001E-2</v>
      </c>
    </row>
    <row r="1903" spans="1:4" x14ac:dyDescent="0.3">
      <c r="A1903" s="23">
        <v>1902</v>
      </c>
      <c r="B1903" s="27">
        <v>0.34479799999999999</v>
      </c>
      <c r="C1903" s="24">
        <f t="shared" si="63"/>
        <v>-0.153368</v>
      </c>
      <c r="D1903" s="19">
        <f t="shared" si="64"/>
        <v>2.3521743424000003E-2</v>
      </c>
    </row>
    <row r="1904" spans="1:4" x14ac:dyDescent="0.3">
      <c r="A1904" s="23">
        <v>1903</v>
      </c>
      <c r="B1904" s="27">
        <v>0.34528900000000001</v>
      </c>
      <c r="C1904" s="24">
        <f t="shared" si="63"/>
        <v>-0.15287700000000001</v>
      </c>
      <c r="D1904" s="19">
        <f t="shared" si="64"/>
        <v>2.3371377129000004E-2</v>
      </c>
    </row>
    <row r="1905" spans="1:4" x14ac:dyDescent="0.3">
      <c r="A1905" s="23">
        <v>1904</v>
      </c>
      <c r="B1905" s="27">
        <v>0.34531099999999998</v>
      </c>
      <c r="C1905" s="24">
        <f t="shared" si="63"/>
        <v>-0.15285499999999999</v>
      </c>
      <c r="D1905" s="19">
        <f t="shared" si="64"/>
        <v>2.3364651024999999E-2</v>
      </c>
    </row>
    <row r="1906" spans="1:4" x14ac:dyDescent="0.3">
      <c r="A1906" s="23">
        <v>1905</v>
      </c>
      <c r="B1906" s="27">
        <v>0.34549800000000003</v>
      </c>
      <c r="C1906" s="24">
        <f t="shared" si="63"/>
        <v>-0.152668</v>
      </c>
      <c r="D1906" s="19">
        <f t="shared" si="64"/>
        <v>2.3307518223999998E-2</v>
      </c>
    </row>
    <row r="1907" spans="1:4" x14ac:dyDescent="0.3">
      <c r="A1907" s="23">
        <v>1906</v>
      </c>
      <c r="B1907" s="27">
        <v>0.34554499999999999</v>
      </c>
      <c r="C1907" s="24">
        <f t="shared" si="63"/>
        <v>-0.15262100000000001</v>
      </c>
      <c r="D1907" s="19">
        <f t="shared" si="64"/>
        <v>2.3293169641000002E-2</v>
      </c>
    </row>
    <row r="1908" spans="1:4" x14ac:dyDescent="0.3">
      <c r="A1908" s="23">
        <v>1907</v>
      </c>
      <c r="B1908" s="27">
        <v>0.345578</v>
      </c>
      <c r="C1908" s="24">
        <f t="shared" si="63"/>
        <v>-0.152588</v>
      </c>
      <c r="D1908" s="19">
        <f t="shared" si="64"/>
        <v>2.3283097744E-2</v>
      </c>
    </row>
    <row r="1909" spans="1:4" x14ac:dyDescent="0.3">
      <c r="A1909" s="23">
        <v>1908</v>
      </c>
      <c r="B1909" s="27">
        <v>0.34559499999999999</v>
      </c>
      <c r="C1909" s="24">
        <f t="shared" si="63"/>
        <v>-0.15257100000000001</v>
      </c>
      <c r="D1909" s="19">
        <f t="shared" si="64"/>
        <v>2.3277910041000004E-2</v>
      </c>
    </row>
    <row r="1910" spans="1:4" x14ac:dyDescent="0.3">
      <c r="A1910" s="23">
        <v>1909</v>
      </c>
      <c r="B1910" s="27">
        <v>0.34565099999999999</v>
      </c>
      <c r="C1910" s="24">
        <f t="shared" si="63"/>
        <v>-0.15251500000000001</v>
      </c>
      <c r="D1910" s="19">
        <f t="shared" si="64"/>
        <v>2.3260825225000004E-2</v>
      </c>
    </row>
    <row r="1911" spans="1:4" x14ac:dyDescent="0.3">
      <c r="A1911" s="23">
        <v>1910</v>
      </c>
      <c r="B1911" s="27">
        <v>0.34565699999999999</v>
      </c>
      <c r="C1911" s="24">
        <f t="shared" si="63"/>
        <v>-0.15250900000000001</v>
      </c>
      <c r="D1911" s="19">
        <f t="shared" si="64"/>
        <v>2.3258995081000003E-2</v>
      </c>
    </row>
    <row r="1912" spans="1:4" x14ac:dyDescent="0.3">
      <c r="A1912" s="23">
        <v>1911</v>
      </c>
      <c r="B1912" s="27">
        <v>0.34578500000000001</v>
      </c>
      <c r="C1912" s="24">
        <f t="shared" si="63"/>
        <v>-0.15238099999999999</v>
      </c>
      <c r="D1912" s="19">
        <f t="shared" si="64"/>
        <v>2.3219969160999998E-2</v>
      </c>
    </row>
    <row r="1913" spans="1:4" x14ac:dyDescent="0.3">
      <c r="A1913" s="23">
        <v>1912</v>
      </c>
      <c r="B1913" s="27">
        <v>0.3458</v>
      </c>
      <c r="C1913" s="24">
        <f t="shared" si="63"/>
        <v>-0.152366</v>
      </c>
      <c r="D1913" s="19">
        <f t="shared" si="64"/>
        <v>2.3215397956E-2</v>
      </c>
    </row>
    <row r="1914" spans="1:4" x14ac:dyDescent="0.3">
      <c r="A1914" s="23">
        <v>1913</v>
      </c>
      <c r="B1914" s="27">
        <v>0.34581099999999998</v>
      </c>
      <c r="C1914" s="24">
        <f t="shared" si="63"/>
        <v>-0.15235499999999999</v>
      </c>
      <c r="D1914" s="19">
        <f t="shared" si="64"/>
        <v>2.3212046024999999E-2</v>
      </c>
    </row>
    <row r="1915" spans="1:4" x14ac:dyDescent="0.3">
      <c r="A1915" s="23">
        <v>1914</v>
      </c>
      <c r="B1915" s="27">
        <v>0.34594599999999998</v>
      </c>
      <c r="C1915" s="24">
        <f t="shared" si="63"/>
        <v>-0.15221999999999999</v>
      </c>
      <c r="D1915" s="19">
        <f t="shared" si="64"/>
        <v>2.3170928399999999E-2</v>
      </c>
    </row>
    <row r="1916" spans="1:4" x14ac:dyDescent="0.3">
      <c r="A1916" s="23">
        <v>1915</v>
      </c>
      <c r="B1916" s="27">
        <v>0.34601500000000002</v>
      </c>
      <c r="C1916" s="24">
        <f t="shared" si="63"/>
        <v>-0.15215100000000001</v>
      </c>
      <c r="D1916" s="19">
        <f t="shared" si="64"/>
        <v>2.3149926801000004E-2</v>
      </c>
    </row>
    <row r="1917" spans="1:4" x14ac:dyDescent="0.3">
      <c r="A1917" s="23">
        <v>1916</v>
      </c>
      <c r="B1917" s="27">
        <v>0.346022</v>
      </c>
      <c r="C1917" s="24">
        <f t="shared" si="63"/>
        <v>-0.152144</v>
      </c>
      <c r="D1917" s="19">
        <f t="shared" si="64"/>
        <v>2.3147796735999999E-2</v>
      </c>
    </row>
    <row r="1918" spans="1:4" x14ac:dyDescent="0.3">
      <c r="A1918" s="23">
        <v>1917</v>
      </c>
      <c r="B1918" s="27">
        <v>0.34610299999999999</v>
      </c>
      <c r="C1918" s="24">
        <f t="shared" si="63"/>
        <v>-0.152063</v>
      </c>
      <c r="D1918" s="19">
        <f t="shared" si="64"/>
        <v>2.3123155969000001E-2</v>
      </c>
    </row>
    <row r="1919" spans="1:4" x14ac:dyDescent="0.3">
      <c r="A1919" s="23">
        <v>1918</v>
      </c>
      <c r="B1919" s="27">
        <v>0.346111</v>
      </c>
      <c r="C1919" s="24">
        <f t="shared" si="63"/>
        <v>-0.152055</v>
      </c>
      <c r="D1919" s="19">
        <f t="shared" si="64"/>
        <v>2.3120723024999998E-2</v>
      </c>
    </row>
    <row r="1920" spans="1:4" x14ac:dyDescent="0.3">
      <c r="A1920" s="23">
        <v>1919</v>
      </c>
      <c r="B1920" s="27">
        <v>0.34611399999999998</v>
      </c>
      <c r="C1920" s="24">
        <f t="shared" si="63"/>
        <v>-0.15205199999999999</v>
      </c>
      <c r="D1920" s="19">
        <f t="shared" si="64"/>
        <v>2.3119810703999998E-2</v>
      </c>
    </row>
    <row r="1921" spans="1:4" x14ac:dyDescent="0.3">
      <c r="A1921" s="23">
        <v>1920</v>
      </c>
      <c r="B1921" s="27">
        <v>0.34624500000000002</v>
      </c>
      <c r="C1921" s="24">
        <f t="shared" si="63"/>
        <v>-0.151921</v>
      </c>
      <c r="D1921" s="19">
        <f t="shared" si="64"/>
        <v>2.3079990240999999E-2</v>
      </c>
    </row>
    <row r="1922" spans="1:4" x14ac:dyDescent="0.3">
      <c r="A1922" s="23">
        <v>1921</v>
      </c>
      <c r="B1922" s="27">
        <v>0.346275</v>
      </c>
      <c r="C1922" s="24">
        <f t="shared" ref="C1922:C1985" si="65">ROUNDUP(B1922-B$10002,6)</f>
        <v>-0.151891</v>
      </c>
      <c r="D1922" s="19">
        <f t="shared" si="64"/>
        <v>2.3070875881E-2</v>
      </c>
    </row>
    <row r="1923" spans="1:4" x14ac:dyDescent="0.3">
      <c r="A1923" s="23">
        <v>1922</v>
      </c>
      <c r="B1923" s="27">
        <v>0.34628300000000001</v>
      </c>
      <c r="C1923" s="24">
        <f t="shared" si="65"/>
        <v>-0.15188299999999999</v>
      </c>
      <c r="D1923" s="19">
        <f t="shared" si="64"/>
        <v>2.3068445688999996E-2</v>
      </c>
    </row>
    <row r="1924" spans="1:4" x14ac:dyDescent="0.3">
      <c r="A1924" s="23">
        <v>1923</v>
      </c>
      <c r="B1924" s="27">
        <v>0.34631899999999999</v>
      </c>
      <c r="C1924" s="24">
        <f t="shared" si="65"/>
        <v>-0.15184700000000001</v>
      </c>
      <c r="D1924" s="19">
        <f t="shared" si="64"/>
        <v>2.3057511409000003E-2</v>
      </c>
    </row>
    <row r="1925" spans="1:4" x14ac:dyDescent="0.3">
      <c r="A1925" s="23">
        <v>1924</v>
      </c>
      <c r="B1925" s="27">
        <v>0.346354</v>
      </c>
      <c r="C1925" s="24">
        <f t="shared" si="65"/>
        <v>-0.151812</v>
      </c>
      <c r="D1925" s="19">
        <f t="shared" si="64"/>
        <v>2.3046883343999999E-2</v>
      </c>
    </row>
    <row r="1926" spans="1:4" x14ac:dyDescent="0.3">
      <c r="A1926" s="23">
        <v>1925</v>
      </c>
      <c r="B1926" s="27">
        <v>0.34636699999999998</v>
      </c>
      <c r="C1926" s="24">
        <f t="shared" si="65"/>
        <v>-0.15179899999999999</v>
      </c>
      <c r="D1926" s="19">
        <f t="shared" si="64"/>
        <v>2.3042936400999997E-2</v>
      </c>
    </row>
    <row r="1927" spans="1:4" x14ac:dyDescent="0.3">
      <c r="A1927" s="23">
        <v>1926</v>
      </c>
      <c r="B1927" s="27">
        <v>0.346387</v>
      </c>
      <c r="C1927" s="24">
        <f t="shared" si="65"/>
        <v>-0.151779</v>
      </c>
      <c r="D1927" s="19">
        <f t="shared" si="64"/>
        <v>2.3036864840999999E-2</v>
      </c>
    </row>
    <row r="1928" spans="1:4" x14ac:dyDescent="0.3">
      <c r="A1928" s="23">
        <v>1927</v>
      </c>
      <c r="B1928" s="27">
        <v>0.34639399999999998</v>
      </c>
      <c r="C1928" s="24">
        <f t="shared" si="65"/>
        <v>-0.15177199999999999</v>
      </c>
      <c r="D1928" s="19">
        <f t="shared" si="64"/>
        <v>2.3034739983999998E-2</v>
      </c>
    </row>
    <row r="1929" spans="1:4" x14ac:dyDescent="0.3">
      <c r="A1929" s="23">
        <v>1928</v>
      </c>
      <c r="B1929" s="27">
        <v>0.34641</v>
      </c>
      <c r="C1929" s="24">
        <f t="shared" si="65"/>
        <v>-0.151756</v>
      </c>
      <c r="D1929" s="19">
        <f t="shared" si="64"/>
        <v>2.3029883536000002E-2</v>
      </c>
    </row>
    <row r="1930" spans="1:4" x14ac:dyDescent="0.3">
      <c r="A1930" s="23">
        <v>1929</v>
      </c>
      <c r="B1930" s="27">
        <v>0.34642099999999998</v>
      </c>
      <c r="C1930" s="24">
        <f t="shared" si="65"/>
        <v>-0.15174499999999999</v>
      </c>
      <c r="D1930" s="19">
        <f t="shared" ref="D1930:D1993" si="66">C1930*C1930</f>
        <v>2.3026545024999998E-2</v>
      </c>
    </row>
    <row r="1931" spans="1:4" x14ac:dyDescent="0.3">
      <c r="A1931" s="23">
        <v>1930</v>
      </c>
      <c r="B1931" s="27">
        <v>0.34652100000000002</v>
      </c>
      <c r="C1931" s="24">
        <f t="shared" si="65"/>
        <v>-0.151645</v>
      </c>
      <c r="D1931" s="19">
        <f t="shared" si="66"/>
        <v>2.2996206025E-2</v>
      </c>
    </row>
    <row r="1932" spans="1:4" x14ac:dyDescent="0.3">
      <c r="A1932" s="23">
        <v>1931</v>
      </c>
      <c r="B1932" s="27">
        <v>0.34656199999999998</v>
      </c>
      <c r="C1932" s="24">
        <f t="shared" si="65"/>
        <v>-0.15160399999999999</v>
      </c>
      <c r="D1932" s="19">
        <f t="shared" si="66"/>
        <v>2.2983772815999996E-2</v>
      </c>
    </row>
    <row r="1933" spans="1:4" x14ac:dyDescent="0.3">
      <c r="A1933" s="23">
        <v>1932</v>
      </c>
      <c r="B1933" s="27">
        <v>0.34664099999999998</v>
      </c>
      <c r="C1933" s="24">
        <f t="shared" si="65"/>
        <v>-0.15152499999999999</v>
      </c>
      <c r="D1933" s="19">
        <f t="shared" si="66"/>
        <v>2.2959825624999999E-2</v>
      </c>
    </row>
    <row r="1934" spans="1:4" x14ac:dyDescent="0.3">
      <c r="A1934" s="23">
        <v>1933</v>
      </c>
      <c r="B1934" s="27">
        <v>0.34666000000000002</v>
      </c>
      <c r="C1934" s="24">
        <f t="shared" si="65"/>
        <v>-0.151506</v>
      </c>
      <c r="D1934" s="19">
        <f t="shared" si="66"/>
        <v>2.2954068035999999E-2</v>
      </c>
    </row>
    <row r="1935" spans="1:4" x14ac:dyDescent="0.3">
      <c r="A1935" s="23">
        <v>1934</v>
      </c>
      <c r="B1935" s="27">
        <v>0.346661</v>
      </c>
      <c r="C1935" s="24">
        <f t="shared" si="65"/>
        <v>-0.151505</v>
      </c>
      <c r="D1935" s="19">
        <f t="shared" si="66"/>
        <v>2.2953765025E-2</v>
      </c>
    </row>
    <row r="1936" spans="1:4" x14ac:dyDescent="0.3">
      <c r="A1936" s="23">
        <v>1935</v>
      </c>
      <c r="B1936" s="27">
        <v>0.34672599999999998</v>
      </c>
      <c r="C1936" s="24">
        <f t="shared" si="65"/>
        <v>-0.15143999999999999</v>
      </c>
      <c r="D1936" s="19">
        <f t="shared" si="66"/>
        <v>2.2934073599999997E-2</v>
      </c>
    </row>
    <row r="1937" spans="1:4" x14ac:dyDescent="0.3">
      <c r="A1937" s="23">
        <v>1936</v>
      </c>
      <c r="B1937" s="27">
        <v>0.34690199999999999</v>
      </c>
      <c r="C1937" s="24">
        <f t="shared" si="65"/>
        <v>-0.15126400000000001</v>
      </c>
      <c r="D1937" s="19">
        <f t="shared" si="66"/>
        <v>2.2880797696000002E-2</v>
      </c>
    </row>
    <row r="1938" spans="1:4" x14ac:dyDescent="0.3">
      <c r="A1938" s="23">
        <v>1937</v>
      </c>
      <c r="B1938" s="27">
        <v>0.34697099999999997</v>
      </c>
      <c r="C1938" s="24">
        <f t="shared" si="65"/>
        <v>-0.151195</v>
      </c>
      <c r="D1938" s="19">
        <f t="shared" si="66"/>
        <v>2.2859928025E-2</v>
      </c>
    </row>
    <row r="1939" spans="1:4" x14ac:dyDescent="0.3">
      <c r="A1939" s="23">
        <v>1938</v>
      </c>
      <c r="B1939" s="27">
        <v>0.34700500000000001</v>
      </c>
      <c r="C1939" s="24">
        <f t="shared" si="65"/>
        <v>-0.15116099999999999</v>
      </c>
      <c r="D1939" s="19">
        <f t="shared" si="66"/>
        <v>2.2849647920999996E-2</v>
      </c>
    </row>
    <row r="1940" spans="1:4" x14ac:dyDescent="0.3">
      <c r="A1940" s="23">
        <v>1939</v>
      </c>
      <c r="B1940" s="27">
        <v>0.34703400000000001</v>
      </c>
      <c r="C1940" s="24">
        <f t="shared" si="65"/>
        <v>-0.15113199999999999</v>
      </c>
      <c r="D1940" s="19">
        <f t="shared" si="66"/>
        <v>2.2840881423999995E-2</v>
      </c>
    </row>
    <row r="1941" spans="1:4" x14ac:dyDescent="0.3">
      <c r="A1941" s="23">
        <v>1940</v>
      </c>
      <c r="B1941" s="27">
        <v>0.34703499999999998</v>
      </c>
      <c r="C1941" s="24">
        <f t="shared" si="65"/>
        <v>-0.15113099999999999</v>
      </c>
      <c r="D1941" s="19">
        <f t="shared" si="66"/>
        <v>2.2840579160999998E-2</v>
      </c>
    </row>
    <row r="1942" spans="1:4" x14ac:dyDescent="0.3">
      <c r="A1942" s="23">
        <v>1941</v>
      </c>
      <c r="B1942" s="27">
        <v>0.34705599999999998</v>
      </c>
      <c r="C1942" s="24">
        <f t="shared" si="65"/>
        <v>-0.15110999999999999</v>
      </c>
      <c r="D1942" s="19">
        <f t="shared" si="66"/>
        <v>2.2834232099999997E-2</v>
      </c>
    </row>
    <row r="1943" spans="1:4" x14ac:dyDescent="0.3">
      <c r="A1943" s="23">
        <v>1942</v>
      </c>
      <c r="B1943" s="27">
        <v>0.34706599999999999</v>
      </c>
      <c r="C1943" s="24">
        <f t="shared" si="65"/>
        <v>-0.15110000000000001</v>
      </c>
      <c r="D1943" s="19">
        <f t="shared" si="66"/>
        <v>2.2831210000000005E-2</v>
      </c>
    </row>
    <row r="1944" spans="1:4" x14ac:dyDescent="0.3">
      <c r="A1944" s="23">
        <v>1943</v>
      </c>
      <c r="B1944" s="27">
        <v>0.34710999999999997</v>
      </c>
      <c r="C1944" s="24">
        <f t="shared" si="65"/>
        <v>-0.151056</v>
      </c>
      <c r="D1944" s="19">
        <f t="shared" si="66"/>
        <v>2.2817915135999997E-2</v>
      </c>
    </row>
    <row r="1945" spans="1:4" x14ac:dyDescent="0.3">
      <c r="A1945" s="23">
        <v>1944</v>
      </c>
      <c r="B1945" s="27">
        <v>0.34712199999999999</v>
      </c>
      <c r="C1945" s="24">
        <f t="shared" si="65"/>
        <v>-0.15104400000000001</v>
      </c>
      <c r="D1945" s="19">
        <f t="shared" si="66"/>
        <v>2.2814289936000005E-2</v>
      </c>
    </row>
    <row r="1946" spans="1:4" x14ac:dyDescent="0.3">
      <c r="A1946" s="23">
        <v>1945</v>
      </c>
      <c r="B1946" s="27">
        <v>0.34722900000000001</v>
      </c>
      <c r="C1946" s="24">
        <f t="shared" si="65"/>
        <v>-0.15093699999999999</v>
      </c>
      <c r="D1946" s="19">
        <f t="shared" si="66"/>
        <v>2.2781977968999997E-2</v>
      </c>
    </row>
    <row r="1947" spans="1:4" x14ac:dyDescent="0.3">
      <c r="A1947" s="23">
        <v>1946</v>
      </c>
      <c r="B1947" s="27">
        <v>0.34731099999999998</v>
      </c>
      <c r="C1947" s="24">
        <f t="shared" si="65"/>
        <v>-0.15085499999999999</v>
      </c>
      <c r="D1947" s="19">
        <f t="shared" si="66"/>
        <v>2.2757231024999998E-2</v>
      </c>
    </row>
    <row r="1948" spans="1:4" x14ac:dyDescent="0.3">
      <c r="A1948" s="23">
        <v>1947</v>
      </c>
      <c r="B1948" s="27">
        <v>0.34736600000000001</v>
      </c>
      <c r="C1948" s="24">
        <f t="shared" si="65"/>
        <v>-0.15079999999999999</v>
      </c>
      <c r="D1948" s="19">
        <f t="shared" si="66"/>
        <v>2.2740639999999996E-2</v>
      </c>
    </row>
    <row r="1949" spans="1:4" x14ac:dyDescent="0.3">
      <c r="A1949" s="23">
        <v>1948</v>
      </c>
      <c r="B1949" s="27">
        <v>0.34736899999999998</v>
      </c>
      <c r="C1949" s="24">
        <f t="shared" si="65"/>
        <v>-0.15079700000000001</v>
      </c>
      <c r="D1949" s="19">
        <f t="shared" si="66"/>
        <v>2.2739735209000005E-2</v>
      </c>
    </row>
    <row r="1950" spans="1:4" x14ac:dyDescent="0.3">
      <c r="A1950" s="23">
        <v>1949</v>
      </c>
      <c r="B1950" s="27">
        <v>0.34742499999999998</v>
      </c>
      <c r="C1950" s="24">
        <f t="shared" si="65"/>
        <v>-0.15074100000000001</v>
      </c>
      <c r="D1950" s="19">
        <f t="shared" si="66"/>
        <v>2.2722849081000005E-2</v>
      </c>
    </row>
    <row r="1951" spans="1:4" x14ac:dyDescent="0.3">
      <c r="A1951" s="23">
        <v>1950</v>
      </c>
      <c r="B1951" s="27">
        <v>0.34748400000000002</v>
      </c>
      <c r="C1951" s="24">
        <f t="shared" si="65"/>
        <v>-0.15068200000000001</v>
      </c>
      <c r="D1951" s="19">
        <f t="shared" si="66"/>
        <v>2.2705065124000005E-2</v>
      </c>
    </row>
    <row r="1952" spans="1:4" x14ac:dyDescent="0.3">
      <c r="A1952" s="23">
        <v>1951</v>
      </c>
      <c r="B1952" s="27">
        <v>0.34748899999999999</v>
      </c>
      <c r="C1952" s="24">
        <f t="shared" si="65"/>
        <v>-0.15067700000000001</v>
      </c>
      <c r="D1952" s="19">
        <f t="shared" si="66"/>
        <v>2.2703558329000003E-2</v>
      </c>
    </row>
    <row r="1953" spans="1:4" x14ac:dyDescent="0.3">
      <c r="A1953" s="23">
        <v>1952</v>
      </c>
      <c r="B1953" s="27">
        <v>0.34749200000000002</v>
      </c>
      <c r="C1953" s="24">
        <f t="shared" si="65"/>
        <v>-0.150674</v>
      </c>
      <c r="D1953" s="19">
        <f t="shared" si="66"/>
        <v>2.2702654276E-2</v>
      </c>
    </row>
    <row r="1954" spans="1:4" x14ac:dyDescent="0.3">
      <c r="A1954" s="23">
        <v>1953</v>
      </c>
      <c r="B1954" s="27">
        <v>0.34750199999999998</v>
      </c>
      <c r="C1954" s="24">
        <f t="shared" si="65"/>
        <v>-0.15066399999999999</v>
      </c>
      <c r="D1954" s="19">
        <f t="shared" si="66"/>
        <v>2.2699640895999997E-2</v>
      </c>
    </row>
    <row r="1955" spans="1:4" x14ac:dyDescent="0.3">
      <c r="A1955" s="23">
        <v>1954</v>
      </c>
      <c r="B1955" s="27">
        <v>0.34753099999999998</v>
      </c>
      <c r="C1955" s="24">
        <f t="shared" si="65"/>
        <v>-0.15063499999999999</v>
      </c>
      <c r="D1955" s="19">
        <f t="shared" si="66"/>
        <v>2.2690903224999996E-2</v>
      </c>
    </row>
    <row r="1956" spans="1:4" x14ac:dyDescent="0.3">
      <c r="A1956" s="23">
        <v>1955</v>
      </c>
      <c r="B1956" s="27">
        <v>0.34754299999999999</v>
      </c>
      <c r="C1956" s="24">
        <f t="shared" si="65"/>
        <v>-0.15062300000000001</v>
      </c>
      <c r="D1956" s="19">
        <f t="shared" si="66"/>
        <v>2.2687288129000002E-2</v>
      </c>
    </row>
    <row r="1957" spans="1:4" x14ac:dyDescent="0.3">
      <c r="A1957" s="23">
        <v>1956</v>
      </c>
      <c r="B1957" s="27">
        <v>0.34756100000000001</v>
      </c>
      <c r="C1957" s="24">
        <f t="shared" si="65"/>
        <v>-0.15060499999999999</v>
      </c>
      <c r="D1957" s="19">
        <f t="shared" si="66"/>
        <v>2.2681866024999997E-2</v>
      </c>
    </row>
    <row r="1958" spans="1:4" x14ac:dyDescent="0.3">
      <c r="A1958" s="23">
        <v>1957</v>
      </c>
      <c r="B1958" s="27">
        <v>0.34757900000000003</v>
      </c>
      <c r="C1958" s="24">
        <f t="shared" si="65"/>
        <v>-0.150587</v>
      </c>
      <c r="D1958" s="19">
        <f t="shared" si="66"/>
        <v>2.2676444569E-2</v>
      </c>
    </row>
    <row r="1959" spans="1:4" x14ac:dyDescent="0.3">
      <c r="A1959" s="23">
        <v>1958</v>
      </c>
      <c r="B1959" s="27">
        <v>0.34772599999999998</v>
      </c>
      <c r="C1959" s="24">
        <f t="shared" si="65"/>
        <v>-0.15043999999999999</v>
      </c>
      <c r="D1959" s="19">
        <f t="shared" si="66"/>
        <v>2.2632193599999996E-2</v>
      </c>
    </row>
    <row r="1960" spans="1:4" x14ac:dyDescent="0.3">
      <c r="A1960" s="23">
        <v>1959</v>
      </c>
      <c r="B1960" s="27">
        <v>0.34777799999999998</v>
      </c>
      <c r="C1960" s="24">
        <f t="shared" si="65"/>
        <v>-0.15038799999999999</v>
      </c>
      <c r="D1960" s="19">
        <f t="shared" si="66"/>
        <v>2.2616550543999997E-2</v>
      </c>
    </row>
    <row r="1961" spans="1:4" x14ac:dyDescent="0.3">
      <c r="A1961" s="23">
        <v>1960</v>
      </c>
      <c r="B1961" s="27">
        <v>0.347802</v>
      </c>
      <c r="C1961" s="24">
        <f t="shared" si="65"/>
        <v>-0.150364</v>
      </c>
      <c r="D1961" s="19">
        <f t="shared" si="66"/>
        <v>2.2609332496000001E-2</v>
      </c>
    </row>
    <row r="1962" spans="1:4" x14ac:dyDescent="0.3">
      <c r="A1962" s="23">
        <v>1961</v>
      </c>
      <c r="B1962" s="27">
        <v>0.347885</v>
      </c>
      <c r="C1962" s="24">
        <f t="shared" si="65"/>
        <v>-0.150281</v>
      </c>
      <c r="D1962" s="19">
        <f t="shared" si="66"/>
        <v>2.2584378961000001E-2</v>
      </c>
    </row>
    <row r="1963" spans="1:4" x14ac:dyDescent="0.3">
      <c r="A1963" s="23">
        <v>1962</v>
      </c>
      <c r="B1963" s="27">
        <v>0.348028</v>
      </c>
      <c r="C1963" s="24">
        <f t="shared" si="65"/>
        <v>-0.15013799999999999</v>
      </c>
      <c r="D1963" s="19">
        <f t="shared" si="66"/>
        <v>2.2541419043999998E-2</v>
      </c>
    </row>
    <row r="1964" spans="1:4" x14ac:dyDescent="0.3">
      <c r="A1964" s="23">
        <v>1963</v>
      </c>
      <c r="B1964" s="27">
        <v>0.34812100000000001</v>
      </c>
      <c r="C1964" s="24">
        <f t="shared" si="65"/>
        <v>-0.15004500000000001</v>
      </c>
      <c r="D1964" s="19">
        <f t="shared" si="66"/>
        <v>2.2513502025000003E-2</v>
      </c>
    </row>
    <row r="1965" spans="1:4" x14ac:dyDescent="0.3">
      <c r="A1965" s="23">
        <v>1964</v>
      </c>
      <c r="B1965" s="27">
        <v>0.34813300000000003</v>
      </c>
      <c r="C1965" s="24">
        <f t="shared" si="65"/>
        <v>-0.150033</v>
      </c>
      <c r="D1965" s="19">
        <f t="shared" si="66"/>
        <v>2.2509901089000001E-2</v>
      </c>
    </row>
    <row r="1966" spans="1:4" x14ac:dyDescent="0.3">
      <c r="A1966" s="23">
        <v>1965</v>
      </c>
      <c r="B1966" s="27">
        <v>0.34824699999999997</v>
      </c>
      <c r="C1966" s="24">
        <f t="shared" si="65"/>
        <v>-0.149919</v>
      </c>
      <c r="D1966" s="19">
        <f t="shared" si="66"/>
        <v>2.2475706560999998E-2</v>
      </c>
    </row>
    <row r="1967" spans="1:4" x14ac:dyDescent="0.3">
      <c r="A1967" s="23">
        <v>1966</v>
      </c>
      <c r="B1967" s="27">
        <v>0.348271</v>
      </c>
      <c r="C1967" s="24">
        <f t="shared" si="65"/>
        <v>-0.149895</v>
      </c>
      <c r="D1967" s="19">
        <f t="shared" si="66"/>
        <v>2.2468511024999999E-2</v>
      </c>
    </row>
    <row r="1968" spans="1:4" x14ac:dyDescent="0.3">
      <c r="A1968" s="23">
        <v>1967</v>
      </c>
      <c r="B1968" s="27">
        <v>0.34828399999999998</v>
      </c>
      <c r="C1968" s="24">
        <f t="shared" si="65"/>
        <v>-0.14988199999999999</v>
      </c>
      <c r="D1968" s="19">
        <f t="shared" si="66"/>
        <v>2.2464613923999996E-2</v>
      </c>
    </row>
    <row r="1969" spans="1:4" x14ac:dyDescent="0.3">
      <c r="A1969" s="23">
        <v>1968</v>
      </c>
      <c r="B1969" s="27">
        <v>0.34839999999999999</v>
      </c>
      <c r="C1969" s="24">
        <f t="shared" si="65"/>
        <v>-0.14976600000000001</v>
      </c>
      <c r="D1969" s="19">
        <f t="shared" si="66"/>
        <v>2.2429854756000005E-2</v>
      </c>
    </row>
    <row r="1970" spans="1:4" x14ac:dyDescent="0.3">
      <c r="A1970" s="23">
        <v>1969</v>
      </c>
      <c r="B1970" s="27">
        <v>0.34842899999999999</v>
      </c>
      <c r="C1970" s="24">
        <f t="shared" si="65"/>
        <v>-0.14973700000000001</v>
      </c>
      <c r="D1970" s="19">
        <f t="shared" si="66"/>
        <v>2.2421169169000003E-2</v>
      </c>
    </row>
    <row r="1971" spans="1:4" x14ac:dyDescent="0.3">
      <c r="A1971" s="23">
        <v>1970</v>
      </c>
      <c r="B1971" s="27">
        <v>0.348528</v>
      </c>
      <c r="C1971" s="24">
        <f t="shared" si="65"/>
        <v>-0.14963799999999999</v>
      </c>
      <c r="D1971" s="19">
        <f t="shared" si="66"/>
        <v>2.2391531043999997E-2</v>
      </c>
    </row>
    <row r="1972" spans="1:4" x14ac:dyDescent="0.3">
      <c r="A1972" s="23">
        <v>1971</v>
      </c>
      <c r="B1972" s="27">
        <v>0.34854200000000002</v>
      </c>
      <c r="C1972" s="24">
        <f t="shared" si="65"/>
        <v>-0.14962400000000001</v>
      </c>
      <c r="D1972" s="19">
        <f t="shared" si="66"/>
        <v>2.2387341376000004E-2</v>
      </c>
    </row>
    <row r="1973" spans="1:4" x14ac:dyDescent="0.3">
      <c r="A1973" s="23">
        <v>1972</v>
      </c>
      <c r="B1973" s="27">
        <v>0.34873300000000002</v>
      </c>
      <c r="C1973" s="24">
        <f t="shared" si="65"/>
        <v>-0.14943300000000001</v>
      </c>
      <c r="D1973" s="19">
        <f t="shared" si="66"/>
        <v>2.2330221489000004E-2</v>
      </c>
    </row>
    <row r="1974" spans="1:4" x14ac:dyDescent="0.3">
      <c r="A1974" s="23">
        <v>1973</v>
      </c>
      <c r="B1974" s="27">
        <v>0.34883199999999998</v>
      </c>
      <c r="C1974" s="24">
        <f t="shared" si="65"/>
        <v>-0.14933399999999999</v>
      </c>
      <c r="D1974" s="19">
        <f t="shared" si="66"/>
        <v>2.2300643555999998E-2</v>
      </c>
    </row>
    <row r="1975" spans="1:4" x14ac:dyDescent="0.3">
      <c r="A1975" s="23">
        <v>1974</v>
      </c>
      <c r="B1975" s="27">
        <v>0.348854</v>
      </c>
      <c r="C1975" s="24">
        <f t="shared" si="65"/>
        <v>-0.149312</v>
      </c>
      <c r="D1975" s="19">
        <f t="shared" si="66"/>
        <v>2.2294073344E-2</v>
      </c>
    </row>
    <row r="1976" spans="1:4" x14ac:dyDescent="0.3">
      <c r="A1976" s="23">
        <v>1975</v>
      </c>
      <c r="B1976" s="27">
        <v>0.34899999999999998</v>
      </c>
      <c r="C1976" s="24">
        <f t="shared" si="65"/>
        <v>-0.14916599999999999</v>
      </c>
      <c r="D1976" s="19">
        <f t="shared" si="66"/>
        <v>2.2250495555999998E-2</v>
      </c>
    </row>
    <row r="1977" spans="1:4" x14ac:dyDescent="0.3">
      <c r="A1977" s="23">
        <v>1976</v>
      </c>
      <c r="B1977" s="27">
        <v>0.349026</v>
      </c>
      <c r="C1977" s="24">
        <f t="shared" si="65"/>
        <v>-0.14913999999999999</v>
      </c>
      <c r="D1977" s="19">
        <f t="shared" si="66"/>
        <v>2.2242739599999999E-2</v>
      </c>
    </row>
    <row r="1978" spans="1:4" x14ac:dyDescent="0.3">
      <c r="A1978" s="23">
        <v>1977</v>
      </c>
      <c r="B1978" s="27">
        <v>0.34908800000000001</v>
      </c>
      <c r="C1978" s="24">
        <f t="shared" si="65"/>
        <v>-0.14907799999999999</v>
      </c>
      <c r="D1978" s="19">
        <f t="shared" si="66"/>
        <v>2.2224250083999995E-2</v>
      </c>
    </row>
    <row r="1979" spans="1:4" x14ac:dyDescent="0.3">
      <c r="A1979" s="23">
        <v>1978</v>
      </c>
      <c r="B1979" s="27">
        <v>0.349192</v>
      </c>
      <c r="C1979" s="24">
        <f t="shared" si="65"/>
        <v>-0.148974</v>
      </c>
      <c r="D1979" s="19">
        <f t="shared" si="66"/>
        <v>2.2193252675999999E-2</v>
      </c>
    </row>
    <row r="1980" spans="1:4" x14ac:dyDescent="0.3">
      <c r="A1980" s="23">
        <v>1979</v>
      </c>
      <c r="B1980" s="27">
        <v>0.34936800000000001</v>
      </c>
      <c r="C1980" s="24">
        <f t="shared" si="65"/>
        <v>-0.14879800000000001</v>
      </c>
      <c r="D1980" s="19">
        <f t="shared" si="66"/>
        <v>2.2140844804000005E-2</v>
      </c>
    </row>
    <row r="1981" spans="1:4" x14ac:dyDescent="0.3">
      <c r="A1981" s="23">
        <v>1980</v>
      </c>
      <c r="B1981" s="27">
        <v>0.34944199999999997</v>
      </c>
      <c r="C1981" s="24">
        <f t="shared" si="65"/>
        <v>-0.148724</v>
      </c>
      <c r="D1981" s="19">
        <f t="shared" si="66"/>
        <v>2.2118828175999999E-2</v>
      </c>
    </row>
    <row r="1982" spans="1:4" x14ac:dyDescent="0.3">
      <c r="A1982" s="23">
        <v>1981</v>
      </c>
      <c r="B1982" s="27">
        <v>0.34952100000000003</v>
      </c>
      <c r="C1982" s="24">
        <f t="shared" si="65"/>
        <v>-0.148645</v>
      </c>
      <c r="D1982" s="19">
        <f t="shared" si="66"/>
        <v>2.2095336024999999E-2</v>
      </c>
    </row>
    <row r="1983" spans="1:4" x14ac:dyDescent="0.3">
      <c r="A1983" s="23">
        <v>1982</v>
      </c>
      <c r="B1983" s="27">
        <v>0.34961500000000001</v>
      </c>
      <c r="C1983" s="24">
        <f t="shared" si="65"/>
        <v>-0.14855099999999999</v>
      </c>
      <c r="D1983" s="19">
        <f t="shared" si="66"/>
        <v>2.2067399600999998E-2</v>
      </c>
    </row>
    <row r="1984" spans="1:4" x14ac:dyDescent="0.3">
      <c r="A1984" s="23">
        <v>1983</v>
      </c>
      <c r="B1984" s="27">
        <v>0.34974699999999997</v>
      </c>
      <c r="C1984" s="24">
        <f t="shared" si="65"/>
        <v>-0.148419</v>
      </c>
      <c r="D1984" s="19">
        <f t="shared" si="66"/>
        <v>2.2028199560999998E-2</v>
      </c>
    </row>
    <row r="1985" spans="1:4" x14ac:dyDescent="0.3">
      <c r="A1985" s="23">
        <v>1984</v>
      </c>
      <c r="B1985" s="27">
        <v>0.34976200000000002</v>
      </c>
      <c r="C1985" s="24">
        <f t="shared" si="65"/>
        <v>-0.14840400000000001</v>
      </c>
      <c r="D1985" s="19">
        <f t="shared" si="66"/>
        <v>2.2023747216000002E-2</v>
      </c>
    </row>
    <row r="1986" spans="1:4" x14ac:dyDescent="0.3">
      <c r="A1986" s="23">
        <v>1985</v>
      </c>
      <c r="B1986" s="27">
        <v>0.349773</v>
      </c>
      <c r="C1986" s="24">
        <f t="shared" ref="C1986:C2049" si="67">ROUNDUP(B1986-B$10002,6)</f>
        <v>-0.148393</v>
      </c>
      <c r="D1986" s="19">
        <f t="shared" si="66"/>
        <v>2.2020482448999998E-2</v>
      </c>
    </row>
    <row r="1987" spans="1:4" x14ac:dyDescent="0.3">
      <c r="A1987" s="23">
        <v>1986</v>
      </c>
      <c r="B1987" s="27">
        <v>0.34983599999999998</v>
      </c>
      <c r="C1987" s="24">
        <f t="shared" si="67"/>
        <v>-0.14832999999999999</v>
      </c>
      <c r="D1987" s="19">
        <f t="shared" si="66"/>
        <v>2.2001788899999996E-2</v>
      </c>
    </row>
    <row r="1988" spans="1:4" x14ac:dyDescent="0.3">
      <c r="A1988" s="23">
        <v>1987</v>
      </c>
      <c r="B1988" s="27">
        <v>0.34989500000000001</v>
      </c>
      <c r="C1988" s="24">
        <f t="shared" si="67"/>
        <v>-0.14827100000000001</v>
      </c>
      <c r="D1988" s="19">
        <f t="shared" si="66"/>
        <v>2.1984289441000004E-2</v>
      </c>
    </row>
    <row r="1989" spans="1:4" x14ac:dyDescent="0.3">
      <c r="A1989" s="23">
        <v>1988</v>
      </c>
      <c r="B1989" s="27">
        <v>0.34993099999999999</v>
      </c>
      <c r="C1989" s="24">
        <f t="shared" si="67"/>
        <v>-0.14823500000000001</v>
      </c>
      <c r="D1989" s="19">
        <f t="shared" si="66"/>
        <v>2.1973615225000003E-2</v>
      </c>
    </row>
    <row r="1990" spans="1:4" x14ac:dyDescent="0.3">
      <c r="A1990" s="23">
        <v>1989</v>
      </c>
      <c r="B1990" s="27">
        <v>0.349937</v>
      </c>
      <c r="C1990" s="24">
        <f t="shared" si="67"/>
        <v>-0.148229</v>
      </c>
      <c r="D1990" s="19">
        <f t="shared" si="66"/>
        <v>2.1971836440999998E-2</v>
      </c>
    </row>
    <row r="1991" spans="1:4" x14ac:dyDescent="0.3">
      <c r="A1991" s="23">
        <v>1990</v>
      </c>
      <c r="B1991" s="27">
        <v>0.349966</v>
      </c>
      <c r="C1991" s="24">
        <f t="shared" si="67"/>
        <v>-0.1482</v>
      </c>
      <c r="D1991" s="19">
        <f t="shared" si="66"/>
        <v>2.1963239999999998E-2</v>
      </c>
    </row>
    <row r="1992" spans="1:4" x14ac:dyDescent="0.3">
      <c r="A1992" s="23">
        <v>1991</v>
      </c>
      <c r="B1992" s="27">
        <v>0.35002100000000003</v>
      </c>
      <c r="C1992" s="24">
        <f t="shared" si="67"/>
        <v>-0.148145</v>
      </c>
      <c r="D1992" s="19">
        <f t="shared" si="66"/>
        <v>2.1946941025E-2</v>
      </c>
    </row>
    <row r="1993" spans="1:4" x14ac:dyDescent="0.3">
      <c r="A1993" s="23">
        <v>1992</v>
      </c>
      <c r="B1993" s="27">
        <v>0.35011599999999998</v>
      </c>
      <c r="C1993" s="24">
        <f t="shared" si="67"/>
        <v>-0.14804999999999999</v>
      </c>
      <c r="D1993" s="19">
        <f t="shared" si="66"/>
        <v>2.1918802499999997E-2</v>
      </c>
    </row>
    <row r="1994" spans="1:4" x14ac:dyDescent="0.3">
      <c r="A1994" s="23">
        <v>1993</v>
      </c>
      <c r="B1994" s="27">
        <v>0.35011700000000001</v>
      </c>
      <c r="C1994" s="24">
        <f t="shared" si="67"/>
        <v>-0.14804900000000001</v>
      </c>
      <c r="D1994" s="19">
        <f t="shared" ref="D1994:D2057" si="68">C1994*C1994</f>
        <v>2.1918506401000005E-2</v>
      </c>
    </row>
    <row r="1995" spans="1:4" x14ac:dyDescent="0.3">
      <c r="A1995" s="23">
        <v>1994</v>
      </c>
      <c r="B1995" s="27">
        <v>0.35014299999999998</v>
      </c>
      <c r="C1995" s="24">
        <f t="shared" si="67"/>
        <v>-0.14802299999999999</v>
      </c>
      <c r="D1995" s="19">
        <f t="shared" si="68"/>
        <v>2.1910808528999997E-2</v>
      </c>
    </row>
    <row r="1996" spans="1:4" x14ac:dyDescent="0.3">
      <c r="A1996" s="23">
        <v>1995</v>
      </c>
      <c r="B1996" s="27">
        <v>0.350159</v>
      </c>
      <c r="C1996" s="24">
        <f t="shared" si="67"/>
        <v>-0.148007</v>
      </c>
      <c r="D1996" s="19">
        <f t="shared" si="68"/>
        <v>2.1906072049000001E-2</v>
      </c>
    </row>
    <row r="1997" spans="1:4" x14ac:dyDescent="0.3">
      <c r="A1997" s="23">
        <v>1996</v>
      </c>
      <c r="B1997" s="27">
        <v>0.35030899999999998</v>
      </c>
      <c r="C1997" s="24">
        <f t="shared" si="67"/>
        <v>-0.14785699999999999</v>
      </c>
      <c r="D1997" s="19">
        <f t="shared" si="68"/>
        <v>2.1861692448999995E-2</v>
      </c>
    </row>
    <row r="1998" spans="1:4" x14ac:dyDescent="0.3">
      <c r="A1998" s="23">
        <v>1997</v>
      </c>
      <c r="B1998" s="27">
        <v>0.35031499999999999</v>
      </c>
      <c r="C1998" s="24">
        <f t="shared" si="67"/>
        <v>-0.14785100000000001</v>
      </c>
      <c r="D1998" s="19">
        <f t="shared" si="68"/>
        <v>2.1859918201000004E-2</v>
      </c>
    </row>
    <row r="1999" spans="1:4" x14ac:dyDescent="0.3">
      <c r="A1999" s="23">
        <v>1998</v>
      </c>
      <c r="B1999" s="27">
        <v>0.35034100000000001</v>
      </c>
      <c r="C1999" s="24">
        <f t="shared" si="67"/>
        <v>-0.14782500000000001</v>
      </c>
      <c r="D1999" s="19">
        <f t="shared" si="68"/>
        <v>2.1852230625000003E-2</v>
      </c>
    </row>
    <row r="2000" spans="1:4" x14ac:dyDescent="0.3">
      <c r="A2000" s="23">
        <v>1999</v>
      </c>
      <c r="B2000" s="27">
        <v>0.35042699999999999</v>
      </c>
      <c r="C2000" s="24">
        <f t="shared" si="67"/>
        <v>-0.14773900000000001</v>
      </c>
      <c r="D2000" s="19">
        <f t="shared" si="68"/>
        <v>2.1826812121000003E-2</v>
      </c>
    </row>
    <row r="2001" spans="1:4" x14ac:dyDescent="0.3">
      <c r="A2001" s="23">
        <v>2000</v>
      </c>
      <c r="B2001" s="27">
        <v>0.35046699999999997</v>
      </c>
      <c r="C2001" s="24">
        <f t="shared" si="67"/>
        <v>-0.147699</v>
      </c>
      <c r="D2001" s="19">
        <f t="shared" si="68"/>
        <v>2.1814994601000001E-2</v>
      </c>
    </row>
    <row r="2002" spans="1:4" x14ac:dyDescent="0.3">
      <c r="A2002" s="23">
        <v>2001</v>
      </c>
      <c r="B2002" s="27">
        <v>0.35048699999999999</v>
      </c>
      <c r="C2002" s="24">
        <f t="shared" si="67"/>
        <v>-0.147679</v>
      </c>
      <c r="D2002" s="19">
        <f t="shared" si="68"/>
        <v>2.1809087041E-2</v>
      </c>
    </row>
    <row r="2003" spans="1:4" x14ac:dyDescent="0.3">
      <c r="A2003" s="23">
        <v>2002</v>
      </c>
      <c r="B2003" s="27">
        <v>0.35053800000000002</v>
      </c>
      <c r="C2003" s="24">
        <f t="shared" si="67"/>
        <v>-0.14762800000000001</v>
      </c>
      <c r="D2003" s="19">
        <f t="shared" si="68"/>
        <v>2.1794026384000003E-2</v>
      </c>
    </row>
    <row r="2004" spans="1:4" x14ac:dyDescent="0.3">
      <c r="A2004" s="23">
        <v>2003</v>
      </c>
      <c r="B2004" s="27">
        <v>0.35055700000000001</v>
      </c>
      <c r="C2004" s="24">
        <f t="shared" si="67"/>
        <v>-0.14760899999999999</v>
      </c>
      <c r="D2004" s="19">
        <f t="shared" si="68"/>
        <v>2.1788416880999997E-2</v>
      </c>
    </row>
    <row r="2005" spans="1:4" x14ac:dyDescent="0.3">
      <c r="A2005" s="23">
        <v>2004</v>
      </c>
      <c r="B2005" s="27">
        <v>0.35065299999999999</v>
      </c>
      <c r="C2005" s="24">
        <f t="shared" si="67"/>
        <v>-0.14751300000000001</v>
      </c>
      <c r="D2005" s="19">
        <f t="shared" si="68"/>
        <v>2.1760085169E-2</v>
      </c>
    </row>
    <row r="2006" spans="1:4" x14ac:dyDescent="0.3">
      <c r="A2006" s="23">
        <v>2005</v>
      </c>
      <c r="B2006" s="27">
        <v>0.35078799999999999</v>
      </c>
      <c r="C2006" s="24">
        <f t="shared" si="67"/>
        <v>-0.14737800000000001</v>
      </c>
      <c r="D2006" s="19">
        <f t="shared" si="68"/>
        <v>2.1720274884000003E-2</v>
      </c>
    </row>
    <row r="2007" spans="1:4" x14ac:dyDescent="0.3">
      <c r="A2007" s="23">
        <v>2006</v>
      </c>
      <c r="B2007" s="27">
        <v>0.35087000000000002</v>
      </c>
      <c r="C2007" s="24">
        <f t="shared" si="67"/>
        <v>-0.14729600000000001</v>
      </c>
      <c r="D2007" s="19">
        <f t="shared" si="68"/>
        <v>2.1696111616000002E-2</v>
      </c>
    </row>
    <row r="2008" spans="1:4" x14ac:dyDescent="0.3">
      <c r="A2008" s="23">
        <v>2007</v>
      </c>
      <c r="B2008" s="27">
        <v>0.35090300000000002</v>
      </c>
      <c r="C2008" s="24">
        <f t="shared" si="67"/>
        <v>-0.14726300000000001</v>
      </c>
      <c r="D2008" s="19">
        <f t="shared" si="68"/>
        <v>2.1686391169000001E-2</v>
      </c>
    </row>
    <row r="2009" spans="1:4" x14ac:dyDescent="0.3">
      <c r="A2009" s="23">
        <v>2008</v>
      </c>
      <c r="B2009" s="27">
        <v>0.35099799999999998</v>
      </c>
      <c r="C2009" s="24">
        <f t="shared" si="67"/>
        <v>-0.14716799999999999</v>
      </c>
      <c r="D2009" s="19">
        <f t="shared" si="68"/>
        <v>2.1658420223999997E-2</v>
      </c>
    </row>
    <row r="2010" spans="1:4" x14ac:dyDescent="0.3">
      <c r="A2010" s="23">
        <v>2009</v>
      </c>
      <c r="B2010" s="27">
        <v>0.35106999999999999</v>
      </c>
      <c r="C2010" s="24">
        <f t="shared" si="67"/>
        <v>-0.147096</v>
      </c>
      <c r="D2010" s="19">
        <f t="shared" si="68"/>
        <v>2.1637233216000001E-2</v>
      </c>
    </row>
    <row r="2011" spans="1:4" x14ac:dyDescent="0.3">
      <c r="A2011" s="23">
        <v>2010</v>
      </c>
      <c r="B2011" s="27">
        <v>0.35110599999999997</v>
      </c>
      <c r="C2011" s="24">
        <f t="shared" si="67"/>
        <v>-0.14706</v>
      </c>
      <c r="D2011" s="19">
        <f t="shared" si="68"/>
        <v>2.1626643599999999E-2</v>
      </c>
    </row>
    <row r="2012" spans="1:4" x14ac:dyDescent="0.3">
      <c r="A2012" s="23">
        <v>2011</v>
      </c>
      <c r="B2012" s="27">
        <v>0.35114499999999998</v>
      </c>
      <c r="C2012" s="24">
        <f t="shared" si="67"/>
        <v>-0.14702100000000001</v>
      </c>
      <c r="D2012" s="19">
        <f t="shared" si="68"/>
        <v>2.1615174441000005E-2</v>
      </c>
    </row>
    <row r="2013" spans="1:4" x14ac:dyDescent="0.3">
      <c r="A2013" s="23">
        <v>2012</v>
      </c>
      <c r="B2013" s="27">
        <v>0.35117700000000002</v>
      </c>
      <c r="C2013" s="24">
        <f t="shared" si="67"/>
        <v>-0.14698900000000001</v>
      </c>
      <c r="D2013" s="19">
        <f t="shared" si="68"/>
        <v>2.1605766121000004E-2</v>
      </c>
    </row>
    <row r="2014" spans="1:4" x14ac:dyDescent="0.3">
      <c r="A2014" s="23">
        <v>2013</v>
      </c>
      <c r="B2014" s="27">
        <v>0.35119</v>
      </c>
      <c r="C2014" s="24">
        <f t="shared" si="67"/>
        <v>-0.146976</v>
      </c>
      <c r="D2014" s="19">
        <f t="shared" si="68"/>
        <v>2.1601944575999999E-2</v>
      </c>
    </row>
    <row r="2015" spans="1:4" x14ac:dyDescent="0.3">
      <c r="A2015" s="23">
        <v>2014</v>
      </c>
      <c r="B2015" s="27">
        <v>0.35134399999999999</v>
      </c>
      <c r="C2015" s="24">
        <f t="shared" si="67"/>
        <v>-0.14682200000000001</v>
      </c>
      <c r="D2015" s="19">
        <f t="shared" si="68"/>
        <v>2.1556699684000001E-2</v>
      </c>
    </row>
    <row r="2016" spans="1:4" x14ac:dyDescent="0.3">
      <c r="A2016" s="23">
        <v>2015</v>
      </c>
      <c r="B2016" s="27">
        <v>0.35144999999999998</v>
      </c>
      <c r="C2016" s="24">
        <f t="shared" si="67"/>
        <v>-0.14671600000000001</v>
      </c>
      <c r="D2016" s="19">
        <f t="shared" si="68"/>
        <v>2.1525584656000005E-2</v>
      </c>
    </row>
    <row r="2017" spans="1:4" x14ac:dyDescent="0.3">
      <c r="A2017" s="23">
        <v>2016</v>
      </c>
      <c r="B2017" s="27">
        <v>0.35147499999999998</v>
      </c>
      <c r="C2017" s="24">
        <f t="shared" si="67"/>
        <v>-0.14669099999999999</v>
      </c>
      <c r="D2017" s="19">
        <f t="shared" si="68"/>
        <v>2.1518249480999996E-2</v>
      </c>
    </row>
    <row r="2018" spans="1:4" x14ac:dyDescent="0.3">
      <c r="A2018" s="23">
        <v>2017</v>
      </c>
      <c r="B2018" s="27">
        <v>0.35147800000000001</v>
      </c>
      <c r="C2018" s="24">
        <f t="shared" si="67"/>
        <v>-0.14668800000000001</v>
      </c>
      <c r="D2018" s="19">
        <f t="shared" si="68"/>
        <v>2.1517369344000004E-2</v>
      </c>
    </row>
    <row r="2019" spans="1:4" x14ac:dyDescent="0.3">
      <c r="A2019" s="23">
        <v>2018</v>
      </c>
      <c r="B2019" s="27">
        <v>0.35151399999999999</v>
      </c>
      <c r="C2019" s="24">
        <f t="shared" si="67"/>
        <v>-0.146652</v>
      </c>
      <c r="D2019" s="19">
        <f t="shared" si="68"/>
        <v>2.1506809104000001E-2</v>
      </c>
    </row>
    <row r="2020" spans="1:4" x14ac:dyDescent="0.3">
      <c r="A2020" s="23">
        <v>2019</v>
      </c>
      <c r="B2020" s="27">
        <v>0.35154000000000002</v>
      </c>
      <c r="C2020" s="24">
        <f t="shared" si="67"/>
        <v>-0.14662600000000001</v>
      </c>
      <c r="D2020" s="19">
        <f t="shared" si="68"/>
        <v>2.1499183876000003E-2</v>
      </c>
    </row>
    <row r="2021" spans="1:4" x14ac:dyDescent="0.3">
      <c r="A2021" s="23">
        <v>2020</v>
      </c>
      <c r="B2021" s="27">
        <v>0.35163299999999997</v>
      </c>
      <c r="C2021" s="24">
        <f t="shared" si="67"/>
        <v>-0.146533</v>
      </c>
      <c r="D2021" s="19">
        <f t="shared" si="68"/>
        <v>2.1471920089E-2</v>
      </c>
    </row>
    <row r="2022" spans="1:4" x14ac:dyDescent="0.3">
      <c r="A2022" s="23">
        <v>2021</v>
      </c>
      <c r="B2022" s="27">
        <v>0.35163800000000001</v>
      </c>
      <c r="C2022" s="24">
        <f t="shared" si="67"/>
        <v>-0.14652799999999999</v>
      </c>
      <c r="D2022" s="19">
        <f t="shared" si="68"/>
        <v>2.1470454783999997E-2</v>
      </c>
    </row>
    <row r="2023" spans="1:4" x14ac:dyDescent="0.3">
      <c r="A2023" s="23">
        <v>2022</v>
      </c>
      <c r="B2023" s="27">
        <v>0.35164299999999998</v>
      </c>
      <c r="C2023" s="24">
        <f t="shared" si="67"/>
        <v>-0.14652300000000001</v>
      </c>
      <c r="D2023" s="19">
        <f t="shared" si="68"/>
        <v>2.1468989529000004E-2</v>
      </c>
    </row>
    <row r="2024" spans="1:4" x14ac:dyDescent="0.3">
      <c r="A2024" s="23">
        <v>2023</v>
      </c>
      <c r="B2024" s="27">
        <v>0.35170099999999999</v>
      </c>
      <c r="C2024" s="24">
        <f t="shared" si="67"/>
        <v>-0.14646500000000001</v>
      </c>
      <c r="D2024" s="19">
        <f t="shared" si="68"/>
        <v>2.1451996225000002E-2</v>
      </c>
    </row>
    <row r="2025" spans="1:4" x14ac:dyDescent="0.3">
      <c r="A2025" s="23">
        <v>2024</v>
      </c>
      <c r="B2025" s="27">
        <v>0.351767</v>
      </c>
      <c r="C2025" s="24">
        <f t="shared" si="67"/>
        <v>-0.146399</v>
      </c>
      <c r="D2025" s="19">
        <f t="shared" si="68"/>
        <v>2.1432667201E-2</v>
      </c>
    </row>
    <row r="2026" spans="1:4" x14ac:dyDescent="0.3">
      <c r="A2026" s="23">
        <v>2025</v>
      </c>
      <c r="B2026" s="27">
        <v>0.35181699999999999</v>
      </c>
      <c r="C2026" s="24">
        <f t="shared" si="67"/>
        <v>-0.14634900000000001</v>
      </c>
      <c r="D2026" s="19">
        <f t="shared" si="68"/>
        <v>2.1418029801000001E-2</v>
      </c>
    </row>
    <row r="2027" spans="1:4" x14ac:dyDescent="0.3">
      <c r="A2027" s="23">
        <v>2026</v>
      </c>
      <c r="B2027" s="27">
        <v>0.35183799999999998</v>
      </c>
      <c r="C2027" s="24">
        <f t="shared" si="67"/>
        <v>-0.14632800000000001</v>
      </c>
      <c r="D2027" s="19">
        <f t="shared" si="68"/>
        <v>2.1411883584000004E-2</v>
      </c>
    </row>
    <row r="2028" spans="1:4" x14ac:dyDescent="0.3">
      <c r="A2028" s="23">
        <v>2027</v>
      </c>
      <c r="B2028" s="27">
        <v>0.35190500000000002</v>
      </c>
      <c r="C2028" s="24">
        <f t="shared" si="67"/>
        <v>-0.146261</v>
      </c>
      <c r="D2028" s="19">
        <f t="shared" si="68"/>
        <v>2.1392280121000001E-2</v>
      </c>
    </row>
    <row r="2029" spans="1:4" x14ac:dyDescent="0.3">
      <c r="A2029" s="23">
        <v>2028</v>
      </c>
      <c r="B2029" s="27">
        <v>0.351935</v>
      </c>
      <c r="C2029" s="24">
        <f t="shared" si="67"/>
        <v>-0.146231</v>
      </c>
      <c r="D2029" s="19">
        <f t="shared" si="68"/>
        <v>2.1383505361000001E-2</v>
      </c>
    </row>
    <row r="2030" spans="1:4" x14ac:dyDescent="0.3">
      <c r="A2030" s="23">
        <v>2029</v>
      </c>
      <c r="B2030" s="27">
        <v>0.35193799999999997</v>
      </c>
      <c r="C2030" s="24">
        <f t="shared" si="67"/>
        <v>-0.146228</v>
      </c>
      <c r="D2030" s="19">
        <f t="shared" si="68"/>
        <v>2.1382627984000001E-2</v>
      </c>
    </row>
    <row r="2031" spans="1:4" x14ac:dyDescent="0.3">
      <c r="A2031" s="23">
        <v>2030</v>
      </c>
      <c r="B2031" s="27">
        <v>0.35216799999999998</v>
      </c>
      <c r="C2031" s="24">
        <f t="shared" si="67"/>
        <v>-0.14599799999999999</v>
      </c>
      <c r="D2031" s="19">
        <f t="shared" si="68"/>
        <v>2.1315416003999998E-2</v>
      </c>
    </row>
    <row r="2032" spans="1:4" x14ac:dyDescent="0.3">
      <c r="A2032" s="23">
        <v>2031</v>
      </c>
      <c r="B2032" s="27">
        <v>0.35218100000000002</v>
      </c>
      <c r="C2032" s="24">
        <f t="shared" si="67"/>
        <v>-0.145985</v>
      </c>
      <c r="D2032" s="19">
        <f t="shared" si="68"/>
        <v>2.1311620225000001E-2</v>
      </c>
    </row>
    <row r="2033" spans="1:4" x14ac:dyDescent="0.3">
      <c r="A2033" s="23">
        <v>2032</v>
      </c>
      <c r="B2033" s="27">
        <v>0.35218500000000003</v>
      </c>
      <c r="C2033" s="24">
        <f t="shared" si="67"/>
        <v>-0.145981</v>
      </c>
      <c r="D2033" s="19">
        <f t="shared" si="68"/>
        <v>2.1310452361000001E-2</v>
      </c>
    </row>
    <row r="2034" spans="1:4" x14ac:dyDescent="0.3">
      <c r="A2034" s="23">
        <v>2033</v>
      </c>
      <c r="B2034" s="27">
        <v>0.35221200000000003</v>
      </c>
      <c r="C2034" s="24">
        <f t="shared" si="67"/>
        <v>-0.145954</v>
      </c>
      <c r="D2034" s="19">
        <f t="shared" si="68"/>
        <v>2.1302570116000001E-2</v>
      </c>
    </row>
    <row r="2035" spans="1:4" x14ac:dyDescent="0.3">
      <c r="A2035" s="23">
        <v>2034</v>
      </c>
      <c r="B2035" s="27">
        <v>0.352215</v>
      </c>
      <c r="C2035" s="24">
        <f t="shared" si="67"/>
        <v>-0.145951</v>
      </c>
      <c r="D2035" s="19">
        <f t="shared" si="68"/>
        <v>2.1301694401E-2</v>
      </c>
    </row>
    <row r="2036" spans="1:4" x14ac:dyDescent="0.3">
      <c r="A2036" s="23">
        <v>2035</v>
      </c>
      <c r="B2036" s="27">
        <v>0.35224699999999998</v>
      </c>
      <c r="C2036" s="24">
        <f t="shared" si="67"/>
        <v>-0.14591899999999999</v>
      </c>
      <c r="D2036" s="19">
        <f t="shared" si="68"/>
        <v>2.1292354560999999E-2</v>
      </c>
    </row>
    <row r="2037" spans="1:4" x14ac:dyDescent="0.3">
      <c r="A2037" s="23">
        <v>2036</v>
      </c>
      <c r="B2037" s="27">
        <v>0.35228500000000001</v>
      </c>
      <c r="C2037" s="24">
        <f t="shared" si="67"/>
        <v>-0.14588100000000001</v>
      </c>
      <c r="D2037" s="19">
        <f t="shared" si="68"/>
        <v>2.1281266161000002E-2</v>
      </c>
    </row>
    <row r="2038" spans="1:4" x14ac:dyDescent="0.3">
      <c r="A2038" s="23">
        <v>2037</v>
      </c>
      <c r="B2038" s="27">
        <v>0.35231299999999999</v>
      </c>
      <c r="C2038" s="24">
        <f t="shared" si="67"/>
        <v>-0.14585300000000001</v>
      </c>
      <c r="D2038" s="19">
        <f t="shared" si="68"/>
        <v>2.1273097609000004E-2</v>
      </c>
    </row>
    <row r="2039" spans="1:4" x14ac:dyDescent="0.3">
      <c r="A2039" s="23">
        <v>2038</v>
      </c>
      <c r="B2039" s="27">
        <v>0.35235</v>
      </c>
      <c r="C2039" s="24">
        <f t="shared" si="67"/>
        <v>-0.145816</v>
      </c>
      <c r="D2039" s="19">
        <f t="shared" si="68"/>
        <v>2.1262305855999999E-2</v>
      </c>
    </row>
    <row r="2040" spans="1:4" x14ac:dyDescent="0.3">
      <c r="A2040" s="23">
        <v>2039</v>
      </c>
      <c r="B2040" s="27">
        <v>0.35244900000000001</v>
      </c>
      <c r="C2040" s="24">
        <f t="shared" si="67"/>
        <v>-0.14571700000000001</v>
      </c>
      <c r="D2040" s="19">
        <f t="shared" si="68"/>
        <v>2.1233444089000002E-2</v>
      </c>
    </row>
    <row r="2041" spans="1:4" x14ac:dyDescent="0.3">
      <c r="A2041" s="23">
        <v>2040</v>
      </c>
      <c r="B2041" s="27">
        <v>0.35248600000000002</v>
      </c>
      <c r="C2041" s="24">
        <f t="shared" si="67"/>
        <v>-0.14568</v>
      </c>
      <c r="D2041" s="19">
        <f t="shared" si="68"/>
        <v>2.1222662400000002E-2</v>
      </c>
    </row>
    <row r="2042" spans="1:4" x14ac:dyDescent="0.3">
      <c r="A2042" s="23">
        <v>2041</v>
      </c>
      <c r="B2042" s="27">
        <v>0.35265000000000002</v>
      </c>
      <c r="C2042" s="24">
        <f t="shared" si="67"/>
        <v>-0.14551600000000001</v>
      </c>
      <c r="D2042" s="19">
        <f t="shared" si="68"/>
        <v>2.1174906256000003E-2</v>
      </c>
    </row>
    <row r="2043" spans="1:4" x14ac:dyDescent="0.3">
      <c r="A2043" s="23">
        <v>2042</v>
      </c>
      <c r="B2043" s="27">
        <v>0.35265099999999999</v>
      </c>
      <c r="C2043" s="24">
        <f t="shared" si="67"/>
        <v>-0.14551500000000001</v>
      </c>
      <c r="D2043" s="19">
        <f t="shared" si="68"/>
        <v>2.1174615225000002E-2</v>
      </c>
    </row>
    <row r="2044" spans="1:4" x14ac:dyDescent="0.3">
      <c r="A2044" s="23">
        <v>2043</v>
      </c>
      <c r="B2044" s="27">
        <v>0.35275299999999998</v>
      </c>
      <c r="C2044" s="24">
        <f t="shared" si="67"/>
        <v>-0.14541300000000001</v>
      </c>
      <c r="D2044" s="19">
        <f t="shared" si="68"/>
        <v>2.1144940569000004E-2</v>
      </c>
    </row>
    <row r="2045" spans="1:4" x14ac:dyDescent="0.3">
      <c r="A2045" s="23">
        <v>2044</v>
      </c>
      <c r="B2045" s="27">
        <v>0.35278100000000001</v>
      </c>
      <c r="C2045" s="24">
        <f t="shared" si="67"/>
        <v>-0.14538500000000001</v>
      </c>
      <c r="D2045" s="19">
        <f t="shared" si="68"/>
        <v>2.1136798225000003E-2</v>
      </c>
    </row>
    <row r="2046" spans="1:4" x14ac:dyDescent="0.3">
      <c r="A2046" s="23">
        <v>2045</v>
      </c>
      <c r="B2046" s="27">
        <v>0.35285699999999998</v>
      </c>
      <c r="C2046" s="24">
        <f t="shared" si="67"/>
        <v>-0.14530899999999999</v>
      </c>
      <c r="D2046" s="19">
        <f t="shared" si="68"/>
        <v>2.1114705480999998E-2</v>
      </c>
    </row>
    <row r="2047" spans="1:4" x14ac:dyDescent="0.3">
      <c r="A2047" s="23">
        <v>2046</v>
      </c>
      <c r="B2047" s="27">
        <v>0.35290500000000002</v>
      </c>
      <c r="C2047" s="24">
        <f t="shared" si="67"/>
        <v>-0.145261</v>
      </c>
      <c r="D2047" s="19">
        <f t="shared" si="68"/>
        <v>2.1100758120999999E-2</v>
      </c>
    </row>
    <row r="2048" spans="1:4" x14ac:dyDescent="0.3">
      <c r="A2048" s="23">
        <v>2047</v>
      </c>
      <c r="B2048" s="27">
        <v>0.352937</v>
      </c>
      <c r="C2048" s="24">
        <f t="shared" si="67"/>
        <v>-0.145229</v>
      </c>
      <c r="D2048" s="19">
        <f t="shared" si="68"/>
        <v>2.1091462440999999E-2</v>
      </c>
    </row>
    <row r="2049" spans="1:4" x14ac:dyDescent="0.3">
      <c r="A2049" s="23">
        <v>2048</v>
      </c>
      <c r="B2049" s="27">
        <v>0.35307500000000003</v>
      </c>
      <c r="C2049" s="24">
        <f t="shared" si="67"/>
        <v>-0.145091</v>
      </c>
      <c r="D2049" s="19">
        <f t="shared" si="68"/>
        <v>2.1051398281E-2</v>
      </c>
    </row>
    <row r="2050" spans="1:4" x14ac:dyDescent="0.3">
      <c r="A2050" s="23">
        <v>2049</v>
      </c>
      <c r="B2050" s="27">
        <v>0.35309800000000002</v>
      </c>
      <c r="C2050" s="24">
        <f t="shared" ref="C2050:C2113" si="69">ROUNDUP(B2050-B$10002,6)</f>
        <v>-0.145068</v>
      </c>
      <c r="D2050" s="19">
        <f t="shared" si="68"/>
        <v>2.1044724624000002E-2</v>
      </c>
    </row>
    <row r="2051" spans="1:4" x14ac:dyDescent="0.3">
      <c r="A2051" s="23">
        <v>2050</v>
      </c>
      <c r="B2051" s="27">
        <v>0.35311700000000001</v>
      </c>
      <c r="C2051" s="24">
        <f t="shared" si="69"/>
        <v>-0.14504900000000001</v>
      </c>
      <c r="D2051" s="19">
        <f t="shared" si="68"/>
        <v>2.1039212401000002E-2</v>
      </c>
    </row>
    <row r="2052" spans="1:4" x14ac:dyDescent="0.3">
      <c r="A2052" s="23">
        <v>2051</v>
      </c>
      <c r="B2052" s="27">
        <v>0.353128</v>
      </c>
      <c r="C2052" s="24">
        <f t="shared" si="69"/>
        <v>-0.145038</v>
      </c>
      <c r="D2052" s="19">
        <f t="shared" si="68"/>
        <v>2.1036021443999998E-2</v>
      </c>
    </row>
    <row r="2053" spans="1:4" x14ac:dyDescent="0.3">
      <c r="A2053" s="23">
        <v>2052</v>
      </c>
      <c r="B2053" s="27">
        <v>0.353163</v>
      </c>
      <c r="C2053" s="24">
        <f t="shared" si="69"/>
        <v>-0.14500299999999999</v>
      </c>
      <c r="D2053" s="19">
        <f t="shared" si="68"/>
        <v>2.1025870008999997E-2</v>
      </c>
    </row>
    <row r="2054" spans="1:4" x14ac:dyDescent="0.3">
      <c r="A2054" s="23">
        <v>2053</v>
      </c>
      <c r="B2054" s="27">
        <v>0.35316500000000001</v>
      </c>
      <c r="C2054" s="24">
        <f t="shared" si="69"/>
        <v>-0.14500099999999999</v>
      </c>
      <c r="D2054" s="19">
        <f t="shared" si="68"/>
        <v>2.1025290000999997E-2</v>
      </c>
    </row>
    <row r="2055" spans="1:4" x14ac:dyDescent="0.3">
      <c r="A2055" s="23">
        <v>2054</v>
      </c>
      <c r="B2055" s="27">
        <v>0.35317199999999999</v>
      </c>
      <c r="C2055" s="24">
        <f t="shared" si="69"/>
        <v>-0.14499400000000001</v>
      </c>
      <c r="D2055" s="19">
        <f t="shared" si="68"/>
        <v>2.1023260036000004E-2</v>
      </c>
    </row>
    <row r="2056" spans="1:4" x14ac:dyDescent="0.3">
      <c r="A2056" s="23">
        <v>2055</v>
      </c>
      <c r="B2056" s="27">
        <v>0.35320099999999999</v>
      </c>
      <c r="C2056" s="24">
        <f t="shared" si="69"/>
        <v>-0.14496500000000001</v>
      </c>
      <c r="D2056" s="19">
        <f t="shared" si="68"/>
        <v>2.1014851225000002E-2</v>
      </c>
    </row>
    <row r="2057" spans="1:4" x14ac:dyDescent="0.3">
      <c r="A2057" s="23">
        <v>2056</v>
      </c>
      <c r="B2057" s="27">
        <v>0.35342099999999999</v>
      </c>
      <c r="C2057" s="24">
        <f t="shared" si="69"/>
        <v>-0.14474500000000001</v>
      </c>
      <c r="D2057" s="19">
        <f t="shared" si="68"/>
        <v>2.0951115025000005E-2</v>
      </c>
    </row>
    <row r="2058" spans="1:4" x14ac:dyDescent="0.3">
      <c r="A2058" s="23">
        <v>2057</v>
      </c>
      <c r="B2058" s="27">
        <v>0.353435</v>
      </c>
      <c r="C2058" s="24">
        <f t="shared" si="69"/>
        <v>-0.144731</v>
      </c>
      <c r="D2058" s="19">
        <f t="shared" ref="D2058:D2121" si="70">C2058*C2058</f>
        <v>2.0947062361E-2</v>
      </c>
    </row>
    <row r="2059" spans="1:4" x14ac:dyDescent="0.3">
      <c r="A2059" s="23">
        <v>2058</v>
      </c>
      <c r="B2059" s="27">
        <v>0.35352899999999998</v>
      </c>
      <c r="C2059" s="24">
        <f t="shared" si="69"/>
        <v>-0.14463699999999999</v>
      </c>
      <c r="D2059" s="19">
        <f t="shared" si="70"/>
        <v>2.0919861768999997E-2</v>
      </c>
    </row>
    <row r="2060" spans="1:4" x14ac:dyDescent="0.3">
      <c r="A2060" s="23">
        <v>2059</v>
      </c>
      <c r="B2060" s="27">
        <v>0.35360200000000003</v>
      </c>
      <c r="C2060" s="24">
        <f t="shared" si="69"/>
        <v>-0.144564</v>
      </c>
      <c r="D2060" s="19">
        <f t="shared" si="70"/>
        <v>2.0898750096E-2</v>
      </c>
    </row>
    <row r="2061" spans="1:4" x14ac:dyDescent="0.3">
      <c r="A2061" s="23">
        <v>2060</v>
      </c>
      <c r="B2061" s="27">
        <v>0.35375800000000002</v>
      </c>
      <c r="C2061" s="24">
        <f t="shared" si="69"/>
        <v>-0.14440800000000001</v>
      </c>
      <c r="D2061" s="19">
        <f t="shared" si="70"/>
        <v>2.0853670464000003E-2</v>
      </c>
    </row>
    <row r="2062" spans="1:4" x14ac:dyDescent="0.3">
      <c r="A2062" s="23">
        <v>2061</v>
      </c>
      <c r="B2062" s="27">
        <v>0.35377700000000001</v>
      </c>
      <c r="C2062" s="24">
        <f t="shared" si="69"/>
        <v>-0.14438899999999999</v>
      </c>
      <c r="D2062" s="19">
        <f t="shared" si="70"/>
        <v>2.0848183320999997E-2</v>
      </c>
    </row>
    <row r="2063" spans="1:4" x14ac:dyDescent="0.3">
      <c r="A2063" s="23">
        <v>2062</v>
      </c>
      <c r="B2063" s="27">
        <v>0.35380800000000001</v>
      </c>
      <c r="C2063" s="24">
        <f t="shared" si="69"/>
        <v>-0.14435800000000001</v>
      </c>
      <c r="D2063" s="19">
        <f t="shared" si="70"/>
        <v>2.0839232164000004E-2</v>
      </c>
    </row>
    <row r="2064" spans="1:4" x14ac:dyDescent="0.3">
      <c r="A2064" s="23">
        <v>2063</v>
      </c>
      <c r="B2064" s="27">
        <v>0.35383799999999999</v>
      </c>
      <c r="C2064" s="24">
        <f t="shared" si="69"/>
        <v>-0.14432800000000001</v>
      </c>
      <c r="D2064" s="19">
        <f t="shared" si="70"/>
        <v>2.0830571584000004E-2</v>
      </c>
    </row>
    <row r="2065" spans="1:4" x14ac:dyDescent="0.3">
      <c r="A2065" s="23">
        <v>2064</v>
      </c>
      <c r="B2065" s="27">
        <v>0.35387299999999999</v>
      </c>
      <c r="C2065" s="24">
        <f t="shared" si="69"/>
        <v>-0.144293</v>
      </c>
      <c r="D2065" s="19">
        <f t="shared" si="70"/>
        <v>2.0820469849E-2</v>
      </c>
    </row>
    <row r="2066" spans="1:4" x14ac:dyDescent="0.3">
      <c r="A2066" s="23">
        <v>2065</v>
      </c>
      <c r="B2066" s="27">
        <v>0.35420299999999999</v>
      </c>
      <c r="C2066" s="24">
        <f t="shared" si="69"/>
        <v>-0.14396300000000001</v>
      </c>
      <c r="D2066" s="19">
        <f t="shared" si="70"/>
        <v>2.0725345369000003E-2</v>
      </c>
    </row>
    <row r="2067" spans="1:4" x14ac:dyDescent="0.3">
      <c r="A2067" s="23">
        <v>2066</v>
      </c>
      <c r="B2067" s="27">
        <v>0.35425400000000001</v>
      </c>
      <c r="C2067" s="24">
        <f t="shared" si="69"/>
        <v>-0.14391200000000001</v>
      </c>
      <c r="D2067" s="19">
        <f t="shared" si="70"/>
        <v>2.0710663744000005E-2</v>
      </c>
    </row>
    <row r="2068" spans="1:4" x14ac:dyDescent="0.3">
      <c r="A2068" s="23">
        <v>2067</v>
      </c>
      <c r="B2068" s="27">
        <v>0.35426600000000003</v>
      </c>
      <c r="C2068" s="24">
        <f t="shared" si="69"/>
        <v>-0.1439</v>
      </c>
      <c r="D2068" s="19">
        <f t="shared" si="70"/>
        <v>2.070721E-2</v>
      </c>
    </row>
    <row r="2069" spans="1:4" x14ac:dyDescent="0.3">
      <c r="A2069" s="23">
        <v>2068</v>
      </c>
      <c r="B2069" s="27">
        <v>0.35427799999999998</v>
      </c>
      <c r="C2069" s="24">
        <f t="shared" si="69"/>
        <v>-0.14388799999999999</v>
      </c>
      <c r="D2069" s="19">
        <f t="shared" si="70"/>
        <v>2.0703756543999998E-2</v>
      </c>
    </row>
    <row r="2070" spans="1:4" x14ac:dyDescent="0.3">
      <c r="A2070" s="23">
        <v>2069</v>
      </c>
      <c r="B2070" s="27">
        <v>0.35432799999999998</v>
      </c>
      <c r="C2070" s="24">
        <f t="shared" si="69"/>
        <v>-0.14383799999999999</v>
      </c>
      <c r="D2070" s="19">
        <f t="shared" si="70"/>
        <v>2.0689370243999999E-2</v>
      </c>
    </row>
    <row r="2071" spans="1:4" x14ac:dyDescent="0.3">
      <c r="A2071" s="23">
        <v>2070</v>
      </c>
      <c r="B2071" s="27">
        <v>0.35446499999999997</v>
      </c>
      <c r="C2071" s="24">
        <f t="shared" si="69"/>
        <v>-0.143701</v>
      </c>
      <c r="D2071" s="19">
        <f t="shared" si="70"/>
        <v>2.0649977400999997E-2</v>
      </c>
    </row>
    <row r="2072" spans="1:4" x14ac:dyDescent="0.3">
      <c r="A2072" s="23">
        <v>2071</v>
      </c>
      <c r="B2072" s="27">
        <v>0.35453200000000001</v>
      </c>
      <c r="C2072" s="24">
        <f t="shared" si="69"/>
        <v>-0.14363400000000001</v>
      </c>
      <c r="D2072" s="19">
        <f t="shared" si="70"/>
        <v>2.0630725956000004E-2</v>
      </c>
    </row>
    <row r="2073" spans="1:4" x14ac:dyDescent="0.3">
      <c r="A2073" s="23">
        <v>2072</v>
      </c>
      <c r="B2073" s="27">
        <v>0.354547</v>
      </c>
      <c r="C2073" s="24">
        <f t="shared" si="69"/>
        <v>-0.143619</v>
      </c>
      <c r="D2073" s="19">
        <f t="shared" si="70"/>
        <v>2.0626417160999999E-2</v>
      </c>
    </row>
    <row r="2074" spans="1:4" x14ac:dyDescent="0.3">
      <c r="A2074" s="23">
        <v>2073</v>
      </c>
      <c r="B2074" s="27">
        <v>0.35454799999999997</v>
      </c>
      <c r="C2074" s="24">
        <f t="shared" si="69"/>
        <v>-0.143618</v>
      </c>
      <c r="D2074" s="19">
        <f t="shared" si="70"/>
        <v>2.0626129923999998E-2</v>
      </c>
    </row>
    <row r="2075" spans="1:4" x14ac:dyDescent="0.3">
      <c r="A2075" s="23">
        <v>2074</v>
      </c>
      <c r="B2075" s="27">
        <v>0.35460599999999998</v>
      </c>
      <c r="C2075" s="24">
        <f t="shared" si="69"/>
        <v>-0.14355999999999999</v>
      </c>
      <c r="D2075" s="19">
        <f t="shared" si="70"/>
        <v>2.0609473599999997E-2</v>
      </c>
    </row>
    <row r="2076" spans="1:4" x14ac:dyDescent="0.3">
      <c r="A2076" s="23">
        <v>2075</v>
      </c>
      <c r="B2076" s="27">
        <v>0.354655</v>
      </c>
      <c r="C2076" s="24">
        <f t="shared" si="69"/>
        <v>-0.143511</v>
      </c>
      <c r="D2076" s="19">
        <f t="shared" si="70"/>
        <v>2.0595407121000001E-2</v>
      </c>
    </row>
    <row r="2077" spans="1:4" x14ac:dyDescent="0.3">
      <c r="A2077" s="23">
        <v>2076</v>
      </c>
      <c r="B2077" s="27">
        <v>0.35466599999999998</v>
      </c>
      <c r="C2077" s="24">
        <f t="shared" si="69"/>
        <v>-0.14349999999999999</v>
      </c>
      <c r="D2077" s="19">
        <f t="shared" si="70"/>
        <v>2.0592249999999996E-2</v>
      </c>
    </row>
    <row r="2078" spans="1:4" x14ac:dyDescent="0.3">
      <c r="A2078" s="23">
        <v>2077</v>
      </c>
      <c r="B2078" s="27">
        <v>0.354995</v>
      </c>
      <c r="C2078" s="24">
        <f t="shared" si="69"/>
        <v>-0.14317099999999999</v>
      </c>
      <c r="D2078" s="19">
        <f t="shared" si="70"/>
        <v>2.0497935241E-2</v>
      </c>
    </row>
    <row r="2079" spans="1:4" x14ac:dyDescent="0.3">
      <c r="A2079" s="23">
        <v>2078</v>
      </c>
      <c r="B2079" s="27">
        <v>0.35501500000000002</v>
      </c>
      <c r="C2079" s="24">
        <f t="shared" si="69"/>
        <v>-0.143151</v>
      </c>
      <c r="D2079" s="19">
        <f t="shared" si="70"/>
        <v>2.0492208801E-2</v>
      </c>
    </row>
    <row r="2080" spans="1:4" x14ac:dyDescent="0.3">
      <c r="A2080" s="23">
        <v>2079</v>
      </c>
      <c r="B2080" s="27">
        <v>0.35502299999999998</v>
      </c>
      <c r="C2080" s="24">
        <f t="shared" si="69"/>
        <v>-0.14314299999999999</v>
      </c>
      <c r="D2080" s="19">
        <f t="shared" si="70"/>
        <v>2.0489918448999996E-2</v>
      </c>
    </row>
    <row r="2081" spans="1:4" x14ac:dyDescent="0.3">
      <c r="A2081" s="23">
        <v>2080</v>
      </c>
      <c r="B2081" s="27">
        <v>0.35505999999999999</v>
      </c>
      <c r="C2081" s="24">
        <f t="shared" si="69"/>
        <v>-0.14310600000000001</v>
      </c>
      <c r="D2081" s="19">
        <f t="shared" si="70"/>
        <v>2.0479327236000003E-2</v>
      </c>
    </row>
    <row r="2082" spans="1:4" x14ac:dyDescent="0.3">
      <c r="A2082" s="23">
        <v>2081</v>
      </c>
      <c r="B2082" s="27">
        <v>0.35508800000000001</v>
      </c>
      <c r="C2082" s="24">
        <f t="shared" si="69"/>
        <v>-0.14307800000000001</v>
      </c>
      <c r="D2082" s="19">
        <f t="shared" si="70"/>
        <v>2.0471314084000002E-2</v>
      </c>
    </row>
    <row r="2083" spans="1:4" x14ac:dyDescent="0.3">
      <c r="A2083" s="23">
        <v>2082</v>
      </c>
      <c r="B2083" s="27">
        <v>0.35513299999999998</v>
      </c>
      <c r="C2083" s="24">
        <f t="shared" si="69"/>
        <v>-0.14303299999999999</v>
      </c>
      <c r="D2083" s="19">
        <f t="shared" si="70"/>
        <v>2.0458439088999997E-2</v>
      </c>
    </row>
    <row r="2084" spans="1:4" x14ac:dyDescent="0.3">
      <c r="A2084" s="23">
        <v>2083</v>
      </c>
      <c r="B2084" s="27">
        <v>0.35532900000000001</v>
      </c>
      <c r="C2084" s="24">
        <f t="shared" si="69"/>
        <v>-0.14283699999999999</v>
      </c>
      <c r="D2084" s="19">
        <f t="shared" si="70"/>
        <v>2.0402408568999997E-2</v>
      </c>
    </row>
    <row r="2085" spans="1:4" x14ac:dyDescent="0.3">
      <c r="A2085" s="23">
        <v>2084</v>
      </c>
      <c r="B2085" s="27">
        <v>0.35536800000000002</v>
      </c>
      <c r="C2085" s="24">
        <f t="shared" si="69"/>
        <v>-0.14279800000000001</v>
      </c>
      <c r="D2085" s="19">
        <f t="shared" si="70"/>
        <v>2.0391268804000003E-2</v>
      </c>
    </row>
    <row r="2086" spans="1:4" x14ac:dyDescent="0.3">
      <c r="A2086" s="23">
        <v>2085</v>
      </c>
      <c r="B2086" s="27">
        <v>0.35539100000000001</v>
      </c>
      <c r="C2086" s="24">
        <f t="shared" si="69"/>
        <v>-0.14277500000000001</v>
      </c>
      <c r="D2086" s="19">
        <f t="shared" si="70"/>
        <v>2.0384700625000005E-2</v>
      </c>
    </row>
    <row r="2087" spans="1:4" x14ac:dyDescent="0.3">
      <c r="A2087" s="23">
        <v>2086</v>
      </c>
      <c r="B2087" s="27">
        <v>0.35551700000000003</v>
      </c>
      <c r="C2087" s="24">
        <f t="shared" si="69"/>
        <v>-0.142649</v>
      </c>
      <c r="D2087" s="19">
        <f t="shared" si="70"/>
        <v>2.0348737201E-2</v>
      </c>
    </row>
    <row r="2088" spans="1:4" x14ac:dyDescent="0.3">
      <c r="A2088" s="23">
        <v>2087</v>
      </c>
      <c r="B2088" s="27">
        <v>0.35552499999999998</v>
      </c>
      <c r="C2088" s="24">
        <f t="shared" si="69"/>
        <v>-0.14264099999999999</v>
      </c>
      <c r="D2088" s="19">
        <f t="shared" si="70"/>
        <v>2.0346454880999999E-2</v>
      </c>
    </row>
    <row r="2089" spans="1:4" x14ac:dyDescent="0.3">
      <c r="A2089" s="23">
        <v>2088</v>
      </c>
      <c r="B2089" s="27">
        <v>0.35553899999999999</v>
      </c>
      <c r="C2089" s="24">
        <f t="shared" si="69"/>
        <v>-0.142627</v>
      </c>
      <c r="D2089" s="19">
        <f t="shared" si="70"/>
        <v>2.0342461129000001E-2</v>
      </c>
    </row>
    <row r="2090" spans="1:4" x14ac:dyDescent="0.3">
      <c r="A2090" s="23">
        <v>2089</v>
      </c>
      <c r="B2090" s="27">
        <v>0.355769</v>
      </c>
      <c r="C2090" s="24">
        <f t="shared" si="69"/>
        <v>-0.142397</v>
      </c>
      <c r="D2090" s="19">
        <f t="shared" si="70"/>
        <v>2.0276905608999998E-2</v>
      </c>
    </row>
    <row r="2091" spans="1:4" x14ac:dyDescent="0.3">
      <c r="A2091" s="23">
        <v>2090</v>
      </c>
      <c r="B2091" s="27">
        <v>0.35578599999999999</v>
      </c>
      <c r="C2091" s="24">
        <f t="shared" si="69"/>
        <v>-0.14238000000000001</v>
      </c>
      <c r="D2091" s="19">
        <f t="shared" si="70"/>
        <v>2.0272064400000001E-2</v>
      </c>
    </row>
    <row r="2092" spans="1:4" x14ac:dyDescent="0.3">
      <c r="A2092" s="23">
        <v>2091</v>
      </c>
      <c r="B2092" s="27">
        <v>0.35580099999999998</v>
      </c>
      <c r="C2092" s="24">
        <f t="shared" si="69"/>
        <v>-0.14236499999999999</v>
      </c>
      <c r="D2092" s="19">
        <f t="shared" si="70"/>
        <v>2.0267793224999997E-2</v>
      </c>
    </row>
    <row r="2093" spans="1:4" x14ac:dyDescent="0.3">
      <c r="A2093" s="23">
        <v>2092</v>
      </c>
      <c r="B2093" s="27">
        <v>0.35602</v>
      </c>
      <c r="C2093" s="24">
        <f t="shared" si="69"/>
        <v>-0.14214599999999999</v>
      </c>
      <c r="D2093" s="19">
        <f t="shared" si="70"/>
        <v>2.0205485315999999E-2</v>
      </c>
    </row>
    <row r="2094" spans="1:4" x14ac:dyDescent="0.3">
      <c r="A2094" s="23">
        <v>2093</v>
      </c>
      <c r="B2094" s="27">
        <v>0.35606599999999999</v>
      </c>
      <c r="C2094" s="24">
        <f t="shared" si="69"/>
        <v>-0.1421</v>
      </c>
      <c r="D2094" s="19">
        <f t="shared" si="70"/>
        <v>2.0192410000000001E-2</v>
      </c>
    </row>
    <row r="2095" spans="1:4" x14ac:dyDescent="0.3">
      <c r="A2095" s="23">
        <v>2094</v>
      </c>
      <c r="B2095" s="27">
        <v>0.35618</v>
      </c>
      <c r="C2095" s="24">
        <f t="shared" si="69"/>
        <v>-0.141986</v>
      </c>
      <c r="D2095" s="19">
        <f t="shared" si="70"/>
        <v>2.0160024196E-2</v>
      </c>
    </row>
    <row r="2096" spans="1:4" x14ac:dyDescent="0.3">
      <c r="A2096" s="23">
        <v>2095</v>
      </c>
      <c r="B2096" s="27">
        <v>0.35626099999999999</v>
      </c>
      <c r="C2096" s="24">
        <f t="shared" si="69"/>
        <v>-0.141905</v>
      </c>
      <c r="D2096" s="19">
        <f t="shared" si="70"/>
        <v>2.0137029024999999E-2</v>
      </c>
    </row>
    <row r="2097" spans="1:4" x14ac:dyDescent="0.3">
      <c r="A2097" s="23">
        <v>2096</v>
      </c>
      <c r="B2097" s="27">
        <v>0.35626200000000002</v>
      </c>
      <c r="C2097" s="24">
        <f t="shared" si="69"/>
        <v>-0.141904</v>
      </c>
      <c r="D2097" s="19">
        <f t="shared" si="70"/>
        <v>2.0136745216E-2</v>
      </c>
    </row>
    <row r="2098" spans="1:4" x14ac:dyDescent="0.3">
      <c r="A2098" s="23">
        <v>2097</v>
      </c>
      <c r="B2098" s="27">
        <v>0.356271</v>
      </c>
      <c r="C2098" s="24">
        <f t="shared" si="69"/>
        <v>-0.14189499999999999</v>
      </c>
      <c r="D2098" s="19">
        <f t="shared" si="70"/>
        <v>2.0134191024999998E-2</v>
      </c>
    </row>
    <row r="2099" spans="1:4" x14ac:dyDescent="0.3">
      <c r="A2099" s="23">
        <v>2098</v>
      </c>
      <c r="B2099" s="27">
        <v>0.35628599999999999</v>
      </c>
      <c r="C2099" s="24">
        <f t="shared" si="69"/>
        <v>-0.14188000000000001</v>
      </c>
      <c r="D2099" s="19">
        <f t="shared" si="70"/>
        <v>2.0129934400000001E-2</v>
      </c>
    </row>
    <row r="2100" spans="1:4" x14ac:dyDescent="0.3">
      <c r="A2100" s="23">
        <v>2099</v>
      </c>
      <c r="B2100" s="27">
        <v>0.35632200000000003</v>
      </c>
      <c r="C2100" s="24">
        <f t="shared" si="69"/>
        <v>-0.141844</v>
      </c>
      <c r="D2100" s="19">
        <f t="shared" si="70"/>
        <v>2.0119720335999999E-2</v>
      </c>
    </row>
    <row r="2101" spans="1:4" x14ac:dyDescent="0.3">
      <c r="A2101" s="23">
        <v>2100</v>
      </c>
      <c r="B2101" s="27">
        <v>0.35636499999999999</v>
      </c>
      <c r="C2101" s="24">
        <f t="shared" si="69"/>
        <v>-0.14180100000000001</v>
      </c>
      <c r="D2101" s="19">
        <f t="shared" si="70"/>
        <v>2.0107523601000002E-2</v>
      </c>
    </row>
    <row r="2102" spans="1:4" x14ac:dyDescent="0.3">
      <c r="A2102" s="23">
        <v>2101</v>
      </c>
      <c r="B2102" s="27">
        <v>0.35671700000000001</v>
      </c>
      <c r="C2102" s="24">
        <f t="shared" si="69"/>
        <v>-0.14144899999999999</v>
      </c>
      <c r="D2102" s="19">
        <f t="shared" si="70"/>
        <v>2.0007819600999996E-2</v>
      </c>
    </row>
    <row r="2103" spans="1:4" x14ac:dyDescent="0.3">
      <c r="A2103" s="23">
        <v>2102</v>
      </c>
      <c r="B2103" s="27">
        <v>0.356742</v>
      </c>
      <c r="C2103" s="24">
        <f t="shared" si="69"/>
        <v>-0.14142399999999999</v>
      </c>
      <c r="D2103" s="19">
        <f t="shared" si="70"/>
        <v>2.0000747776E-2</v>
      </c>
    </row>
    <row r="2104" spans="1:4" x14ac:dyDescent="0.3">
      <c r="A2104" s="23">
        <v>2103</v>
      </c>
      <c r="B2104" s="27">
        <v>0.35675600000000002</v>
      </c>
      <c r="C2104" s="24">
        <f t="shared" si="69"/>
        <v>-0.14141000000000001</v>
      </c>
      <c r="D2104" s="19">
        <f t="shared" si="70"/>
        <v>1.9996788100000003E-2</v>
      </c>
    </row>
    <row r="2105" spans="1:4" x14ac:dyDescent="0.3">
      <c r="A2105" s="23">
        <v>2104</v>
      </c>
      <c r="B2105" s="27">
        <v>0.35681800000000002</v>
      </c>
      <c r="C2105" s="24">
        <f t="shared" si="69"/>
        <v>-0.141348</v>
      </c>
      <c r="D2105" s="19">
        <f t="shared" si="70"/>
        <v>1.9979257104E-2</v>
      </c>
    </row>
    <row r="2106" spans="1:4" x14ac:dyDescent="0.3">
      <c r="A2106" s="23">
        <v>2105</v>
      </c>
      <c r="B2106" s="27">
        <v>0.35682599999999998</v>
      </c>
      <c r="C2106" s="24">
        <f t="shared" si="69"/>
        <v>-0.14133999999999999</v>
      </c>
      <c r="D2106" s="19">
        <f t="shared" si="70"/>
        <v>1.9976995599999998E-2</v>
      </c>
    </row>
    <row r="2107" spans="1:4" x14ac:dyDescent="0.3">
      <c r="A2107" s="23">
        <v>2106</v>
      </c>
      <c r="B2107" s="27">
        <v>0.35684199999999999</v>
      </c>
      <c r="C2107" s="24">
        <f t="shared" si="69"/>
        <v>-0.14132400000000001</v>
      </c>
      <c r="D2107" s="19">
        <f t="shared" si="70"/>
        <v>1.9972472976000001E-2</v>
      </c>
    </row>
    <row r="2108" spans="1:4" x14ac:dyDescent="0.3">
      <c r="A2108" s="23">
        <v>2107</v>
      </c>
      <c r="B2108" s="27">
        <v>0.35691499999999998</v>
      </c>
      <c r="C2108" s="24">
        <f t="shared" si="69"/>
        <v>-0.14125099999999999</v>
      </c>
      <c r="D2108" s="19">
        <f t="shared" si="70"/>
        <v>1.9951845000999998E-2</v>
      </c>
    </row>
    <row r="2109" spans="1:4" x14ac:dyDescent="0.3">
      <c r="A2109" s="23">
        <v>2108</v>
      </c>
      <c r="B2109" s="27">
        <v>0.35691800000000001</v>
      </c>
      <c r="C2109" s="24">
        <f t="shared" si="69"/>
        <v>-0.14124800000000001</v>
      </c>
      <c r="D2109" s="19">
        <f t="shared" si="70"/>
        <v>1.9950997504000003E-2</v>
      </c>
    </row>
    <row r="2110" spans="1:4" x14ac:dyDescent="0.3">
      <c r="A2110" s="23">
        <v>2109</v>
      </c>
      <c r="B2110" s="27">
        <v>0.356987</v>
      </c>
      <c r="C2110" s="24">
        <f t="shared" si="69"/>
        <v>-0.141179</v>
      </c>
      <c r="D2110" s="19">
        <f t="shared" si="70"/>
        <v>1.9931510040999998E-2</v>
      </c>
    </row>
    <row r="2111" spans="1:4" x14ac:dyDescent="0.3">
      <c r="A2111" s="23">
        <v>2110</v>
      </c>
      <c r="B2111" s="27">
        <v>0.35708400000000001</v>
      </c>
      <c r="C2111" s="24">
        <f t="shared" si="69"/>
        <v>-0.14108200000000001</v>
      </c>
      <c r="D2111" s="19">
        <f t="shared" si="70"/>
        <v>1.9904130724000005E-2</v>
      </c>
    </row>
    <row r="2112" spans="1:4" x14ac:dyDescent="0.3">
      <c r="A2112" s="23">
        <v>2111</v>
      </c>
      <c r="B2112" s="27">
        <v>0.35713800000000001</v>
      </c>
      <c r="C2112" s="24">
        <f t="shared" si="69"/>
        <v>-0.14102800000000001</v>
      </c>
      <c r="D2112" s="19">
        <f t="shared" si="70"/>
        <v>1.9888896784000003E-2</v>
      </c>
    </row>
    <row r="2113" spans="1:4" x14ac:dyDescent="0.3">
      <c r="A2113" s="23">
        <v>2112</v>
      </c>
      <c r="B2113" s="27">
        <v>0.35717100000000002</v>
      </c>
      <c r="C2113" s="24">
        <f t="shared" si="69"/>
        <v>-0.14099500000000001</v>
      </c>
      <c r="D2113" s="19">
        <f t="shared" si="70"/>
        <v>1.9879590025000001E-2</v>
      </c>
    </row>
    <row r="2114" spans="1:4" x14ac:dyDescent="0.3">
      <c r="A2114" s="23">
        <v>2113</v>
      </c>
      <c r="B2114" s="27">
        <v>0.35721399999999998</v>
      </c>
      <c r="C2114" s="24">
        <f t="shared" ref="C2114:C2177" si="71">ROUNDUP(B2114-B$10002,6)</f>
        <v>-0.14095199999999999</v>
      </c>
      <c r="D2114" s="19">
        <f t="shared" si="70"/>
        <v>1.9867466303999999E-2</v>
      </c>
    </row>
    <row r="2115" spans="1:4" x14ac:dyDescent="0.3">
      <c r="A2115" s="23">
        <v>2114</v>
      </c>
      <c r="B2115" s="27">
        <v>0.35740100000000002</v>
      </c>
      <c r="C2115" s="24">
        <f t="shared" si="71"/>
        <v>-0.140765</v>
      </c>
      <c r="D2115" s="19">
        <f t="shared" si="70"/>
        <v>1.9814785224999999E-2</v>
      </c>
    </row>
    <row r="2116" spans="1:4" x14ac:dyDescent="0.3">
      <c r="A2116" s="23">
        <v>2115</v>
      </c>
      <c r="B2116" s="27">
        <v>0.35755700000000001</v>
      </c>
      <c r="C2116" s="24">
        <f t="shared" si="71"/>
        <v>-0.14060900000000001</v>
      </c>
      <c r="D2116" s="19">
        <f t="shared" si="70"/>
        <v>1.9770890881000005E-2</v>
      </c>
    </row>
    <row r="2117" spans="1:4" x14ac:dyDescent="0.3">
      <c r="A2117" s="23">
        <v>2116</v>
      </c>
      <c r="B2117" s="27">
        <v>0.35775499999999999</v>
      </c>
      <c r="C2117" s="24">
        <f t="shared" si="71"/>
        <v>-0.14041100000000001</v>
      </c>
      <c r="D2117" s="19">
        <f t="shared" si="70"/>
        <v>1.9715248921000003E-2</v>
      </c>
    </row>
    <row r="2118" spans="1:4" x14ac:dyDescent="0.3">
      <c r="A2118" s="23">
        <v>2117</v>
      </c>
      <c r="B2118" s="27">
        <v>0.35778799999999999</v>
      </c>
      <c r="C2118" s="24">
        <f t="shared" si="71"/>
        <v>-0.140378</v>
      </c>
      <c r="D2118" s="19">
        <f t="shared" si="70"/>
        <v>1.9705982884000002E-2</v>
      </c>
    </row>
    <row r="2119" spans="1:4" x14ac:dyDescent="0.3">
      <c r="A2119" s="23">
        <v>2118</v>
      </c>
      <c r="B2119" s="27">
        <v>0.35780200000000001</v>
      </c>
      <c r="C2119" s="24">
        <f t="shared" si="71"/>
        <v>-0.14036399999999999</v>
      </c>
      <c r="D2119" s="19">
        <f t="shared" si="70"/>
        <v>1.9702052495999996E-2</v>
      </c>
    </row>
    <row r="2120" spans="1:4" x14ac:dyDescent="0.3">
      <c r="A2120" s="23">
        <v>2119</v>
      </c>
      <c r="B2120" s="27">
        <v>0.35783500000000001</v>
      </c>
      <c r="C2120" s="24">
        <f t="shared" si="71"/>
        <v>-0.14033100000000001</v>
      </c>
      <c r="D2120" s="19">
        <f t="shared" si="70"/>
        <v>1.9692789561000002E-2</v>
      </c>
    </row>
    <row r="2121" spans="1:4" x14ac:dyDescent="0.3">
      <c r="A2121" s="23">
        <v>2120</v>
      </c>
      <c r="B2121" s="27">
        <v>0.35783599999999999</v>
      </c>
      <c r="C2121" s="24">
        <f t="shared" si="71"/>
        <v>-0.14033000000000001</v>
      </c>
      <c r="D2121" s="19">
        <f t="shared" si="70"/>
        <v>1.9692508900000003E-2</v>
      </c>
    </row>
    <row r="2122" spans="1:4" x14ac:dyDescent="0.3">
      <c r="A2122" s="23">
        <v>2121</v>
      </c>
      <c r="B2122" s="27">
        <v>0.35791800000000001</v>
      </c>
      <c r="C2122" s="24">
        <f t="shared" si="71"/>
        <v>-0.14024800000000001</v>
      </c>
      <c r="D2122" s="19">
        <f t="shared" ref="D2122:D2185" si="72">C2122*C2122</f>
        <v>1.9669501504000004E-2</v>
      </c>
    </row>
    <row r="2123" spans="1:4" x14ac:dyDescent="0.3">
      <c r="A2123" s="23">
        <v>2122</v>
      </c>
      <c r="B2123" s="27">
        <v>0.35796600000000001</v>
      </c>
      <c r="C2123" s="24">
        <f t="shared" si="71"/>
        <v>-0.14019999999999999</v>
      </c>
      <c r="D2123" s="19">
        <f t="shared" si="72"/>
        <v>1.9656039999999996E-2</v>
      </c>
    </row>
    <row r="2124" spans="1:4" x14ac:dyDescent="0.3">
      <c r="A2124" s="23">
        <v>2123</v>
      </c>
      <c r="B2124" s="27">
        <v>0.358066</v>
      </c>
      <c r="C2124" s="24">
        <f t="shared" si="71"/>
        <v>-0.1401</v>
      </c>
      <c r="D2124" s="19">
        <f t="shared" si="72"/>
        <v>1.9628010000000001E-2</v>
      </c>
    </row>
    <row r="2125" spans="1:4" x14ac:dyDescent="0.3">
      <c r="A2125" s="23">
        <v>2124</v>
      </c>
      <c r="B2125" s="27">
        <v>0.35806900000000003</v>
      </c>
      <c r="C2125" s="24">
        <f t="shared" si="71"/>
        <v>-0.140097</v>
      </c>
      <c r="D2125" s="19">
        <f t="shared" si="72"/>
        <v>1.9627169409E-2</v>
      </c>
    </row>
    <row r="2126" spans="1:4" x14ac:dyDescent="0.3">
      <c r="A2126" s="23">
        <v>2125</v>
      </c>
      <c r="B2126" s="27">
        <v>0.35808600000000002</v>
      </c>
      <c r="C2126" s="24">
        <f t="shared" si="71"/>
        <v>-0.14008000000000001</v>
      </c>
      <c r="D2126" s="19">
        <f t="shared" si="72"/>
        <v>1.9622406400000004E-2</v>
      </c>
    </row>
    <row r="2127" spans="1:4" x14ac:dyDescent="0.3">
      <c r="A2127" s="23">
        <v>2126</v>
      </c>
      <c r="B2127" s="27">
        <v>0.35815999999999998</v>
      </c>
      <c r="C2127" s="24">
        <f t="shared" si="71"/>
        <v>-0.14000599999999999</v>
      </c>
      <c r="D2127" s="19">
        <f t="shared" si="72"/>
        <v>1.9601680035999998E-2</v>
      </c>
    </row>
    <row r="2128" spans="1:4" x14ac:dyDescent="0.3">
      <c r="A2128" s="23">
        <v>2127</v>
      </c>
      <c r="B2128" s="27">
        <v>0.35816599999999998</v>
      </c>
      <c r="C2128" s="24">
        <f t="shared" si="71"/>
        <v>-0.14000000000000001</v>
      </c>
      <c r="D2128" s="19">
        <f t="shared" si="72"/>
        <v>1.9600000000000003E-2</v>
      </c>
    </row>
    <row r="2129" spans="1:4" x14ac:dyDescent="0.3">
      <c r="A2129" s="23">
        <v>2128</v>
      </c>
      <c r="B2129" s="27">
        <v>0.35822700000000002</v>
      </c>
      <c r="C2129" s="24">
        <f t="shared" si="71"/>
        <v>-0.13993900000000001</v>
      </c>
      <c r="D2129" s="19">
        <f t="shared" si="72"/>
        <v>1.9582923721000001E-2</v>
      </c>
    </row>
    <row r="2130" spans="1:4" x14ac:dyDescent="0.3">
      <c r="A2130" s="23">
        <v>2129</v>
      </c>
      <c r="B2130" s="27">
        <v>0.35847299999999999</v>
      </c>
      <c r="C2130" s="24">
        <f t="shared" si="71"/>
        <v>-0.13969300000000001</v>
      </c>
      <c r="D2130" s="19">
        <f t="shared" si="72"/>
        <v>1.9514134249000004E-2</v>
      </c>
    </row>
    <row r="2131" spans="1:4" x14ac:dyDescent="0.3">
      <c r="A2131" s="23">
        <v>2130</v>
      </c>
      <c r="B2131" s="27">
        <v>0.35851499999999997</v>
      </c>
      <c r="C2131" s="24">
        <f t="shared" si="71"/>
        <v>-0.139651</v>
      </c>
      <c r="D2131" s="19">
        <f t="shared" si="72"/>
        <v>1.9502401800999998E-2</v>
      </c>
    </row>
    <row r="2132" spans="1:4" x14ac:dyDescent="0.3">
      <c r="A2132" s="23">
        <v>2131</v>
      </c>
      <c r="B2132" s="27">
        <v>0.35853200000000002</v>
      </c>
      <c r="C2132" s="24">
        <f t="shared" si="71"/>
        <v>-0.13963400000000001</v>
      </c>
      <c r="D2132" s="19">
        <f t="shared" si="72"/>
        <v>1.9497653956000002E-2</v>
      </c>
    </row>
    <row r="2133" spans="1:4" x14ac:dyDescent="0.3">
      <c r="A2133" s="23">
        <v>2132</v>
      </c>
      <c r="B2133" s="27">
        <v>0.35858499999999999</v>
      </c>
      <c r="C2133" s="24">
        <f t="shared" si="71"/>
        <v>-0.13958100000000001</v>
      </c>
      <c r="D2133" s="19">
        <f t="shared" si="72"/>
        <v>1.9482855561000004E-2</v>
      </c>
    </row>
    <row r="2134" spans="1:4" x14ac:dyDescent="0.3">
      <c r="A2134" s="23">
        <v>2133</v>
      </c>
      <c r="B2134" s="27">
        <v>0.35860399999999998</v>
      </c>
      <c r="C2134" s="24">
        <f t="shared" si="71"/>
        <v>-0.13956199999999999</v>
      </c>
      <c r="D2134" s="19">
        <f t="shared" si="72"/>
        <v>1.9477551843999998E-2</v>
      </c>
    </row>
    <row r="2135" spans="1:4" x14ac:dyDescent="0.3">
      <c r="A2135" s="23">
        <v>2134</v>
      </c>
      <c r="B2135" s="27">
        <v>0.35868699999999998</v>
      </c>
      <c r="C2135" s="24">
        <f t="shared" si="71"/>
        <v>-0.13947899999999999</v>
      </c>
      <c r="D2135" s="19">
        <f t="shared" si="72"/>
        <v>1.9454391440999998E-2</v>
      </c>
    </row>
    <row r="2136" spans="1:4" x14ac:dyDescent="0.3">
      <c r="A2136" s="23">
        <v>2135</v>
      </c>
      <c r="B2136" s="27">
        <v>0.35871599999999998</v>
      </c>
      <c r="C2136" s="24">
        <f t="shared" si="71"/>
        <v>-0.13944999999999999</v>
      </c>
      <c r="D2136" s="19">
        <f t="shared" si="72"/>
        <v>1.9446302499999998E-2</v>
      </c>
    </row>
    <row r="2137" spans="1:4" x14ac:dyDescent="0.3">
      <c r="A2137" s="23">
        <v>2136</v>
      </c>
      <c r="B2137" s="27">
        <v>0.35882199999999997</v>
      </c>
      <c r="C2137" s="24">
        <f t="shared" si="71"/>
        <v>-0.139344</v>
      </c>
      <c r="D2137" s="19">
        <f t="shared" si="72"/>
        <v>1.9416750335999999E-2</v>
      </c>
    </row>
    <row r="2138" spans="1:4" x14ac:dyDescent="0.3">
      <c r="A2138" s="23">
        <v>2137</v>
      </c>
      <c r="B2138" s="27">
        <v>0.35897099999999998</v>
      </c>
      <c r="C2138" s="24">
        <f t="shared" si="71"/>
        <v>-0.13919500000000001</v>
      </c>
      <c r="D2138" s="19">
        <f t="shared" si="72"/>
        <v>1.9375248025000003E-2</v>
      </c>
    </row>
    <row r="2139" spans="1:4" x14ac:dyDescent="0.3">
      <c r="A2139" s="23">
        <v>2138</v>
      </c>
      <c r="B2139" s="27">
        <v>0.35907</v>
      </c>
      <c r="C2139" s="24">
        <f t="shared" si="71"/>
        <v>-0.139096</v>
      </c>
      <c r="D2139" s="19">
        <f t="shared" si="72"/>
        <v>1.9347697216E-2</v>
      </c>
    </row>
    <row r="2140" spans="1:4" x14ac:dyDescent="0.3">
      <c r="A2140" s="23">
        <v>2139</v>
      </c>
      <c r="B2140" s="27">
        <v>0.35907899999999998</v>
      </c>
      <c r="C2140" s="24">
        <f t="shared" si="71"/>
        <v>-0.13908699999999999</v>
      </c>
      <c r="D2140" s="19">
        <f t="shared" si="72"/>
        <v>1.9345193568999997E-2</v>
      </c>
    </row>
    <row r="2141" spans="1:4" x14ac:dyDescent="0.3">
      <c r="A2141" s="23">
        <v>2140</v>
      </c>
      <c r="B2141" s="27">
        <v>0.35910500000000001</v>
      </c>
      <c r="C2141" s="24">
        <f t="shared" si="71"/>
        <v>-0.13906099999999999</v>
      </c>
      <c r="D2141" s="19">
        <f t="shared" si="72"/>
        <v>1.9337961720999997E-2</v>
      </c>
    </row>
    <row r="2142" spans="1:4" x14ac:dyDescent="0.3">
      <c r="A2142" s="23">
        <v>2141</v>
      </c>
      <c r="B2142" s="27">
        <v>0.359151</v>
      </c>
      <c r="C2142" s="24">
        <f t="shared" si="71"/>
        <v>-0.139015</v>
      </c>
      <c r="D2142" s="19">
        <f t="shared" si="72"/>
        <v>1.9325170225E-2</v>
      </c>
    </row>
    <row r="2143" spans="1:4" x14ac:dyDescent="0.3">
      <c r="A2143" s="23">
        <v>2142</v>
      </c>
      <c r="B2143" s="27">
        <v>0.35951899999999998</v>
      </c>
      <c r="C2143" s="24">
        <f t="shared" si="71"/>
        <v>-0.13864699999999999</v>
      </c>
      <c r="D2143" s="19">
        <f t="shared" si="72"/>
        <v>1.9222990608999999E-2</v>
      </c>
    </row>
    <row r="2144" spans="1:4" x14ac:dyDescent="0.3">
      <c r="A2144" s="23">
        <v>2143</v>
      </c>
      <c r="B2144" s="27">
        <v>0.35965200000000003</v>
      </c>
      <c r="C2144" s="24">
        <f t="shared" si="71"/>
        <v>-0.138514</v>
      </c>
      <c r="D2144" s="19">
        <f t="shared" si="72"/>
        <v>1.9186128196000001E-2</v>
      </c>
    </row>
    <row r="2145" spans="1:4" x14ac:dyDescent="0.3">
      <c r="A2145" s="23">
        <v>2144</v>
      </c>
      <c r="B2145" s="27">
        <v>0.35966599999999999</v>
      </c>
      <c r="C2145" s="24">
        <f t="shared" si="71"/>
        <v>-0.13850000000000001</v>
      </c>
      <c r="D2145" s="19">
        <f t="shared" si="72"/>
        <v>1.9182250000000005E-2</v>
      </c>
    </row>
    <row r="2146" spans="1:4" x14ac:dyDescent="0.3">
      <c r="A2146" s="23">
        <v>2145</v>
      </c>
      <c r="B2146" s="27">
        <v>0.35967700000000002</v>
      </c>
      <c r="C2146" s="24">
        <f t="shared" si="71"/>
        <v>-0.138489</v>
      </c>
      <c r="D2146" s="19">
        <f t="shared" si="72"/>
        <v>1.9179203121000001E-2</v>
      </c>
    </row>
    <row r="2147" spans="1:4" x14ac:dyDescent="0.3">
      <c r="A2147" s="23">
        <v>2146</v>
      </c>
      <c r="B2147" s="27">
        <v>0.35969499999999999</v>
      </c>
      <c r="C2147" s="24">
        <f t="shared" si="71"/>
        <v>-0.13847100000000001</v>
      </c>
      <c r="D2147" s="19">
        <f t="shared" si="72"/>
        <v>1.9174217841000003E-2</v>
      </c>
    </row>
    <row r="2148" spans="1:4" x14ac:dyDescent="0.3">
      <c r="A2148" s="23">
        <v>2147</v>
      </c>
      <c r="B2148" s="27">
        <v>0.35972100000000001</v>
      </c>
      <c r="C2148" s="24">
        <f t="shared" si="71"/>
        <v>-0.13844500000000001</v>
      </c>
      <c r="D2148" s="19">
        <f t="shared" si="72"/>
        <v>1.9167018025000003E-2</v>
      </c>
    </row>
    <row r="2149" spans="1:4" x14ac:dyDescent="0.3">
      <c r="A2149" s="23">
        <v>2148</v>
      </c>
      <c r="B2149" s="27">
        <v>0.35972399999999999</v>
      </c>
      <c r="C2149" s="24">
        <f t="shared" si="71"/>
        <v>-0.13844200000000001</v>
      </c>
      <c r="D2149" s="19">
        <f t="shared" si="72"/>
        <v>1.9166187364000001E-2</v>
      </c>
    </row>
    <row r="2150" spans="1:4" x14ac:dyDescent="0.3">
      <c r="A2150" s="23">
        <v>2149</v>
      </c>
      <c r="B2150" s="27">
        <v>0.35976200000000003</v>
      </c>
      <c r="C2150" s="24">
        <f t="shared" si="71"/>
        <v>-0.138404</v>
      </c>
      <c r="D2150" s="19">
        <f t="shared" si="72"/>
        <v>1.9155667216E-2</v>
      </c>
    </row>
    <row r="2151" spans="1:4" x14ac:dyDescent="0.3">
      <c r="A2151" s="23">
        <v>2150</v>
      </c>
      <c r="B2151" s="27">
        <v>0.35979</v>
      </c>
      <c r="C2151" s="24">
        <f t="shared" si="71"/>
        <v>-0.138376</v>
      </c>
      <c r="D2151" s="19">
        <f t="shared" si="72"/>
        <v>1.9147917375999999E-2</v>
      </c>
    </row>
    <row r="2152" spans="1:4" x14ac:dyDescent="0.3">
      <c r="A2152" s="23">
        <v>2151</v>
      </c>
      <c r="B2152" s="27">
        <v>0.35982199999999998</v>
      </c>
      <c r="C2152" s="24">
        <f t="shared" si="71"/>
        <v>-0.13834399999999999</v>
      </c>
      <c r="D2152" s="19">
        <f t="shared" si="72"/>
        <v>1.9139062335999997E-2</v>
      </c>
    </row>
    <row r="2153" spans="1:4" x14ac:dyDescent="0.3">
      <c r="A2153" s="23">
        <v>2152</v>
      </c>
      <c r="B2153" s="27">
        <v>0.359848</v>
      </c>
      <c r="C2153" s="24">
        <f t="shared" si="71"/>
        <v>-0.138318</v>
      </c>
      <c r="D2153" s="19">
        <f t="shared" si="72"/>
        <v>1.9131869124000001E-2</v>
      </c>
    </row>
    <row r="2154" spans="1:4" x14ac:dyDescent="0.3">
      <c r="A2154" s="23">
        <v>2153</v>
      </c>
      <c r="B2154" s="27">
        <v>0.359962</v>
      </c>
      <c r="C2154" s="24">
        <f t="shared" si="71"/>
        <v>-0.13820399999999999</v>
      </c>
      <c r="D2154" s="19">
        <f t="shared" si="72"/>
        <v>1.9100345615999999E-2</v>
      </c>
    </row>
    <row r="2155" spans="1:4" x14ac:dyDescent="0.3">
      <c r="A2155" s="23">
        <v>2154</v>
      </c>
      <c r="B2155" s="27">
        <v>0.36007400000000001</v>
      </c>
      <c r="C2155" s="24">
        <f t="shared" si="71"/>
        <v>-0.13809199999999999</v>
      </c>
      <c r="D2155" s="19">
        <f t="shared" si="72"/>
        <v>1.9069400463999998E-2</v>
      </c>
    </row>
    <row r="2156" spans="1:4" x14ac:dyDescent="0.3">
      <c r="A2156" s="23">
        <v>2155</v>
      </c>
      <c r="B2156" s="27">
        <v>0.36007600000000001</v>
      </c>
      <c r="C2156" s="24">
        <f t="shared" si="71"/>
        <v>-0.13808999999999999</v>
      </c>
      <c r="D2156" s="19">
        <f t="shared" si="72"/>
        <v>1.9068848099999997E-2</v>
      </c>
    </row>
    <row r="2157" spans="1:4" x14ac:dyDescent="0.3">
      <c r="A2157" s="23">
        <v>2156</v>
      </c>
      <c r="B2157" s="27">
        <v>0.36009099999999999</v>
      </c>
      <c r="C2157" s="24">
        <f t="shared" si="71"/>
        <v>-0.138075</v>
      </c>
      <c r="D2157" s="19">
        <f t="shared" si="72"/>
        <v>1.9064705625000001E-2</v>
      </c>
    </row>
    <row r="2158" spans="1:4" x14ac:dyDescent="0.3">
      <c r="A2158" s="23">
        <v>2157</v>
      </c>
      <c r="B2158" s="27">
        <v>0.36009400000000003</v>
      </c>
      <c r="C2158" s="24">
        <f t="shared" si="71"/>
        <v>-0.138072</v>
      </c>
      <c r="D2158" s="19">
        <f t="shared" si="72"/>
        <v>1.9063877183999999E-2</v>
      </c>
    </row>
    <row r="2159" spans="1:4" x14ac:dyDescent="0.3">
      <c r="A2159" s="23">
        <v>2158</v>
      </c>
      <c r="B2159" s="27">
        <v>0.360097</v>
      </c>
      <c r="C2159" s="24">
        <f t="shared" si="71"/>
        <v>-0.138069</v>
      </c>
      <c r="D2159" s="19">
        <f t="shared" si="72"/>
        <v>1.9063048760999998E-2</v>
      </c>
    </row>
    <row r="2160" spans="1:4" x14ac:dyDescent="0.3">
      <c r="A2160" s="23">
        <v>2159</v>
      </c>
      <c r="B2160" s="27">
        <v>0.36012699999999997</v>
      </c>
      <c r="C2160" s="24">
        <f t="shared" si="71"/>
        <v>-0.138039</v>
      </c>
      <c r="D2160" s="19">
        <f t="shared" si="72"/>
        <v>1.9054765520999998E-2</v>
      </c>
    </row>
    <row r="2161" spans="1:4" x14ac:dyDescent="0.3">
      <c r="A2161" s="23">
        <v>2160</v>
      </c>
      <c r="B2161" s="27">
        <v>0.36027999999999999</v>
      </c>
      <c r="C2161" s="24">
        <f t="shared" si="71"/>
        <v>-0.13788600000000001</v>
      </c>
      <c r="D2161" s="19">
        <f t="shared" si="72"/>
        <v>1.9012548996000002E-2</v>
      </c>
    </row>
    <row r="2162" spans="1:4" x14ac:dyDescent="0.3">
      <c r="A2162" s="23">
        <v>2161</v>
      </c>
      <c r="B2162" s="27">
        <v>0.36035200000000001</v>
      </c>
      <c r="C2162" s="24">
        <f t="shared" si="71"/>
        <v>-0.13781399999999999</v>
      </c>
      <c r="D2162" s="19">
        <f t="shared" si="72"/>
        <v>1.8992698595999998E-2</v>
      </c>
    </row>
    <row r="2163" spans="1:4" x14ac:dyDescent="0.3">
      <c r="A2163" s="23">
        <v>2162</v>
      </c>
      <c r="B2163" s="27">
        <v>0.36038799999999999</v>
      </c>
      <c r="C2163" s="24">
        <f t="shared" si="71"/>
        <v>-0.13777800000000001</v>
      </c>
      <c r="D2163" s="19">
        <f t="shared" si="72"/>
        <v>1.8982777284000003E-2</v>
      </c>
    </row>
    <row r="2164" spans="1:4" x14ac:dyDescent="0.3">
      <c r="A2164" s="23">
        <v>2163</v>
      </c>
      <c r="B2164" s="27">
        <v>0.360545</v>
      </c>
      <c r="C2164" s="24">
        <f t="shared" si="71"/>
        <v>-0.13762099999999999</v>
      </c>
      <c r="D2164" s="19">
        <f t="shared" si="72"/>
        <v>1.8939539640999998E-2</v>
      </c>
    </row>
    <row r="2165" spans="1:4" x14ac:dyDescent="0.3">
      <c r="A2165" s="23">
        <v>2164</v>
      </c>
      <c r="B2165" s="27">
        <v>0.36061300000000002</v>
      </c>
      <c r="C2165" s="24">
        <f t="shared" si="71"/>
        <v>-0.13755300000000001</v>
      </c>
      <c r="D2165" s="19">
        <f t="shared" si="72"/>
        <v>1.8920827809000004E-2</v>
      </c>
    </row>
    <row r="2166" spans="1:4" x14ac:dyDescent="0.3">
      <c r="A2166" s="23">
        <v>2165</v>
      </c>
      <c r="B2166" s="27">
        <v>0.360626</v>
      </c>
      <c r="C2166" s="24">
        <f t="shared" si="71"/>
        <v>-0.13754</v>
      </c>
      <c r="D2166" s="19">
        <f t="shared" si="72"/>
        <v>1.8917251599999997E-2</v>
      </c>
    </row>
    <row r="2167" spans="1:4" x14ac:dyDescent="0.3">
      <c r="A2167" s="23">
        <v>2166</v>
      </c>
      <c r="B2167" s="27">
        <v>0.36069099999999998</v>
      </c>
      <c r="C2167" s="24">
        <f t="shared" si="71"/>
        <v>-0.13747500000000001</v>
      </c>
      <c r="D2167" s="19">
        <f t="shared" si="72"/>
        <v>1.8899375625000003E-2</v>
      </c>
    </row>
    <row r="2168" spans="1:4" x14ac:dyDescent="0.3">
      <c r="A2168" s="23">
        <v>2167</v>
      </c>
      <c r="B2168" s="27">
        <v>0.360875</v>
      </c>
      <c r="C2168" s="24">
        <f t="shared" si="71"/>
        <v>-0.137291</v>
      </c>
      <c r="D2168" s="19">
        <f t="shared" si="72"/>
        <v>1.8848818680999999E-2</v>
      </c>
    </row>
    <row r="2169" spans="1:4" x14ac:dyDescent="0.3">
      <c r="A2169" s="23">
        <v>2168</v>
      </c>
      <c r="B2169" s="27">
        <v>0.360902</v>
      </c>
      <c r="C2169" s="24">
        <f t="shared" si="71"/>
        <v>-0.137264</v>
      </c>
      <c r="D2169" s="19">
        <f t="shared" si="72"/>
        <v>1.8841405695999999E-2</v>
      </c>
    </row>
    <row r="2170" spans="1:4" x14ac:dyDescent="0.3">
      <c r="A2170" s="23">
        <v>2169</v>
      </c>
      <c r="B2170" s="27">
        <v>0.36090299999999997</v>
      </c>
      <c r="C2170" s="24">
        <f t="shared" si="71"/>
        <v>-0.137263</v>
      </c>
      <c r="D2170" s="19">
        <f t="shared" si="72"/>
        <v>1.8841131168999999E-2</v>
      </c>
    </row>
    <row r="2171" spans="1:4" x14ac:dyDescent="0.3">
      <c r="A2171" s="23">
        <v>2170</v>
      </c>
      <c r="B2171" s="27">
        <v>0.36112899999999998</v>
      </c>
      <c r="C2171" s="24">
        <f t="shared" si="71"/>
        <v>-0.13703699999999999</v>
      </c>
      <c r="D2171" s="19">
        <f t="shared" si="72"/>
        <v>1.8779139368999997E-2</v>
      </c>
    </row>
    <row r="2172" spans="1:4" x14ac:dyDescent="0.3">
      <c r="A2172" s="23">
        <v>2171</v>
      </c>
      <c r="B2172" s="27">
        <v>0.36132799999999998</v>
      </c>
      <c r="C2172" s="24">
        <f t="shared" si="71"/>
        <v>-0.13683799999999999</v>
      </c>
      <c r="D2172" s="19">
        <f t="shared" si="72"/>
        <v>1.8724638243999996E-2</v>
      </c>
    </row>
    <row r="2173" spans="1:4" x14ac:dyDescent="0.3">
      <c r="A2173" s="23">
        <v>2172</v>
      </c>
      <c r="B2173" s="27">
        <v>0.36133300000000002</v>
      </c>
      <c r="C2173" s="24">
        <f t="shared" si="71"/>
        <v>-0.13683300000000001</v>
      </c>
      <c r="D2173" s="19">
        <f t="shared" si="72"/>
        <v>1.8723269889000003E-2</v>
      </c>
    </row>
    <row r="2174" spans="1:4" x14ac:dyDescent="0.3">
      <c r="A2174" s="23">
        <v>2173</v>
      </c>
      <c r="B2174" s="27">
        <v>0.36135699999999998</v>
      </c>
      <c r="C2174" s="24">
        <f t="shared" si="71"/>
        <v>-0.13680900000000001</v>
      </c>
      <c r="D2174" s="19">
        <f t="shared" si="72"/>
        <v>1.8716702481000005E-2</v>
      </c>
    </row>
    <row r="2175" spans="1:4" x14ac:dyDescent="0.3">
      <c r="A2175" s="23">
        <v>2174</v>
      </c>
      <c r="B2175" s="27">
        <v>0.36137900000000001</v>
      </c>
      <c r="C2175" s="24">
        <f t="shared" si="71"/>
        <v>-0.13678699999999999</v>
      </c>
      <c r="D2175" s="19">
        <f t="shared" si="72"/>
        <v>1.8710683368999999E-2</v>
      </c>
    </row>
    <row r="2176" spans="1:4" x14ac:dyDescent="0.3">
      <c r="A2176" s="23">
        <v>2175</v>
      </c>
      <c r="B2176" s="27">
        <v>0.36141499999999999</v>
      </c>
      <c r="C2176" s="24">
        <f t="shared" si="71"/>
        <v>-0.13675100000000001</v>
      </c>
      <c r="D2176" s="19">
        <f t="shared" si="72"/>
        <v>1.8700836001000004E-2</v>
      </c>
    </row>
    <row r="2177" spans="1:4" x14ac:dyDescent="0.3">
      <c r="A2177" s="23">
        <v>2176</v>
      </c>
      <c r="B2177" s="27">
        <v>0.36152499999999999</v>
      </c>
      <c r="C2177" s="24">
        <f t="shared" si="71"/>
        <v>-0.13664100000000001</v>
      </c>
      <c r="D2177" s="19">
        <f t="shared" si="72"/>
        <v>1.8670762881000003E-2</v>
      </c>
    </row>
    <row r="2178" spans="1:4" x14ac:dyDescent="0.3">
      <c r="A2178" s="23">
        <v>2177</v>
      </c>
      <c r="B2178" s="27">
        <v>0.36156500000000003</v>
      </c>
      <c r="C2178" s="24">
        <f t="shared" ref="C2178:C2241" si="73">ROUNDUP(B2178-B$10002,6)</f>
        <v>-0.136601</v>
      </c>
      <c r="D2178" s="19">
        <f t="shared" si="72"/>
        <v>1.8659833200999999E-2</v>
      </c>
    </row>
    <row r="2179" spans="1:4" x14ac:dyDescent="0.3">
      <c r="A2179" s="23">
        <v>2178</v>
      </c>
      <c r="B2179" s="27">
        <v>0.36163699999999999</v>
      </c>
      <c r="C2179" s="24">
        <f t="shared" si="73"/>
        <v>-0.13652900000000001</v>
      </c>
      <c r="D2179" s="19">
        <f t="shared" si="72"/>
        <v>1.8640167841000001E-2</v>
      </c>
    </row>
    <row r="2180" spans="1:4" x14ac:dyDescent="0.3">
      <c r="A2180" s="23">
        <v>2179</v>
      </c>
      <c r="B2180" s="27">
        <v>0.36176599999999998</v>
      </c>
      <c r="C2180" s="24">
        <f t="shared" si="73"/>
        <v>-0.13639999999999999</v>
      </c>
      <c r="D2180" s="19">
        <f t="shared" si="72"/>
        <v>1.8604959999999997E-2</v>
      </c>
    </row>
    <row r="2181" spans="1:4" x14ac:dyDescent="0.3">
      <c r="A2181" s="23">
        <v>2180</v>
      </c>
      <c r="B2181" s="27">
        <v>0.36188999999999999</v>
      </c>
      <c r="C2181" s="24">
        <f t="shared" si="73"/>
        <v>-0.13627600000000001</v>
      </c>
      <c r="D2181" s="19">
        <f t="shared" si="72"/>
        <v>1.8571148176000002E-2</v>
      </c>
    </row>
    <row r="2182" spans="1:4" x14ac:dyDescent="0.3">
      <c r="A2182" s="23">
        <v>2181</v>
      </c>
      <c r="B2182" s="27">
        <v>0.36191499999999999</v>
      </c>
      <c r="C2182" s="24">
        <f t="shared" si="73"/>
        <v>-0.13625100000000001</v>
      </c>
      <c r="D2182" s="19">
        <f t="shared" si="72"/>
        <v>1.8564335001000003E-2</v>
      </c>
    </row>
    <row r="2183" spans="1:4" x14ac:dyDescent="0.3">
      <c r="A2183" s="23">
        <v>2182</v>
      </c>
      <c r="B2183" s="27">
        <v>0.36205300000000001</v>
      </c>
      <c r="C2183" s="24">
        <f t="shared" si="73"/>
        <v>-0.13611300000000001</v>
      </c>
      <c r="D2183" s="19">
        <f t="shared" si="72"/>
        <v>1.8526748769000002E-2</v>
      </c>
    </row>
    <row r="2184" spans="1:4" x14ac:dyDescent="0.3">
      <c r="A2184" s="23">
        <v>2183</v>
      </c>
      <c r="B2184" s="27">
        <v>0.36206100000000002</v>
      </c>
      <c r="C2184" s="24">
        <f t="shared" si="73"/>
        <v>-0.136105</v>
      </c>
      <c r="D2184" s="19">
        <f t="shared" si="72"/>
        <v>1.8524571025000002E-2</v>
      </c>
    </row>
    <row r="2185" spans="1:4" x14ac:dyDescent="0.3">
      <c r="A2185" s="23">
        <v>2184</v>
      </c>
      <c r="B2185" s="27">
        <v>0.36208800000000002</v>
      </c>
      <c r="C2185" s="24">
        <f t="shared" si="73"/>
        <v>-0.136078</v>
      </c>
      <c r="D2185" s="19">
        <f t="shared" si="72"/>
        <v>1.8517222084000001E-2</v>
      </c>
    </row>
    <row r="2186" spans="1:4" x14ac:dyDescent="0.3">
      <c r="A2186" s="23">
        <v>2185</v>
      </c>
      <c r="B2186" s="27">
        <v>0.36247800000000002</v>
      </c>
      <c r="C2186" s="24">
        <f t="shared" si="73"/>
        <v>-0.135688</v>
      </c>
      <c r="D2186" s="19">
        <f t="shared" ref="D2186:D2249" si="74">C2186*C2186</f>
        <v>1.8411233344000001E-2</v>
      </c>
    </row>
    <row r="2187" spans="1:4" x14ac:dyDescent="0.3">
      <c r="A2187" s="23">
        <v>2186</v>
      </c>
      <c r="B2187" s="27">
        <v>0.362514</v>
      </c>
      <c r="C2187" s="24">
        <f t="shared" si="73"/>
        <v>-0.13565199999999999</v>
      </c>
      <c r="D2187" s="19">
        <f t="shared" si="74"/>
        <v>1.8401465103999998E-2</v>
      </c>
    </row>
    <row r="2188" spans="1:4" x14ac:dyDescent="0.3">
      <c r="A2188" s="23">
        <v>2187</v>
      </c>
      <c r="B2188" s="27">
        <v>0.36251899999999998</v>
      </c>
      <c r="C2188" s="24">
        <f t="shared" si="73"/>
        <v>-0.13564699999999999</v>
      </c>
      <c r="D2188" s="19">
        <f t="shared" si="74"/>
        <v>1.8400108608999998E-2</v>
      </c>
    </row>
    <row r="2189" spans="1:4" x14ac:dyDescent="0.3">
      <c r="A2189" s="23">
        <v>2188</v>
      </c>
      <c r="B2189" s="27">
        <v>0.36256699999999997</v>
      </c>
      <c r="C2189" s="24">
        <f t="shared" si="73"/>
        <v>-0.135599</v>
      </c>
      <c r="D2189" s="19">
        <f t="shared" si="74"/>
        <v>1.8387088800999998E-2</v>
      </c>
    </row>
    <row r="2190" spans="1:4" x14ac:dyDescent="0.3">
      <c r="A2190" s="23">
        <v>2189</v>
      </c>
      <c r="B2190" s="27">
        <v>0.36259000000000002</v>
      </c>
      <c r="C2190" s="24">
        <f t="shared" si="73"/>
        <v>-0.135576</v>
      </c>
      <c r="D2190" s="19">
        <f t="shared" si="74"/>
        <v>1.8380851776000001E-2</v>
      </c>
    </row>
    <row r="2191" spans="1:4" x14ac:dyDescent="0.3">
      <c r="A2191" s="23">
        <v>2190</v>
      </c>
      <c r="B2191" s="27">
        <v>0.36264800000000003</v>
      </c>
      <c r="C2191" s="24">
        <f t="shared" si="73"/>
        <v>-0.135518</v>
      </c>
      <c r="D2191" s="19">
        <f t="shared" si="74"/>
        <v>1.8365128323999998E-2</v>
      </c>
    </row>
    <row r="2192" spans="1:4" x14ac:dyDescent="0.3">
      <c r="A2192" s="23">
        <v>2191</v>
      </c>
      <c r="B2192" s="27">
        <v>0.362761</v>
      </c>
      <c r="C2192" s="24">
        <f t="shared" si="73"/>
        <v>-0.135405</v>
      </c>
      <c r="D2192" s="19">
        <f t="shared" si="74"/>
        <v>1.8334514024999998E-2</v>
      </c>
    </row>
    <row r="2193" spans="1:4" x14ac:dyDescent="0.3">
      <c r="A2193" s="23">
        <v>2192</v>
      </c>
      <c r="B2193" s="27">
        <v>0.36289100000000002</v>
      </c>
      <c r="C2193" s="24">
        <f t="shared" si="73"/>
        <v>-0.13527500000000001</v>
      </c>
      <c r="D2193" s="19">
        <f t="shared" si="74"/>
        <v>1.8299325625000001E-2</v>
      </c>
    </row>
    <row r="2194" spans="1:4" x14ac:dyDescent="0.3">
      <c r="A2194" s="23">
        <v>2193</v>
      </c>
      <c r="B2194" s="27">
        <v>0.36292400000000002</v>
      </c>
      <c r="C2194" s="24">
        <f t="shared" si="73"/>
        <v>-0.135242</v>
      </c>
      <c r="D2194" s="19">
        <f t="shared" si="74"/>
        <v>1.8290398563999999E-2</v>
      </c>
    </row>
    <row r="2195" spans="1:4" x14ac:dyDescent="0.3">
      <c r="A2195" s="23">
        <v>2194</v>
      </c>
      <c r="B2195" s="27">
        <v>0.36302800000000002</v>
      </c>
      <c r="C2195" s="24">
        <f t="shared" si="73"/>
        <v>-0.13513800000000001</v>
      </c>
      <c r="D2195" s="19">
        <f t="shared" si="74"/>
        <v>1.8262279044000001E-2</v>
      </c>
    </row>
    <row r="2196" spans="1:4" x14ac:dyDescent="0.3">
      <c r="A2196" s="23">
        <v>2195</v>
      </c>
      <c r="B2196" s="27">
        <v>0.363035</v>
      </c>
      <c r="C2196" s="24">
        <f t="shared" si="73"/>
        <v>-0.135131</v>
      </c>
      <c r="D2196" s="19">
        <f t="shared" si="74"/>
        <v>1.8260387161000001E-2</v>
      </c>
    </row>
    <row r="2197" spans="1:4" x14ac:dyDescent="0.3">
      <c r="A2197" s="23">
        <v>2196</v>
      </c>
      <c r="B2197" s="27">
        <v>0.36305700000000002</v>
      </c>
      <c r="C2197" s="24">
        <f t="shared" si="73"/>
        <v>-0.13510900000000001</v>
      </c>
      <c r="D2197" s="19">
        <f t="shared" si="74"/>
        <v>1.8254441881000002E-2</v>
      </c>
    </row>
    <row r="2198" spans="1:4" x14ac:dyDescent="0.3">
      <c r="A2198" s="23">
        <v>2197</v>
      </c>
      <c r="B2198" s="27">
        <v>0.36308499999999999</v>
      </c>
      <c r="C2198" s="24">
        <f t="shared" si="73"/>
        <v>-0.13508100000000001</v>
      </c>
      <c r="D2198" s="19">
        <f t="shared" si="74"/>
        <v>1.8246876561000002E-2</v>
      </c>
    </row>
    <row r="2199" spans="1:4" x14ac:dyDescent="0.3">
      <c r="A2199" s="23">
        <v>2198</v>
      </c>
      <c r="B2199" s="27">
        <v>0.36311399999999999</v>
      </c>
      <c r="C2199" s="24">
        <f t="shared" si="73"/>
        <v>-0.13505200000000001</v>
      </c>
      <c r="D2199" s="19">
        <f t="shared" si="74"/>
        <v>1.8239042704000001E-2</v>
      </c>
    </row>
    <row r="2200" spans="1:4" x14ac:dyDescent="0.3">
      <c r="A2200" s="23">
        <v>2199</v>
      </c>
      <c r="B2200" s="27">
        <v>0.36314800000000003</v>
      </c>
      <c r="C2200" s="24">
        <f t="shared" si="73"/>
        <v>-0.135018</v>
      </c>
      <c r="D2200" s="19">
        <f t="shared" si="74"/>
        <v>1.8229860324000001E-2</v>
      </c>
    </row>
    <row r="2201" spans="1:4" x14ac:dyDescent="0.3">
      <c r="A2201" s="23">
        <v>2200</v>
      </c>
      <c r="B2201" s="27">
        <v>0.36330299999999999</v>
      </c>
      <c r="C2201" s="24">
        <f t="shared" si="73"/>
        <v>-0.13486300000000001</v>
      </c>
      <c r="D2201" s="19">
        <f t="shared" si="74"/>
        <v>1.8188028769000004E-2</v>
      </c>
    </row>
    <row r="2202" spans="1:4" x14ac:dyDescent="0.3">
      <c r="A2202" s="23">
        <v>2201</v>
      </c>
      <c r="B2202" s="27">
        <v>0.36338500000000001</v>
      </c>
      <c r="C2202" s="24">
        <f t="shared" si="73"/>
        <v>-0.13478100000000001</v>
      </c>
      <c r="D2202" s="19">
        <f t="shared" si="74"/>
        <v>1.8165917961000002E-2</v>
      </c>
    </row>
    <row r="2203" spans="1:4" x14ac:dyDescent="0.3">
      <c r="A2203" s="23">
        <v>2202</v>
      </c>
      <c r="B2203" s="27">
        <v>0.36340899999999998</v>
      </c>
      <c r="C2203" s="24">
        <f t="shared" si="73"/>
        <v>-0.13475699999999999</v>
      </c>
      <c r="D2203" s="19">
        <f t="shared" si="74"/>
        <v>1.8159449048999996E-2</v>
      </c>
    </row>
    <row r="2204" spans="1:4" x14ac:dyDescent="0.3">
      <c r="A2204" s="23">
        <v>2203</v>
      </c>
      <c r="B2204" s="27">
        <v>0.36352699999999999</v>
      </c>
      <c r="C2204" s="24">
        <f t="shared" si="73"/>
        <v>-0.13463900000000001</v>
      </c>
      <c r="D2204" s="19">
        <f t="shared" si="74"/>
        <v>1.8127660321000001E-2</v>
      </c>
    </row>
    <row r="2205" spans="1:4" x14ac:dyDescent="0.3">
      <c r="A2205" s="23">
        <v>2204</v>
      </c>
      <c r="B2205" s="27">
        <v>0.36353000000000002</v>
      </c>
      <c r="C2205" s="24">
        <f t="shared" si="73"/>
        <v>-0.13463600000000001</v>
      </c>
      <c r="D2205" s="19">
        <f t="shared" si="74"/>
        <v>1.8126852496E-2</v>
      </c>
    </row>
    <row r="2206" spans="1:4" x14ac:dyDescent="0.3">
      <c r="A2206" s="23">
        <v>2205</v>
      </c>
      <c r="B2206" s="27">
        <v>0.36371199999999998</v>
      </c>
      <c r="C2206" s="24">
        <f t="shared" si="73"/>
        <v>-0.13445399999999999</v>
      </c>
      <c r="D2206" s="19">
        <f t="shared" si="74"/>
        <v>1.8077878115999996E-2</v>
      </c>
    </row>
    <row r="2207" spans="1:4" x14ac:dyDescent="0.3">
      <c r="A2207" s="23">
        <v>2206</v>
      </c>
      <c r="B2207" s="27">
        <v>0.36382300000000001</v>
      </c>
      <c r="C2207" s="24">
        <f t="shared" si="73"/>
        <v>-0.13434299999999999</v>
      </c>
      <c r="D2207" s="19">
        <f t="shared" si="74"/>
        <v>1.8048041648999997E-2</v>
      </c>
    </row>
    <row r="2208" spans="1:4" x14ac:dyDescent="0.3">
      <c r="A2208" s="23">
        <v>2207</v>
      </c>
      <c r="B2208" s="27">
        <v>0.36382399999999998</v>
      </c>
      <c r="C2208" s="24">
        <f t="shared" si="73"/>
        <v>-0.13434199999999999</v>
      </c>
      <c r="D2208" s="19">
        <f t="shared" si="74"/>
        <v>1.8047772963999998E-2</v>
      </c>
    </row>
    <row r="2209" spans="1:4" x14ac:dyDescent="0.3">
      <c r="A2209" s="23">
        <v>2208</v>
      </c>
      <c r="B2209" s="27">
        <v>0.36382900000000001</v>
      </c>
      <c r="C2209" s="24">
        <f t="shared" si="73"/>
        <v>-0.13433700000000001</v>
      </c>
      <c r="D2209" s="19">
        <f t="shared" si="74"/>
        <v>1.8046429569000003E-2</v>
      </c>
    </row>
    <row r="2210" spans="1:4" x14ac:dyDescent="0.3">
      <c r="A2210" s="23">
        <v>2209</v>
      </c>
      <c r="B2210" s="27">
        <v>0.36385099999999998</v>
      </c>
      <c r="C2210" s="24">
        <f t="shared" si="73"/>
        <v>-0.13431499999999999</v>
      </c>
      <c r="D2210" s="19">
        <f t="shared" si="74"/>
        <v>1.8040519224999996E-2</v>
      </c>
    </row>
    <row r="2211" spans="1:4" x14ac:dyDescent="0.3">
      <c r="A2211" s="23">
        <v>2210</v>
      </c>
      <c r="B2211" s="27">
        <v>0.36405199999999999</v>
      </c>
      <c r="C2211" s="24">
        <f t="shared" si="73"/>
        <v>-0.13411400000000001</v>
      </c>
      <c r="D2211" s="19">
        <f t="shared" si="74"/>
        <v>1.7986564996000001E-2</v>
      </c>
    </row>
    <row r="2212" spans="1:4" x14ac:dyDescent="0.3">
      <c r="A2212" s="23">
        <v>2211</v>
      </c>
      <c r="B2212" s="27">
        <v>0.36420000000000002</v>
      </c>
      <c r="C2212" s="24">
        <f t="shared" si="73"/>
        <v>-0.133966</v>
      </c>
      <c r="D2212" s="19">
        <f t="shared" si="74"/>
        <v>1.7946889156000002E-2</v>
      </c>
    </row>
    <row r="2213" spans="1:4" x14ac:dyDescent="0.3">
      <c r="A2213" s="23">
        <v>2212</v>
      </c>
      <c r="B2213" s="27">
        <v>0.36423</v>
      </c>
      <c r="C2213" s="24">
        <f t="shared" si="73"/>
        <v>-0.133936</v>
      </c>
      <c r="D2213" s="19">
        <f t="shared" si="74"/>
        <v>1.7938852096000001E-2</v>
      </c>
    </row>
    <row r="2214" spans="1:4" x14ac:dyDescent="0.3">
      <c r="A2214" s="23">
        <v>2213</v>
      </c>
      <c r="B2214" s="27">
        <v>0.36427500000000002</v>
      </c>
      <c r="C2214" s="24">
        <f t="shared" si="73"/>
        <v>-0.13389100000000001</v>
      </c>
      <c r="D2214" s="19">
        <f t="shared" si="74"/>
        <v>1.7926799881000002E-2</v>
      </c>
    </row>
    <row r="2215" spans="1:4" x14ac:dyDescent="0.3">
      <c r="A2215" s="23">
        <v>2214</v>
      </c>
      <c r="B2215" s="27">
        <v>0.36427900000000002</v>
      </c>
      <c r="C2215" s="24">
        <f t="shared" si="73"/>
        <v>-0.13388700000000001</v>
      </c>
      <c r="D2215" s="19">
        <f t="shared" si="74"/>
        <v>1.7925728769000001E-2</v>
      </c>
    </row>
    <row r="2216" spans="1:4" x14ac:dyDescent="0.3">
      <c r="A2216" s="23">
        <v>2215</v>
      </c>
      <c r="B2216" s="27">
        <v>0.364319</v>
      </c>
      <c r="C2216" s="24">
        <f t="shared" si="73"/>
        <v>-0.13384699999999999</v>
      </c>
      <c r="D2216" s="19">
        <f t="shared" si="74"/>
        <v>1.7915019408999998E-2</v>
      </c>
    </row>
    <row r="2217" spans="1:4" x14ac:dyDescent="0.3">
      <c r="A2217" s="23">
        <v>2216</v>
      </c>
      <c r="B2217" s="27">
        <v>0.36451499999999998</v>
      </c>
      <c r="C2217" s="24">
        <f t="shared" si="73"/>
        <v>-0.13365099999999999</v>
      </c>
      <c r="D2217" s="19">
        <f t="shared" si="74"/>
        <v>1.7862589800999997E-2</v>
      </c>
    </row>
    <row r="2218" spans="1:4" x14ac:dyDescent="0.3">
      <c r="A2218" s="23">
        <v>2217</v>
      </c>
      <c r="B2218" s="27">
        <v>0.36452499999999999</v>
      </c>
      <c r="C2218" s="24">
        <f t="shared" si="73"/>
        <v>-0.13364100000000001</v>
      </c>
      <c r="D2218" s="19">
        <f t="shared" si="74"/>
        <v>1.7859916881000002E-2</v>
      </c>
    </row>
    <row r="2219" spans="1:4" x14ac:dyDescent="0.3">
      <c r="A2219" s="23">
        <v>2218</v>
      </c>
      <c r="B2219" s="27">
        <v>0.36453400000000002</v>
      </c>
      <c r="C2219" s="24">
        <f t="shared" si="73"/>
        <v>-0.133632</v>
      </c>
      <c r="D2219" s="19">
        <f t="shared" si="74"/>
        <v>1.7857511424000001E-2</v>
      </c>
    </row>
    <row r="2220" spans="1:4" x14ac:dyDescent="0.3">
      <c r="A2220" s="23">
        <v>2219</v>
      </c>
      <c r="B2220" s="27">
        <v>0.36463400000000001</v>
      </c>
      <c r="C2220" s="24">
        <f t="shared" si="73"/>
        <v>-0.13353200000000001</v>
      </c>
      <c r="D2220" s="19">
        <f t="shared" si="74"/>
        <v>1.7830795024000003E-2</v>
      </c>
    </row>
    <row r="2221" spans="1:4" x14ac:dyDescent="0.3">
      <c r="A2221" s="23">
        <v>2220</v>
      </c>
      <c r="B2221" s="27">
        <v>0.364645</v>
      </c>
      <c r="C2221" s="24">
        <f t="shared" si="73"/>
        <v>-0.133521</v>
      </c>
      <c r="D2221" s="19">
        <f t="shared" si="74"/>
        <v>1.7827857440999999E-2</v>
      </c>
    </row>
    <row r="2222" spans="1:4" x14ac:dyDescent="0.3">
      <c r="A2222" s="23">
        <v>2221</v>
      </c>
      <c r="B2222" s="27">
        <v>0.36464999999999997</v>
      </c>
      <c r="C2222" s="24">
        <f t="shared" si="73"/>
        <v>-0.133516</v>
      </c>
      <c r="D2222" s="19">
        <f t="shared" si="74"/>
        <v>1.7826522256E-2</v>
      </c>
    </row>
    <row r="2223" spans="1:4" x14ac:dyDescent="0.3">
      <c r="A2223" s="23">
        <v>2222</v>
      </c>
      <c r="B2223" s="27">
        <v>0.36465500000000001</v>
      </c>
      <c r="C2223" s="24">
        <f t="shared" si="73"/>
        <v>-0.13351099999999999</v>
      </c>
      <c r="D2223" s="19">
        <f t="shared" si="74"/>
        <v>1.7825187120999997E-2</v>
      </c>
    </row>
    <row r="2224" spans="1:4" x14ac:dyDescent="0.3">
      <c r="A2224" s="23">
        <v>2223</v>
      </c>
      <c r="B2224" s="27">
        <v>0.36473100000000003</v>
      </c>
      <c r="C2224" s="24">
        <f t="shared" si="73"/>
        <v>-0.133435</v>
      </c>
      <c r="D2224" s="19">
        <f t="shared" si="74"/>
        <v>1.7804899225E-2</v>
      </c>
    </row>
    <row r="2225" spans="1:4" x14ac:dyDescent="0.3">
      <c r="A2225" s="23">
        <v>2224</v>
      </c>
      <c r="B2225" s="27">
        <v>0.36473299999999997</v>
      </c>
      <c r="C2225" s="24">
        <f t="shared" si="73"/>
        <v>-0.133433</v>
      </c>
      <c r="D2225" s="19">
        <f t="shared" si="74"/>
        <v>1.7804365488999999E-2</v>
      </c>
    </row>
    <row r="2226" spans="1:4" x14ac:dyDescent="0.3">
      <c r="A2226" s="23">
        <v>2225</v>
      </c>
      <c r="B2226" s="27">
        <v>0.36484</v>
      </c>
      <c r="C2226" s="24">
        <f t="shared" si="73"/>
        <v>-0.133326</v>
      </c>
      <c r="D2226" s="19">
        <f t="shared" si="74"/>
        <v>1.7775822276000001E-2</v>
      </c>
    </row>
    <row r="2227" spans="1:4" x14ac:dyDescent="0.3">
      <c r="A2227" s="23">
        <v>2226</v>
      </c>
      <c r="B2227" s="27">
        <v>0.36495</v>
      </c>
      <c r="C2227" s="24">
        <f t="shared" si="73"/>
        <v>-0.133216</v>
      </c>
      <c r="D2227" s="19">
        <f t="shared" si="74"/>
        <v>1.7746502656000002E-2</v>
      </c>
    </row>
    <row r="2228" spans="1:4" x14ac:dyDescent="0.3">
      <c r="A2228" s="23">
        <v>2227</v>
      </c>
      <c r="B2228" s="27">
        <v>0.364983</v>
      </c>
      <c r="C2228" s="24">
        <f t="shared" si="73"/>
        <v>-0.133183</v>
      </c>
      <c r="D2228" s="19">
        <f t="shared" si="74"/>
        <v>1.7737711489E-2</v>
      </c>
    </row>
    <row r="2229" spans="1:4" x14ac:dyDescent="0.3">
      <c r="A2229" s="23">
        <v>2228</v>
      </c>
      <c r="B2229" s="27">
        <v>0.36507200000000001</v>
      </c>
      <c r="C2229" s="24">
        <f t="shared" si="73"/>
        <v>-0.13309399999999999</v>
      </c>
      <c r="D2229" s="19">
        <f t="shared" si="74"/>
        <v>1.7714012835999996E-2</v>
      </c>
    </row>
    <row r="2230" spans="1:4" x14ac:dyDescent="0.3">
      <c r="A2230" s="23">
        <v>2229</v>
      </c>
      <c r="B2230" s="27">
        <v>0.36508299999999999</v>
      </c>
      <c r="C2230" s="24">
        <f t="shared" si="73"/>
        <v>-0.13308300000000001</v>
      </c>
      <c r="D2230" s="19">
        <f t="shared" si="74"/>
        <v>1.7711084889000001E-2</v>
      </c>
    </row>
    <row r="2231" spans="1:4" x14ac:dyDescent="0.3">
      <c r="A2231" s="23">
        <v>2230</v>
      </c>
      <c r="B2231" s="27">
        <v>0.36537500000000001</v>
      </c>
      <c r="C2231" s="24">
        <f t="shared" si="73"/>
        <v>-0.13279099999999999</v>
      </c>
      <c r="D2231" s="19">
        <f t="shared" si="74"/>
        <v>1.7633449680999998E-2</v>
      </c>
    </row>
    <row r="2232" spans="1:4" x14ac:dyDescent="0.3">
      <c r="A2232" s="23">
        <v>2231</v>
      </c>
      <c r="B2232" s="27">
        <v>0.36556499999999997</v>
      </c>
      <c r="C2232" s="24">
        <f t="shared" si="73"/>
        <v>-0.132601</v>
      </c>
      <c r="D2232" s="19">
        <f t="shared" si="74"/>
        <v>1.7583025201E-2</v>
      </c>
    </row>
    <row r="2233" spans="1:4" x14ac:dyDescent="0.3">
      <c r="A2233" s="23">
        <v>2232</v>
      </c>
      <c r="B2233" s="27">
        <v>0.365595</v>
      </c>
      <c r="C2233" s="24">
        <f t="shared" si="73"/>
        <v>-0.13257099999999999</v>
      </c>
      <c r="D2233" s="19">
        <f t="shared" si="74"/>
        <v>1.7575070041E-2</v>
      </c>
    </row>
    <row r="2234" spans="1:4" x14ac:dyDescent="0.3">
      <c r="A2234" s="23">
        <v>2233</v>
      </c>
      <c r="B2234" s="27">
        <v>0.36560100000000001</v>
      </c>
      <c r="C2234" s="24">
        <f t="shared" si="73"/>
        <v>-0.13256499999999999</v>
      </c>
      <c r="D2234" s="19">
        <f t="shared" si="74"/>
        <v>1.7573479224999997E-2</v>
      </c>
    </row>
    <row r="2235" spans="1:4" x14ac:dyDescent="0.3">
      <c r="A2235" s="23">
        <v>2234</v>
      </c>
      <c r="B2235" s="27">
        <v>0.36560999999999999</v>
      </c>
      <c r="C2235" s="24">
        <f t="shared" si="73"/>
        <v>-0.13255600000000001</v>
      </c>
      <c r="D2235" s="19">
        <f t="shared" si="74"/>
        <v>1.7571093136000002E-2</v>
      </c>
    </row>
    <row r="2236" spans="1:4" x14ac:dyDescent="0.3">
      <c r="A2236" s="23">
        <v>2235</v>
      </c>
      <c r="B2236" s="27">
        <v>0.36570999999999998</v>
      </c>
      <c r="C2236" s="24">
        <f t="shared" si="73"/>
        <v>-0.13245599999999999</v>
      </c>
      <c r="D2236" s="19">
        <f t="shared" si="74"/>
        <v>1.7544591935999998E-2</v>
      </c>
    </row>
    <row r="2237" spans="1:4" x14ac:dyDescent="0.3">
      <c r="A2237" s="23">
        <v>2236</v>
      </c>
      <c r="B2237" s="27">
        <v>0.36581999999999998</v>
      </c>
      <c r="C2237" s="24">
        <f t="shared" si="73"/>
        <v>-0.13234599999999999</v>
      </c>
      <c r="D2237" s="19">
        <f t="shared" si="74"/>
        <v>1.7515463715999997E-2</v>
      </c>
    </row>
    <row r="2238" spans="1:4" x14ac:dyDescent="0.3">
      <c r="A2238" s="23">
        <v>2237</v>
      </c>
      <c r="B2238" s="27">
        <v>0.36583700000000002</v>
      </c>
      <c r="C2238" s="24">
        <f t="shared" si="73"/>
        <v>-0.132329</v>
      </c>
      <c r="D2238" s="19">
        <f t="shared" si="74"/>
        <v>1.7510964241000002E-2</v>
      </c>
    </row>
    <row r="2239" spans="1:4" x14ac:dyDescent="0.3">
      <c r="A2239" s="23">
        <v>2238</v>
      </c>
      <c r="B2239" s="27">
        <v>0.36584100000000003</v>
      </c>
      <c r="C2239" s="24">
        <f t="shared" si="73"/>
        <v>-0.132325</v>
      </c>
      <c r="D2239" s="19">
        <f t="shared" si="74"/>
        <v>1.7509905624999999E-2</v>
      </c>
    </row>
    <row r="2240" spans="1:4" x14ac:dyDescent="0.3">
      <c r="A2240" s="23">
        <v>2239</v>
      </c>
      <c r="B2240" s="27">
        <v>0.36586200000000002</v>
      </c>
      <c r="C2240" s="24">
        <f t="shared" si="73"/>
        <v>-0.132304</v>
      </c>
      <c r="D2240" s="19">
        <f t="shared" si="74"/>
        <v>1.7504348416000001E-2</v>
      </c>
    </row>
    <row r="2241" spans="1:4" x14ac:dyDescent="0.3">
      <c r="A2241" s="23">
        <v>2240</v>
      </c>
      <c r="B2241" s="27">
        <v>0.36590899999999998</v>
      </c>
      <c r="C2241" s="24">
        <f t="shared" si="73"/>
        <v>-0.13225700000000001</v>
      </c>
      <c r="D2241" s="19">
        <f t="shared" si="74"/>
        <v>1.7491914049000003E-2</v>
      </c>
    </row>
    <row r="2242" spans="1:4" x14ac:dyDescent="0.3">
      <c r="A2242" s="23">
        <v>2241</v>
      </c>
      <c r="B2242" s="27">
        <v>0.36591099999999999</v>
      </c>
      <c r="C2242" s="24">
        <f t="shared" ref="C2242:C2305" si="75">ROUNDUP(B2242-B$10002,6)</f>
        <v>-0.13225500000000001</v>
      </c>
      <c r="D2242" s="19">
        <f t="shared" si="74"/>
        <v>1.7491385025000004E-2</v>
      </c>
    </row>
    <row r="2243" spans="1:4" x14ac:dyDescent="0.3">
      <c r="A2243" s="23">
        <v>2242</v>
      </c>
      <c r="B2243" s="27">
        <v>0.365921</v>
      </c>
      <c r="C2243" s="24">
        <f t="shared" si="75"/>
        <v>-0.132245</v>
      </c>
      <c r="D2243" s="19">
        <f t="shared" si="74"/>
        <v>1.7488740025000001E-2</v>
      </c>
    </row>
    <row r="2244" spans="1:4" x14ac:dyDescent="0.3">
      <c r="A2244" s="23">
        <v>2243</v>
      </c>
      <c r="B2244" s="27">
        <v>0.36602800000000002</v>
      </c>
      <c r="C2244" s="24">
        <f t="shared" si="75"/>
        <v>-0.13213800000000001</v>
      </c>
      <c r="D2244" s="19">
        <f t="shared" si="74"/>
        <v>1.7460451044E-2</v>
      </c>
    </row>
    <row r="2245" spans="1:4" x14ac:dyDescent="0.3">
      <c r="A2245" s="23">
        <v>2244</v>
      </c>
      <c r="B2245" s="27">
        <v>0.366066</v>
      </c>
      <c r="C2245" s="24">
        <f t="shared" si="75"/>
        <v>-0.1321</v>
      </c>
      <c r="D2245" s="19">
        <f t="shared" si="74"/>
        <v>1.745041E-2</v>
      </c>
    </row>
    <row r="2246" spans="1:4" x14ac:dyDescent="0.3">
      <c r="A2246" s="23">
        <v>2245</v>
      </c>
      <c r="B2246" s="27">
        <v>0.36607699999999999</v>
      </c>
      <c r="C2246" s="24">
        <f t="shared" si="75"/>
        <v>-0.13208900000000001</v>
      </c>
      <c r="D2246" s="19">
        <f t="shared" si="74"/>
        <v>1.7447503921000002E-2</v>
      </c>
    </row>
    <row r="2247" spans="1:4" x14ac:dyDescent="0.3">
      <c r="A2247" s="23">
        <v>2246</v>
      </c>
      <c r="B2247" s="27">
        <v>0.366151</v>
      </c>
      <c r="C2247" s="24">
        <f t="shared" si="75"/>
        <v>-0.13201499999999999</v>
      </c>
      <c r="D2247" s="19">
        <f t="shared" si="74"/>
        <v>1.7427960224999997E-2</v>
      </c>
    </row>
    <row r="2248" spans="1:4" x14ac:dyDescent="0.3">
      <c r="A2248" s="23">
        <v>2247</v>
      </c>
      <c r="B2248" s="27">
        <v>0.36618000000000001</v>
      </c>
      <c r="C2248" s="24">
        <f t="shared" si="75"/>
        <v>-0.13198599999999999</v>
      </c>
      <c r="D2248" s="19">
        <f t="shared" si="74"/>
        <v>1.7420304195999999E-2</v>
      </c>
    </row>
    <row r="2249" spans="1:4" x14ac:dyDescent="0.3">
      <c r="A2249" s="23">
        <v>2248</v>
      </c>
      <c r="B2249" s="27">
        <v>0.366259</v>
      </c>
      <c r="C2249" s="24">
        <f t="shared" si="75"/>
        <v>-0.131907</v>
      </c>
      <c r="D2249" s="19">
        <f t="shared" si="74"/>
        <v>1.7399456649E-2</v>
      </c>
    </row>
    <row r="2250" spans="1:4" x14ac:dyDescent="0.3">
      <c r="A2250" s="23">
        <v>2249</v>
      </c>
      <c r="B2250" s="27">
        <v>0.36628500000000003</v>
      </c>
      <c r="C2250" s="24">
        <f t="shared" si="75"/>
        <v>-0.131881</v>
      </c>
      <c r="D2250" s="19">
        <f t="shared" ref="D2250:D2313" si="76">C2250*C2250</f>
        <v>1.7392598161E-2</v>
      </c>
    </row>
    <row r="2251" spans="1:4" x14ac:dyDescent="0.3">
      <c r="A2251" s="23">
        <v>2250</v>
      </c>
      <c r="B2251" s="27">
        <v>0.36647800000000003</v>
      </c>
      <c r="C2251" s="24">
        <f t="shared" si="75"/>
        <v>-0.131688</v>
      </c>
      <c r="D2251" s="19">
        <f t="shared" si="76"/>
        <v>1.7341729343999999E-2</v>
      </c>
    </row>
    <row r="2252" spans="1:4" x14ac:dyDescent="0.3">
      <c r="A2252" s="23">
        <v>2251</v>
      </c>
      <c r="B2252" s="27">
        <v>0.36648700000000001</v>
      </c>
      <c r="C2252" s="24">
        <f t="shared" si="75"/>
        <v>-0.13167899999999999</v>
      </c>
      <c r="D2252" s="19">
        <f t="shared" si="76"/>
        <v>1.7339359040999997E-2</v>
      </c>
    </row>
    <row r="2253" spans="1:4" x14ac:dyDescent="0.3">
      <c r="A2253" s="23">
        <v>2252</v>
      </c>
      <c r="B2253" s="27">
        <v>0.36658200000000002</v>
      </c>
      <c r="C2253" s="24">
        <f t="shared" si="75"/>
        <v>-0.13158400000000001</v>
      </c>
      <c r="D2253" s="19">
        <f t="shared" si="76"/>
        <v>1.7314349056000003E-2</v>
      </c>
    </row>
    <row r="2254" spans="1:4" x14ac:dyDescent="0.3">
      <c r="A2254" s="23">
        <v>2253</v>
      </c>
      <c r="B2254" s="27">
        <v>0.36668800000000001</v>
      </c>
      <c r="C2254" s="24">
        <f t="shared" si="75"/>
        <v>-0.13147800000000001</v>
      </c>
      <c r="D2254" s="19">
        <f t="shared" si="76"/>
        <v>1.7286464484000005E-2</v>
      </c>
    </row>
    <row r="2255" spans="1:4" x14ac:dyDescent="0.3">
      <c r="A2255" s="23">
        <v>2254</v>
      </c>
      <c r="B2255" s="27">
        <v>0.36674200000000001</v>
      </c>
      <c r="C2255" s="24">
        <f t="shared" si="75"/>
        <v>-0.13142400000000001</v>
      </c>
      <c r="D2255" s="19">
        <f t="shared" si="76"/>
        <v>1.7272267776000005E-2</v>
      </c>
    </row>
    <row r="2256" spans="1:4" x14ac:dyDescent="0.3">
      <c r="A2256" s="23">
        <v>2255</v>
      </c>
      <c r="B2256" s="27">
        <v>0.366759</v>
      </c>
      <c r="C2256" s="24">
        <f t="shared" si="75"/>
        <v>-0.131407</v>
      </c>
      <c r="D2256" s="19">
        <f t="shared" si="76"/>
        <v>1.7267799649E-2</v>
      </c>
    </row>
    <row r="2257" spans="1:4" x14ac:dyDescent="0.3">
      <c r="A2257" s="23">
        <v>2256</v>
      </c>
      <c r="B2257" s="27">
        <v>0.36676700000000001</v>
      </c>
      <c r="C2257" s="24">
        <f t="shared" si="75"/>
        <v>-0.13139899999999999</v>
      </c>
      <c r="D2257" s="19">
        <f t="shared" si="76"/>
        <v>1.7265697200999998E-2</v>
      </c>
    </row>
    <row r="2258" spans="1:4" x14ac:dyDescent="0.3">
      <c r="A2258" s="23">
        <v>2257</v>
      </c>
      <c r="B2258" s="27">
        <v>0.36677199999999999</v>
      </c>
      <c r="C2258" s="24">
        <f t="shared" si="75"/>
        <v>-0.13139400000000001</v>
      </c>
      <c r="D2258" s="19">
        <f t="shared" si="76"/>
        <v>1.7264383236000002E-2</v>
      </c>
    </row>
    <row r="2259" spans="1:4" x14ac:dyDescent="0.3">
      <c r="A2259" s="23">
        <v>2258</v>
      </c>
      <c r="B2259" s="27">
        <v>0.36677700000000002</v>
      </c>
      <c r="C2259" s="24">
        <f t="shared" si="75"/>
        <v>-0.13138900000000001</v>
      </c>
      <c r="D2259" s="19">
        <f t="shared" si="76"/>
        <v>1.7263069321E-2</v>
      </c>
    </row>
    <row r="2260" spans="1:4" x14ac:dyDescent="0.3">
      <c r="A2260" s="23">
        <v>2259</v>
      </c>
      <c r="B2260" s="27">
        <v>0.36692799999999998</v>
      </c>
      <c r="C2260" s="24">
        <f t="shared" si="75"/>
        <v>-0.13123799999999999</v>
      </c>
      <c r="D2260" s="19">
        <f t="shared" si="76"/>
        <v>1.7223412644E-2</v>
      </c>
    </row>
    <row r="2261" spans="1:4" x14ac:dyDescent="0.3">
      <c r="A2261" s="23">
        <v>2260</v>
      </c>
      <c r="B2261" s="27">
        <v>0.36696499999999999</v>
      </c>
      <c r="C2261" s="24">
        <f t="shared" si="75"/>
        <v>-0.13120100000000001</v>
      </c>
      <c r="D2261" s="19">
        <f t="shared" si="76"/>
        <v>1.7213702401000001E-2</v>
      </c>
    </row>
    <row r="2262" spans="1:4" x14ac:dyDescent="0.3">
      <c r="A2262" s="23">
        <v>2261</v>
      </c>
      <c r="B2262" s="27">
        <v>0.36702699999999999</v>
      </c>
      <c r="C2262" s="24">
        <f t="shared" si="75"/>
        <v>-0.13113900000000001</v>
      </c>
      <c r="D2262" s="19">
        <f t="shared" si="76"/>
        <v>1.7197437321E-2</v>
      </c>
    </row>
    <row r="2263" spans="1:4" x14ac:dyDescent="0.3">
      <c r="A2263" s="23">
        <v>2262</v>
      </c>
      <c r="B2263" s="27">
        <v>0.36712499999999998</v>
      </c>
      <c r="C2263" s="24">
        <f t="shared" si="75"/>
        <v>-0.13104099999999999</v>
      </c>
      <c r="D2263" s="19">
        <f t="shared" si="76"/>
        <v>1.7171743680999999E-2</v>
      </c>
    </row>
    <row r="2264" spans="1:4" x14ac:dyDescent="0.3">
      <c r="A2264" s="23">
        <v>2263</v>
      </c>
      <c r="B2264" s="27">
        <v>0.36717899999999998</v>
      </c>
      <c r="C2264" s="24">
        <f t="shared" si="75"/>
        <v>-0.13098699999999999</v>
      </c>
      <c r="D2264" s="19">
        <f t="shared" si="76"/>
        <v>1.7157594168999996E-2</v>
      </c>
    </row>
    <row r="2265" spans="1:4" x14ac:dyDescent="0.3">
      <c r="A2265" s="23">
        <v>2264</v>
      </c>
      <c r="B2265" s="27">
        <v>0.36722300000000002</v>
      </c>
      <c r="C2265" s="24">
        <f t="shared" si="75"/>
        <v>-0.130943</v>
      </c>
      <c r="D2265" s="19">
        <f t="shared" si="76"/>
        <v>1.7146069249000001E-2</v>
      </c>
    </row>
    <row r="2266" spans="1:4" x14ac:dyDescent="0.3">
      <c r="A2266" s="23">
        <v>2265</v>
      </c>
      <c r="B2266" s="27">
        <v>0.367232</v>
      </c>
      <c r="C2266" s="24">
        <f t="shared" si="75"/>
        <v>-0.13093399999999999</v>
      </c>
      <c r="D2266" s="19">
        <f t="shared" si="76"/>
        <v>1.7143712355999999E-2</v>
      </c>
    </row>
    <row r="2267" spans="1:4" x14ac:dyDescent="0.3">
      <c r="A2267" s="23">
        <v>2266</v>
      </c>
      <c r="B2267" s="27">
        <v>0.367234</v>
      </c>
      <c r="C2267" s="24">
        <f t="shared" si="75"/>
        <v>-0.13093199999999999</v>
      </c>
      <c r="D2267" s="19">
        <f t="shared" si="76"/>
        <v>1.7143188623999998E-2</v>
      </c>
    </row>
    <row r="2268" spans="1:4" x14ac:dyDescent="0.3">
      <c r="A2268" s="23">
        <v>2267</v>
      </c>
      <c r="B2268" s="27">
        <v>0.36730699999999999</v>
      </c>
      <c r="C2268" s="24">
        <f t="shared" si="75"/>
        <v>-0.130859</v>
      </c>
      <c r="D2268" s="19">
        <f t="shared" si="76"/>
        <v>1.7124077881E-2</v>
      </c>
    </row>
    <row r="2269" spans="1:4" x14ac:dyDescent="0.3">
      <c r="A2269" s="23">
        <v>2268</v>
      </c>
      <c r="B2269" s="27">
        <v>0.36733300000000002</v>
      </c>
      <c r="C2269" s="24">
        <f t="shared" si="75"/>
        <v>-0.130833</v>
      </c>
      <c r="D2269" s="19">
        <f t="shared" si="76"/>
        <v>1.7117273889000001E-2</v>
      </c>
    </row>
    <row r="2270" spans="1:4" x14ac:dyDescent="0.3">
      <c r="A2270" s="23">
        <v>2269</v>
      </c>
      <c r="B2270" s="27">
        <v>0.36734800000000001</v>
      </c>
      <c r="C2270" s="24">
        <f t="shared" si="75"/>
        <v>-0.13081799999999999</v>
      </c>
      <c r="D2270" s="19">
        <f t="shared" si="76"/>
        <v>1.7113349123999998E-2</v>
      </c>
    </row>
    <row r="2271" spans="1:4" x14ac:dyDescent="0.3">
      <c r="A2271" s="23">
        <v>2270</v>
      </c>
      <c r="B2271" s="27">
        <v>0.36738700000000002</v>
      </c>
      <c r="C2271" s="24">
        <f t="shared" si="75"/>
        <v>-0.13077900000000001</v>
      </c>
      <c r="D2271" s="19">
        <f t="shared" si="76"/>
        <v>1.7103146841000002E-2</v>
      </c>
    </row>
    <row r="2272" spans="1:4" x14ac:dyDescent="0.3">
      <c r="A2272" s="23">
        <v>2271</v>
      </c>
      <c r="B2272" s="27">
        <v>0.36741200000000002</v>
      </c>
      <c r="C2272" s="24">
        <f t="shared" si="75"/>
        <v>-0.13075400000000001</v>
      </c>
      <c r="D2272" s="19">
        <f t="shared" si="76"/>
        <v>1.7096608516000002E-2</v>
      </c>
    </row>
    <row r="2273" spans="1:4" x14ac:dyDescent="0.3">
      <c r="A2273" s="23">
        <v>2272</v>
      </c>
      <c r="B2273" s="27">
        <v>0.367425</v>
      </c>
      <c r="C2273" s="24">
        <f t="shared" si="75"/>
        <v>-0.130741</v>
      </c>
      <c r="D2273" s="19">
        <f t="shared" si="76"/>
        <v>1.7093209081E-2</v>
      </c>
    </row>
    <row r="2274" spans="1:4" x14ac:dyDescent="0.3">
      <c r="A2274" s="23">
        <v>2273</v>
      </c>
      <c r="B2274" s="27">
        <v>0.36747600000000002</v>
      </c>
      <c r="C2274" s="24">
        <f t="shared" si="75"/>
        <v>-0.13069</v>
      </c>
      <c r="D2274" s="19">
        <f t="shared" si="76"/>
        <v>1.7079876099999999E-2</v>
      </c>
    </row>
    <row r="2275" spans="1:4" x14ac:dyDescent="0.3">
      <c r="A2275" s="23">
        <v>2274</v>
      </c>
      <c r="B2275" s="27">
        <v>0.36757400000000001</v>
      </c>
      <c r="C2275" s="24">
        <f t="shared" si="75"/>
        <v>-0.13059200000000001</v>
      </c>
      <c r="D2275" s="19">
        <f t="shared" si="76"/>
        <v>1.7054270464000005E-2</v>
      </c>
    </row>
    <row r="2276" spans="1:4" x14ac:dyDescent="0.3">
      <c r="A2276" s="23">
        <v>2275</v>
      </c>
      <c r="B2276" s="27">
        <v>0.36779499999999998</v>
      </c>
      <c r="C2276" s="24">
        <f t="shared" si="75"/>
        <v>-0.13037100000000001</v>
      </c>
      <c r="D2276" s="19">
        <f t="shared" si="76"/>
        <v>1.6996597641000005E-2</v>
      </c>
    </row>
    <row r="2277" spans="1:4" x14ac:dyDescent="0.3">
      <c r="A2277" s="23">
        <v>2276</v>
      </c>
      <c r="B2277" s="27">
        <v>0.36782999999999999</v>
      </c>
      <c r="C2277" s="24">
        <f t="shared" si="75"/>
        <v>-0.13033600000000001</v>
      </c>
      <c r="D2277" s="19">
        <f t="shared" si="76"/>
        <v>1.6987472896000003E-2</v>
      </c>
    </row>
    <row r="2278" spans="1:4" x14ac:dyDescent="0.3">
      <c r="A2278" s="23">
        <v>2277</v>
      </c>
      <c r="B2278" s="27">
        <v>0.36796299999999998</v>
      </c>
      <c r="C2278" s="24">
        <f t="shared" si="75"/>
        <v>-0.13020300000000001</v>
      </c>
      <c r="D2278" s="19">
        <f t="shared" si="76"/>
        <v>1.6952821209000005E-2</v>
      </c>
    </row>
    <row r="2279" spans="1:4" x14ac:dyDescent="0.3">
      <c r="A2279" s="23">
        <v>2278</v>
      </c>
      <c r="B2279" s="27">
        <v>0.368259</v>
      </c>
      <c r="C2279" s="24">
        <f t="shared" si="75"/>
        <v>-0.12990699999999999</v>
      </c>
      <c r="D2279" s="19">
        <f t="shared" si="76"/>
        <v>1.6875828648999999E-2</v>
      </c>
    </row>
    <row r="2280" spans="1:4" x14ac:dyDescent="0.3">
      <c r="A2280" s="23">
        <v>2279</v>
      </c>
      <c r="B2280" s="27">
        <v>0.36832300000000001</v>
      </c>
      <c r="C2280" s="24">
        <f t="shared" si="75"/>
        <v>-0.12984300000000001</v>
      </c>
      <c r="D2280" s="19">
        <f t="shared" si="76"/>
        <v>1.6859204649000002E-2</v>
      </c>
    </row>
    <row r="2281" spans="1:4" x14ac:dyDescent="0.3">
      <c r="A2281" s="23">
        <v>2280</v>
      </c>
      <c r="B2281" s="27">
        <v>0.368483</v>
      </c>
      <c r="C2281" s="24">
        <f t="shared" si="75"/>
        <v>-0.12968299999999999</v>
      </c>
      <c r="D2281" s="19">
        <f t="shared" si="76"/>
        <v>1.6817680488999998E-2</v>
      </c>
    </row>
    <row r="2282" spans="1:4" x14ac:dyDescent="0.3">
      <c r="A2282" s="23">
        <v>2281</v>
      </c>
      <c r="B2282" s="27">
        <v>0.36857899999999999</v>
      </c>
      <c r="C2282" s="24">
        <f t="shared" si="75"/>
        <v>-0.12958700000000001</v>
      </c>
      <c r="D2282" s="19">
        <f t="shared" si="76"/>
        <v>1.6792790569000002E-2</v>
      </c>
    </row>
    <row r="2283" spans="1:4" x14ac:dyDescent="0.3">
      <c r="A2283" s="23">
        <v>2282</v>
      </c>
      <c r="B2283" s="27">
        <v>0.36859799999999998</v>
      </c>
      <c r="C2283" s="24">
        <f t="shared" si="75"/>
        <v>-0.12956799999999999</v>
      </c>
      <c r="D2283" s="19">
        <f t="shared" si="76"/>
        <v>1.6787866623999996E-2</v>
      </c>
    </row>
    <row r="2284" spans="1:4" x14ac:dyDescent="0.3">
      <c r="A2284" s="23">
        <v>2283</v>
      </c>
      <c r="B2284" s="27">
        <v>0.36869499999999999</v>
      </c>
      <c r="C2284" s="24">
        <f t="shared" si="75"/>
        <v>-0.129471</v>
      </c>
      <c r="D2284" s="19">
        <f t="shared" si="76"/>
        <v>1.6762739841000001E-2</v>
      </c>
    </row>
    <row r="2285" spans="1:4" x14ac:dyDescent="0.3">
      <c r="A2285" s="23">
        <v>2284</v>
      </c>
      <c r="B2285" s="27">
        <v>0.36874000000000001</v>
      </c>
      <c r="C2285" s="24">
        <f t="shared" si="75"/>
        <v>-0.12942600000000001</v>
      </c>
      <c r="D2285" s="19">
        <f t="shared" si="76"/>
        <v>1.6751089476000004E-2</v>
      </c>
    </row>
    <row r="2286" spans="1:4" x14ac:dyDescent="0.3">
      <c r="A2286" s="23">
        <v>2285</v>
      </c>
      <c r="B2286" s="27">
        <v>0.368753</v>
      </c>
      <c r="C2286" s="24">
        <f t="shared" si="75"/>
        <v>-0.129413</v>
      </c>
      <c r="D2286" s="19">
        <f t="shared" si="76"/>
        <v>1.6747724568999998E-2</v>
      </c>
    </row>
    <row r="2287" spans="1:4" x14ac:dyDescent="0.3">
      <c r="A2287" s="23">
        <v>2286</v>
      </c>
      <c r="B2287" s="27">
        <v>0.368782</v>
      </c>
      <c r="C2287" s="24">
        <f t="shared" si="75"/>
        <v>-0.129384</v>
      </c>
      <c r="D2287" s="19">
        <f t="shared" si="76"/>
        <v>1.6740219455999999E-2</v>
      </c>
    </row>
    <row r="2288" spans="1:4" x14ac:dyDescent="0.3">
      <c r="A2288" s="23">
        <v>2287</v>
      </c>
      <c r="B2288" s="27">
        <v>0.368892</v>
      </c>
      <c r="C2288" s="24">
        <f t="shared" si="75"/>
        <v>-0.129274</v>
      </c>
      <c r="D2288" s="19">
        <f t="shared" si="76"/>
        <v>1.6711767076E-2</v>
      </c>
    </row>
    <row r="2289" spans="1:4" x14ac:dyDescent="0.3">
      <c r="A2289" s="23">
        <v>2288</v>
      </c>
      <c r="B2289" s="27">
        <v>0.369197</v>
      </c>
      <c r="C2289" s="24">
        <f t="shared" si="75"/>
        <v>-0.128969</v>
      </c>
      <c r="D2289" s="19">
        <f t="shared" si="76"/>
        <v>1.6633002960999999E-2</v>
      </c>
    </row>
    <row r="2290" spans="1:4" x14ac:dyDescent="0.3">
      <c r="A2290" s="23">
        <v>2289</v>
      </c>
      <c r="B2290" s="27">
        <v>0.36920700000000001</v>
      </c>
      <c r="C2290" s="24">
        <f t="shared" si="75"/>
        <v>-0.12895899999999999</v>
      </c>
      <c r="D2290" s="19">
        <f t="shared" si="76"/>
        <v>1.6630423680999998E-2</v>
      </c>
    </row>
    <row r="2291" spans="1:4" x14ac:dyDescent="0.3">
      <c r="A2291" s="23">
        <v>2290</v>
      </c>
      <c r="B2291" s="27">
        <v>0.36923899999999998</v>
      </c>
      <c r="C2291" s="24">
        <f t="shared" si="75"/>
        <v>-0.12892700000000001</v>
      </c>
      <c r="D2291" s="19">
        <f t="shared" si="76"/>
        <v>1.6622171329000002E-2</v>
      </c>
    </row>
    <row r="2292" spans="1:4" x14ac:dyDescent="0.3">
      <c r="A2292" s="23">
        <v>2291</v>
      </c>
      <c r="B2292" s="27">
        <v>0.36924699999999999</v>
      </c>
      <c r="C2292" s="24">
        <f t="shared" si="75"/>
        <v>-0.12891900000000001</v>
      </c>
      <c r="D2292" s="19">
        <f t="shared" si="76"/>
        <v>1.6620108561000001E-2</v>
      </c>
    </row>
    <row r="2293" spans="1:4" x14ac:dyDescent="0.3">
      <c r="A2293" s="23">
        <v>2292</v>
      </c>
      <c r="B2293" s="27">
        <v>0.36929899999999999</v>
      </c>
      <c r="C2293" s="24">
        <f t="shared" si="75"/>
        <v>-0.12886700000000001</v>
      </c>
      <c r="D2293" s="19">
        <f t="shared" si="76"/>
        <v>1.6606703689000003E-2</v>
      </c>
    </row>
    <row r="2294" spans="1:4" x14ac:dyDescent="0.3">
      <c r="A2294" s="23">
        <v>2293</v>
      </c>
      <c r="B2294" s="27">
        <v>0.36938799999999999</v>
      </c>
      <c r="C2294" s="24">
        <f t="shared" si="75"/>
        <v>-0.128778</v>
      </c>
      <c r="D2294" s="19">
        <f t="shared" si="76"/>
        <v>1.6583773284E-2</v>
      </c>
    </row>
    <row r="2295" spans="1:4" x14ac:dyDescent="0.3">
      <c r="A2295" s="23">
        <v>2294</v>
      </c>
      <c r="B2295" s="27">
        <v>0.36942900000000001</v>
      </c>
      <c r="C2295" s="24">
        <f t="shared" si="75"/>
        <v>-0.12873699999999999</v>
      </c>
      <c r="D2295" s="19">
        <f t="shared" si="76"/>
        <v>1.6573215168999997E-2</v>
      </c>
    </row>
    <row r="2296" spans="1:4" x14ac:dyDescent="0.3">
      <c r="A2296" s="23">
        <v>2295</v>
      </c>
      <c r="B2296" s="27">
        <v>0.36949900000000002</v>
      </c>
      <c r="C2296" s="24">
        <f t="shared" si="75"/>
        <v>-0.128667</v>
      </c>
      <c r="D2296" s="19">
        <f t="shared" si="76"/>
        <v>1.6555196889E-2</v>
      </c>
    </row>
    <row r="2297" spans="1:4" x14ac:dyDescent="0.3">
      <c r="A2297" s="23">
        <v>2296</v>
      </c>
      <c r="B2297" s="27">
        <v>0.36951499999999998</v>
      </c>
      <c r="C2297" s="24">
        <f t="shared" si="75"/>
        <v>-0.12865099999999999</v>
      </c>
      <c r="D2297" s="19">
        <f t="shared" si="76"/>
        <v>1.6551079800999995E-2</v>
      </c>
    </row>
    <row r="2298" spans="1:4" x14ac:dyDescent="0.3">
      <c r="A2298" s="23">
        <v>2297</v>
      </c>
      <c r="B2298" s="27">
        <v>0.369643</v>
      </c>
      <c r="C2298" s="24">
        <f t="shared" si="75"/>
        <v>-0.128523</v>
      </c>
      <c r="D2298" s="19">
        <f t="shared" si="76"/>
        <v>1.6518161529E-2</v>
      </c>
    </row>
    <row r="2299" spans="1:4" x14ac:dyDescent="0.3">
      <c r="A2299" s="23">
        <v>2298</v>
      </c>
      <c r="B2299" s="27">
        <v>0.36964799999999998</v>
      </c>
      <c r="C2299" s="24">
        <f t="shared" si="75"/>
        <v>-0.12851799999999999</v>
      </c>
      <c r="D2299" s="19">
        <f t="shared" si="76"/>
        <v>1.6516876323999997E-2</v>
      </c>
    </row>
    <row r="2300" spans="1:4" x14ac:dyDescent="0.3">
      <c r="A2300" s="23">
        <v>2299</v>
      </c>
      <c r="B2300" s="27">
        <v>0.36966500000000002</v>
      </c>
      <c r="C2300" s="24">
        <f t="shared" si="75"/>
        <v>-0.128501</v>
      </c>
      <c r="D2300" s="19">
        <f t="shared" si="76"/>
        <v>1.6512507001000001E-2</v>
      </c>
    </row>
    <row r="2301" spans="1:4" x14ac:dyDescent="0.3">
      <c r="A2301" s="23">
        <v>2300</v>
      </c>
      <c r="B2301" s="27">
        <v>0.36967899999999998</v>
      </c>
      <c r="C2301" s="24">
        <f t="shared" si="75"/>
        <v>-0.12848699999999999</v>
      </c>
      <c r="D2301" s="19">
        <f t="shared" si="76"/>
        <v>1.6508909168999997E-2</v>
      </c>
    </row>
    <row r="2302" spans="1:4" x14ac:dyDescent="0.3">
      <c r="A2302" s="23">
        <v>2301</v>
      </c>
      <c r="B2302" s="27">
        <v>0.36968699999999999</v>
      </c>
      <c r="C2302" s="24">
        <f t="shared" si="75"/>
        <v>-0.12847900000000001</v>
      </c>
      <c r="D2302" s="19">
        <f t="shared" si="76"/>
        <v>1.6506853441000002E-2</v>
      </c>
    </row>
    <row r="2303" spans="1:4" x14ac:dyDescent="0.3">
      <c r="A2303" s="23">
        <v>2302</v>
      </c>
      <c r="B2303" s="27">
        <v>0.36974099999999999</v>
      </c>
      <c r="C2303" s="24">
        <f t="shared" si="75"/>
        <v>-0.12842500000000001</v>
      </c>
      <c r="D2303" s="19">
        <f t="shared" si="76"/>
        <v>1.6492980625000004E-2</v>
      </c>
    </row>
    <row r="2304" spans="1:4" x14ac:dyDescent="0.3">
      <c r="A2304" s="23">
        <v>2303</v>
      </c>
      <c r="B2304" s="27">
        <v>0.369759</v>
      </c>
      <c r="C2304" s="24">
        <f t="shared" si="75"/>
        <v>-0.12840699999999999</v>
      </c>
      <c r="D2304" s="19">
        <f t="shared" si="76"/>
        <v>1.6488357648999998E-2</v>
      </c>
    </row>
    <row r="2305" spans="1:4" x14ac:dyDescent="0.3">
      <c r="A2305" s="23">
        <v>2304</v>
      </c>
      <c r="B2305" s="27">
        <v>0.36977199999999999</v>
      </c>
      <c r="C2305" s="24">
        <f t="shared" si="75"/>
        <v>-0.12839400000000001</v>
      </c>
      <c r="D2305" s="19">
        <f t="shared" si="76"/>
        <v>1.6485019236000001E-2</v>
      </c>
    </row>
    <row r="2306" spans="1:4" x14ac:dyDescent="0.3">
      <c r="A2306" s="23">
        <v>2305</v>
      </c>
      <c r="B2306" s="27">
        <v>0.36991800000000002</v>
      </c>
      <c r="C2306" s="24">
        <f t="shared" ref="C2306:C2369" si="77">ROUNDUP(B2306-B$10002,6)</f>
        <v>-0.128248</v>
      </c>
      <c r="D2306" s="19">
        <f t="shared" si="76"/>
        <v>1.6447549504E-2</v>
      </c>
    </row>
    <row r="2307" spans="1:4" x14ac:dyDescent="0.3">
      <c r="A2307" s="23">
        <v>2306</v>
      </c>
      <c r="B2307" s="27">
        <v>0.37004100000000001</v>
      </c>
      <c r="C2307" s="24">
        <f t="shared" si="77"/>
        <v>-0.12812499999999999</v>
      </c>
      <c r="D2307" s="19">
        <f t="shared" si="76"/>
        <v>1.6416015624999999E-2</v>
      </c>
    </row>
    <row r="2308" spans="1:4" x14ac:dyDescent="0.3">
      <c r="A2308" s="23">
        <v>2307</v>
      </c>
      <c r="B2308" s="27">
        <v>0.370114</v>
      </c>
      <c r="C2308" s="24">
        <f t="shared" si="77"/>
        <v>-0.128052</v>
      </c>
      <c r="D2308" s="19">
        <f t="shared" si="76"/>
        <v>1.6397314704E-2</v>
      </c>
    </row>
    <row r="2309" spans="1:4" x14ac:dyDescent="0.3">
      <c r="A2309" s="23">
        <v>2308</v>
      </c>
      <c r="B2309" s="27">
        <v>0.37016300000000002</v>
      </c>
      <c r="C2309" s="24">
        <f t="shared" si="77"/>
        <v>-0.12800300000000001</v>
      </c>
      <c r="D2309" s="19">
        <f t="shared" si="76"/>
        <v>1.6384768009000003E-2</v>
      </c>
    </row>
    <row r="2310" spans="1:4" x14ac:dyDescent="0.3">
      <c r="A2310" s="23">
        <v>2309</v>
      </c>
      <c r="B2310" s="27">
        <v>0.37017099999999997</v>
      </c>
      <c r="C2310" s="24">
        <f t="shared" si="77"/>
        <v>-0.127995</v>
      </c>
      <c r="D2310" s="19">
        <f t="shared" si="76"/>
        <v>1.6382720024999999E-2</v>
      </c>
    </row>
    <row r="2311" spans="1:4" x14ac:dyDescent="0.3">
      <c r="A2311" s="23">
        <v>2310</v>
      </c>
      <c r="B2311" s="27">
        <v>0.37020799999999998</v>
      </c>
      <c r="C2311" s="24">
        <f t="shared" si="77"/>
        <v>-0.12795799999999999</v>
      </c>
      <c r="D2311" s="19">
        <f t="shared" si="76"/>
        <v>1.6373249763999998E-2</v>
      </c>
    </row>
    <row r="2312" spans="1:4" x14ac:dyDescent="0.3">
      <c r="A2312" s="23">
        <v>2311</v>
      </c>
      <c r="B2312" s="27">
        <v>0.37020900000000001</v>
      </c>
      <c r="C2312" s="24">
        <f t="shared" si="77"/>
        <v>-0.12795699999999999</v>
      </c>
      <c r="D2312" s="19">
        <f t="shared" si="76"/>
        <v>1.6372993848999998E-2</v>
      </c>
    </row>
    <row r="2313" spans="1:4" x14ac:dyDescent="0.3">
      <c r="A2313" s="23">
        <v>2312</v>
      </c>
      <c r="B2313" s="27">
        <v>0.37023299999999998</v>
      </c>
      <c r="C2313" s="24">
        <f t="shared" si="77"/>
        <v>-0.12793299999999999</v>
      </c>
      <c r="D2313" s="19">
        <f t="shared" si="76"/>
        <v>1.6366852488999998E-2</v>
      </c>
    </row>
    <row r="2314" spans="1:4" x14ac:dyDescent="0.3">
      <c r="A2314" s="23">
        <v>2313</v>
      </c>
      <c r="B2314" s="27">
        <v>0.37026999999999999</v>
      </c>
      <c r="C2314" s="24">
        <f t="shared" si="77"/>
        <v>-0.12789600000000001</v>
      </c>
      <c r="D2314" s="19">
        <f t="shared" ref="D2314:D2377" si="78">C2314*C2314</f>
        <v>1.6357386816000002E-2</v>
      </c>
    </row>
    <row r="2315" spans="1:4" x14ac:dyDescent="0.3">
      <c r="A2315" s="23">
        <v>2314</v>
      </c>
      <c r="B2315" s="27">
        <v>0.37040099999999998</v>
      </c>
      <c r="C2315" s="24">
        <f t="shared" si="77"/>
        <v>-0.12776499999999999</v>
      </c>
      <c r="D2315" s="19">
        <f t="shared" si="78"/>
        <v>1.6323895224999996E-2</v>
      </c>
    </row>
    <row r="2316" spans="1:4" x14ac:dyDescent="0.3">
      <c r="A2316" s="23">
        <v>2315</v>
      </c>
      <c r="B2316" s="27">
        <v>0.370556</v>
      </c>
      <c r="C2316" s="24">
        <f t="shared" si="77"/>
        <v>-0.12761</v>
      </c>
      <c r="D2316" s="19">
        <f t="shared" si="78"/>
        <v>1.62843121E-2</v>
      </c>
    </row>
    <row r="2317" spans="1:4" x14ac:dyDescent="0.3">
      <c r="A2317" s="23">
        <v>2316</v>
      </c>
      <c r="B2317" s="27">
        <v>0.37059199999999998</v>
      </c>
      <c r="C2317" s="24">
        <f t="shared" si="77"/>
        <v>-0.12757399999999999</v>
      </c>
      <c r="D2317" s="19">
        <f t="shared" si="78"/>
        <v>1.6275125475999998E-2</v>
      </c>
    </row>
    <row r="2318" spans="1:4" x14ac:dyDescent="0.3">
      <c r="A2318" s="23">
        <v>2317</v>
      </c>
      <c r="B2318" s="27">
        <v>0.37062499999999998</v>
      </c>
      <c r="C2318" s="24">
        <f t="shared" si="77"/>
        <v>-0.12754099999999999</v>
      </c>
      <c r="D2318" s="19">
        <f t="shared" si="78"/>
        <v>1.6266706680999998E-2</v>
      </c>
    </row>
    <row r="2319" spans="1:4" x14ac:dyDescent="0.3">
      <c r="A2319" s="23">
        <v>2318</v>
      </c>
      <c r="B2319" s="27">
        <v>0.370639</v>
      </c>
      <c r="C2319" s="24">
        <f t="shared" si="77"/>
        <v>-0.127527</v>
      </c>
      <c r="D2319" s="19">
        <f t="shared" si="78"/>
        <v>1.6263135729000001E-2</v>
      </c>
    </row>
    <row r="2320" spans="1:4" x14ac:dyDescent="0.3">
      <c r="A2320" s="23">
        <v>2319</v>
      </c>
      <c r="B2320" s="27">
        <v>0.370749</v>
      </c>
      <c r="C2320" s="24">
        <f t="shared" si="77"/>
        <v>-0.127417</v>
      </c>
      <c r="D2320" s="19">
        <f t="shared" si="78"/>
        <v>1.6235091889000002E-2</v>
      </c>
    </row>
    <row r="2321" spans="1:4" x14ac:dyDescent="0.3">
      <c r="A2321" s="23">
        <v>2320</v>
      </c>
      <c r="B2321" s="27">
        <v>0.37079000000000001</v>
      </c>
      <c r="C2321" s="24">
        <f t="shared" si="77"/>
        <v>-0.12737599999999999</v>
      </c>
      <c r="D2321" s="19">
        <f t="shared" si="78"/>
        <v>1.6224645375999998E-2</v>
      </c>
    </row>
    <row r="2322" spans="1:4" x14ac:dyDescent="0.3">
      <c r="A2322" s="23">
        <v>2321</v>
      </c>
      <c r="B2322" s="27">
        <v>0.37083300000000002</v>
      </c>
      <c r="C2322" s="24">
        <f t="shared" si="77"/>
        <v>-0.127333</v>
      </c>
      <c r="D2322" s="19">
        <f t="shared" si="78"/>
        <v>1.6213692889E-2</v>
      </c>
    </row>
    <row r="2323" spans="1:4" x14ac:dyDescent="0.3">
      <c r="A2323" s="23">
        <v>2322</v>
      </c>
      <c r="B2323" s="27">
        <v>0.37084099999999998</v>
      </c>
      <c r="C2323" s="24">
        <f t="shared" si="77"/>
        <v>-0.12732499999999999</v>
      </c>
      <c r="D2323" s="19">
        <f t="shared" si="78"/>
        <v>1.6211655624999998E-2</v>
      </c>
    </row>
    <row r="2324" spans="1:4" x14ac:dyDescent="0.3">
      <c r="A2324" s="23">
        <v>2323</v>
      </c>
      <c r="B2324" s="27">
        <v>0.37087300000000001</v>
      </c>
      <c r="C2324" s="24">
        <f t="shared" si="77"/>
        <v>-0.12729299999999999</v>
      </c>
      <c r="D2324" s="19">
        <f t="shared" si="78"/>
        <v>1.6203507848999998E-2</v>
      </c>
    </row>
    <row r="2325" spans="1:4" x14ac:dyDescent="0.3">
      <c r="A2325" s="23">
        <v>2324</v>
      </c>
      <c r="B2325" s="27">
        <v>0.37101499999999998</v>
      </c>
      <c r="C2325" s="24">
        <f t="shared" si="77"/>
        <v>-0.12715100000000001</v>
      </c>
      <c r="D2325" s="19">
        <f t="shared" si="78"/>
        <v>1.6167376801000003E-2</v>
      </c>
    </row>
    <row r="2326" spans="1:4" x14ac:dyDescent="0.3">
      <c r="A2326" s="23">
        <v>2325</v>
      </c>
      <c r="B2326" s="27">
        <v>0.37113200000000002</v>
      </c>
      <c r="C2326" s="24">
        <f t="shared" si="77"/>
        <v>-0.12703400000000001</v>
      </c>
      <c r="D2326" s="19">
        <f t="shared" si="78"/>
        <v>1.6137637156000001E-2</v>
      </c>
    </row>
    <row r="2327" spans="1:4" x14ac:dyDescent="0.3">
      <c r="A2327" s="23">
        <v>2326</v>
      </c>
      <c r="B2327" s="27">
        <v>0.37119600000000003</v>
      </c>
      <c r="C2327" s="24">
        <f t="shared" si="77"/>
        <v>-0.12697</v>
      </c>
      <c r="D2327" s="19">
        <f t="shared" si="78"/>
        <v>1.6121380899999999E-2</v>
      </c>
    </row>
    <row r="2328" spans="1:4" x14ac:dyDescent="0.3">
      <c r="A2328" s="23">
        <v>2327</v>
      </c>
      <c r="B2328" s="27">
        <v>0.371282</v>
      </c>
      <c r="C2328" s="24">
        <f t="shared" si="77"/>
        <v>-0.126884</v>
      </c>
      <c r="D2328" s="19">
        <f t="shared" si="78"/>
        <v>1.6099549455999999E-2</v>
      </c>
    </row>
    <row r="2329" spans="1:4" x14ac:dyDescent="0.3">
      <c r="A2329" s="23">
        <v>2328</v>
      </c>
      <c r="B2329" s="27">
        <v>0.37136000000000002</v>
      </c>
      <c r="C2329" s="24">
        <f t="shared" si="77"/>
        <v>-0.126806</v>
      </c>
      <c r="D2329" s="19">
        <f t="shared" si="78"/>
        <v>1.6079761636000001E-2</v>
      </c>
    </row>
    <row r="2330" spans="1:4" x14ac:dyDescent="0.3">
      <c r="A2330" s="23">
        <v>2329</v>
      </c>
      <c r="B2330" s="27">
        <v>0.37142199999999997</v>
      </c>
      <c r="C2330" s="24">
        <f t="shared" si="77"/>
        <v>-0.126744</v>
      </c>
      <c r="D2330" s="19">
        <f t="shared" si="78"/>
        <v>1.6064041535999999E-2</v>
      </c>
    </row>
    <row r="2331" spans="1:4" x14ac:dyDescent="0.3">
      <c r="A2331" s="23">
        <v>2330</v>
      </c>
      <c r="B2331" s="27">
        <v>0.37144300000000002</v>
      </c>
      <c r="C2331" s="24">
        <f t="shared" si="77"/>
        <v>-0.126723</v>
      </c>
      <c r="D2331" s="19">
        <f t="shared" si="78"/>
        <v>1.6058718728999999E-2</v>
      </c>
    </row>
    <row r="2332" spans="1:4" x14ac:dyDescent="0.3">
      <c r="A2332" s="23">
        <v>2331</v>
      </c>
      <c r="B2332" s="27">
        <v>0.37145699999999998</v>
      </c>
      <c r="C2332" s="24">
        <f t="shared" si="77"/>
        <v>-0.12670899999999999</v>
      </c>
      <c r="D2332" s="19">
        <f t="shared" si="78"/>
        <v>1.6055170680999997E-2</v>
      </c>
    </row>
    <row r="2333" spans="1:4" x14ac:dyDescent="0.3">
      <c r="A2333" s="23">
        <v>2332</v>
      </c>
      <c r="B2333" s="27">
        <v>0.37157699999999999</v>
      </c>
      <c r="C2333" s="24">
        <f t="shared" si="77"/>
        <v>-0.12658900000000001</v>
      </c>
      <c r="D2333" s="19">
        <f t="shared" si="78"/>
        <v>1.6024774921000001E-2</v>
      </c>
    </row>
    <row r="2334" spans="1:4" x14ac:dyDescent="0.3">
      <c r="A2334" s="23">
        <v>2333</v>
      </c>
      <c r="B2334" s="27">
        <v>0.37172300000000003</v>
      </c>
      <c r="C2334" s="24">
        <f t="shared" si="77"/>
        <v>-0.126443</v>
      </c>
      <c r="D2334" s="19">
        <f t="shared" si="78"/>
        <v>1.5987832249000002E-2</v>
      </c>
    </row>
    <row r="2335" spans="1:4" x14ac:dyDescent="0.3">
      <c r="A2335" s="23">
        <v>2334</v>
      </c>
      <c r="B2335" s="27">
        <v>0.37174000000000001</v>
      </c>
      <c r="C2335" s="24">
        <f t="shared" si="77"/>
        <v>-0.12642600000000001</v>
      </c>
      <c r="D2335" s="19">
        <f t="shared" si="78"/>
        <v>1.5983533476000001E-2</v>
      </c>
    </row>
    <row r="2336" spans="1:4" x14ac:dyDescent="0.3">
      <c r="A2336" s="23">
        <v>2335</v>
      </c>
      <c r="B2336" s="27">
        <v>0.37176199999999998</v>
      </c>
      <c r="C2336" s="24">
        <f t="shared" si="77"/>
        <v>-0.12640399999999999</v>
      </c>
      <c r="D2336" s="19">
        <f t="shared" si="78"/>
        <v>1.5977971215999996E-2</v>
      </c>
    </row>
    <row r="2337" spans="1:4" x14ac:dyDescent="0.3">
      <c r="A2337" s="23">
        <v>2336</v>
      </c>
      <c r="B2337" s="27">
        <v>0.371863</v>
      </c>
      <c r="C2337" s="24">
        <f t="shared" si="77"/>
        <v>-0.126303</v>
      </c>
      <c r="D2337" s="19">
        <f t="shared" si="78"/>
        <v>1.5952447809E-2</v>
      </c>
    </row>
    <row r="2338" spans="1:4" x14ac:dyDescent="0.3">
      <c r="A2338" s="23">
        <v>2337</v>
      </c>
      <c r="B2338" s="27">
        <v>0.37198500000000001</v>
      </c>
      <c r="C2338" s="24">
        <f t="shared" si="77"/>
        <v>-0.12618099999999999</v>
      </c>
      <c r="D2338" s="19">
        <f t="shared" si="78"/>
        <v>1.5921644760999998E-2</v>
      </c>
    </row>
    <row r="2339" spans="1:4" x14ac:dyDescent="0.3">
      <c r="A2339" s="23">
        <v>2338</v>
      </c>
      <c r="B2339" s="27">
        <v>0.37212800000000001</v>
      </c>
      <c r="C2339" s="24">
        <f t="shared" si="77"/>
        <v>-0.12603800000000001</v>
      </c>
      <c r="D2339" s="19">
        <f t="shared" si="78"/>
        <v>1.5885577444000001E-2</v>
      </c>
    </row>
    <row r="2340" spans="1:4" x14ac:dyDescent="0.3">
      <c r="A2340" s="23">
        <v>2339</v>
      </c>
      <c r="B2340" s="27">
        <v>0.37215799999999999</v>
      </c>
      <c r="C2340" s="24">
        <f t="shared" si="77"/>
        <v>-0.12600800000000001</v>
      </c>
      <c r="D2340" s="19">
        <f t="shared" si="78"/>
        <v>1.5878016064000001E-2</v>
      </c>
    </row>
    <row r="2341" spans="1:4" x14ac:dyDescent="0.3">
      <c r="A2341" s="23">
        <v>2340</v>
      </c>
      <c r="B2341" s="27">
        <v>0.37222699999999997</v>
      </c>
      <c r="C2341" s="24">
        <f t="shared" si="77"/>
        <v>-0.125939</v>
      </c>
      <c r="D2341" s="19">
        <f t="shared" si="78"/>
        <v>1.5860631720999999E-2</v>
      </c>
    </row>
    <row r="2342" spans="1:4" x14ac:dyDescent="0.3">
      <c r="A2342" s="23">
        <v>2341</v>
      </c>
      <c r="B2342" s="27">
        <v>0.37225900000000001</v>
      </c>
      <c r="C2342" s="24">
        <f t="shared" si="77"/>
        <v>-0.12590699999999999</v>
      </c>
      <c r="D2342" s="19">
        <f t="shared" si="78"/>
        <v>1.5852572648999998E-2</v>
      </c>
    </row>
    <row r="2343" spans="1:4" x14ac:dyDescent="0.3">
      <c r="A2343" s="23">
        <v>2342</v>
      </c>
      <c r="B2343" s="27">
        <v>0.37226799999999999</v>
      </c>
      <c r="C2343" s="24">
        <f t="shared" si="77"/>
        <v>-0.12589800000000001</v>
      </c>
      <c r="D2343" s="19">
        <f t="shared" si="78"/>
        <v>1.5850306404000002E-2</v>
      </c>
    </row>
    <row r="2344" spans="1:4" x14ac:dyDescent="0.3">
      <c r="A2344" s="23">
        <v>2343</v>
      </c>
      <c r="B2344" s="27">
        <v>0.37232599999999999</v>
      </c>
      <c r="C2344" s="24">
        <f t="shared" si="77"/>
        <v>-0.12584000000000001</v>
      </c>
      <c r="D2344" s="19">
        <f t="shared" si="78"/>
        <v>1.5835705600000003E-2</v>
      </c>
    </row>
    <row r="2345" spans="1:4" x14ac:dyDescent="0.3">
      <c r="A2345" s="23">
        <v>2344</v>
      </c>
      <c r="B2345" s="27">
        <v>0.37238700000000002</v>
      </c>
      <c r="C2345" s="24">
        <f t="shared" si="77"/>
        <v>-0.125779</v>
      </c>
      <c r="D2345" s="19">
        <f t="shared" si="78"/>
        <v>1.5820356841E-2</v>
      </c>
    </row>
    <row r="2346" spans="1:4" x14ac:dyDescent="0.3">
      <c r="A2346" s="23">
        <v>2345</v>
      </c>
      <c r="B2346" s="27">
        <v>0.372421</v>
      </c>
      <c r="C2346" s="24">
        <f t="shared" si="77"/>
        <v>-0.125745</v>
      </c>
      <c r="D2346" s="19">
        <f t="shared" si="78"/>
        <v>1.5811805025E-2</v>
      </c>
    </row>
    <row r="2347" spans="1:4" x14ac:dyDescent="0.3">
      <c r="A2347" s="23">
        <v>2346</v>
      </c>
      <c r="B2347" s="27">
        <v>0.37247599999999997</v>
      </c>
      <c r="C2347" s="24">
        <f t="shared" si="77"/>
        <v>-0.12569</v>
      </c>
      <c r="D2347" s="19">
        <f t="shared" si="78"/>
        <v>1.57979761E-2</v>
      </c>
    </row>
    <row r="2348" spans="1:4" x14ac:dyDescent="0.3">
      <c r="A2348" s="23">
        <v>2347</v>
      </c>
      <c r="B2348" s="27">
        <v>0.37247999999999998</v>
      </c>
      <c r="C2348" s="24">
        <f t="shared" si="77"/>
        <v>-0.12568599999999999</v>
      </c>
      <c r="D2348" s="19">
        <f t="shared" si="78"/>
        <v>1.5796970595999996E-2</v>
      </c>
    </row>
    <row r="2349" spans="1:4" x14ac:dyDescent="0.3">
      <c r="A2349" s="23">
        <v>2348</v>
      </c>
      <c r="B2349" s="27">
        <v>0.37253999999999998</v>
      </c>
      <c r="C2349" s="24">
        <f t="shared" si="77"/>
        <v>-0.12562599999999999</v>
      </c>
      <c r="D2349" s="19">
        <f t="shared" si="78"/>
        <v>1.5781891875999998E-2</v>
      </c>
    </row>
    <row r="2350" spans="1:4" x14ac:dyDescent="0.3">
      <c r="A2350" s="23">
        <v>2349</v>
      </c>
      <c r="B2350" s="27">
        <v>0.37254100000000001</v>
      </c>
      <c r="C2350" s="24">
        <f t="shared" si="77"/>
        <v>-0.12562500000000001</v>
      </c>
      <c r="D2350" s="19">
        <f t="shared" si="78"/>
        <v>1.5781640625000003E-2</v>
      </c>
    </row>
    <row r="2351" spans="1:4" x14ac:dyDescent="0.3">
      <c r="A2351" s="23">
        <v>2350</v>
      </c>
      <c r="B2351" s="27">
        <v>0.37260900000000002</v>
      </c>
      <c r="C2351" s="24">
        <f t="shared" si="77"/>
        <v>-0.125557</v>
      </c>
      <c r="D2351" s="19">
        <f t="shared" si="78"/>
        <v>1.5764560249000002E-2</v>
      </c>
    </row>
    <row r="2352" spans="1:4" x14ac:dyDescent="0.3">
      <c r="A2352" s="23">
        <v>2351</v>
      </c>
      <c r="B2352" s="27">
        <v>0.372645</v>
      </c>
      <c r="C2352" s="24">
        <f t="shared" si="77"/>
        <v>-0.12552099999999999</v>
      </c>
      <c r="D2352" s="19">
        <f t="shared" si="78"/>
        <v>1.5755521440999998E-2</v>
      </c>
    </row>
    <row r="2353" spans="1:4" x14ac:dyDescent="0.3">
      <c r="A2353" s="23">
        <v>2352</v>
      </c>
      <c r="B2353" s="27">
        <v>0.37270300000000001</v>
      </c>
      <c r="C2353" s="24">
        <f t="shared" si="77"/>
        <v>-0.12546299999999999</v>
      </c>
      <c r="D2353" s="19">
        <f t="shared" si="78"/>
        <v>1.5740964368999997E-2</v>
      </c>
    </row>
    <row r="2354" spans="1:4" x14ac:dyDescent="0.3">
      <c r="A2354" s="23">
        <v>2353</v>
      </c>
      <c r="B2354" s="27">
        <v>0.37273899999999999</v>
      </c>
      <c r="C2354" s="24">
        <f t="shared" si="77"/>
        <v>-0.12542700000000001</v>
      </c>
      <c r="D2354" s="19">
        <f t="shared" si="78"/>
        <v>1.5731932329000001E-2</v>
      </c>
    </row>
    <row r="2355" spans="1:4" x14ac:dyDescent="0.3">
      <c r="A2355" s="23">
        <v>2354</v>
      </c>
      <c r="B2355" s="27">
        <v>0.37277700000000003</v>
      </c>
      <c r="C2355" s="24">
        <f t="shared" si="77"/>
        <v>-0.125389</v>
      </c>
      <c r="D2355" s="19">
        <f t="shared" si="78"/>
        <v>1.5722401321000001E-2</v>
      </c>
    </row>
    <row r="2356" spans="1:4" x14ac:dyDescent="0.3">
      <c r="A2356" s="23">
        <v>2355</v>
      </c>
      <c r="B2356" s="27">
        <v>0.37290400000000001</v>
      </c>
      <c r="C2356" s="24">
        <f t="shared" si="77"/>
        <v>-0.12526200000000001</v>
      </c>
      <c r="D2356" s="19">
        <f t="shared" si="78"/>
        <v>1.5690568644000005E-2</v>
      </c>
    </row>
    <row r="2357" spans="1:4" x14ac:dyDescent="0.3">
      <c r="A2357" s="23">
        <v>2356</v>
      </c>
      <c r="B2357" s="27">
        <v>0.37291800000000003</v>
      </c>
      <c r="C2357" s="24">
        <f t="shared" si="77"/>
        <v>-0.125248</v>
      </c>
      <c r="D2357" s="19">
        <f t="shared" si="78"/>
        <v>1.5687061504E-2</v>
      </c>
    </row>
    <row r="2358" spans="1:4" x14ac:dyDescent="0.3">
      <c r="A2358" s="23">
        <v>2357</v>
      </c>
      <c r="B2358" s="27">
        <v>0.37313099999999999</v>
      </c>
      <c r="C2358" s="24">
        <f t="shared" si="77"/>
        <v>-0.12503500000000001</v>
      </c>
      <c r="D2358" s="19">
        <f t="shared" si="78"/>
        <v>1.5633751225000003E-2</v>
      </c>
    </row>
    <row r="2359" spans="1:4" x14ac:dyDescent="0.3">
      <c r="A2359" s="23">
        <v>2358</v>
      </c>
      <c r="B2359" s="27">
        <v>0.373249</v>
      </c>
      <c r="C2359" s="24">
        <f t="shared" si="77"/>
        <v>-0.124917</v>
      </c>
      <c r="D2359" s="19">
        <f t="shared" si="78"/>
        <v>1.5604256889000001E-2</v>
      </c>
    </row>
    <row r="2360" spans="1:4" x14ac:dyDescent="0.3">
      <c r="A2360" s="23">
        <v>2359</v>
      </c>
      <c r="B2360" s="27">
        <v>0.37331500000000001</v>
      </c>
      <c r="C2360" s="24">
        <f t="shared" si="77"/>
        <v>-0.124851</v>
      </c>
      <c r="D2360" s="19">
        <f t="shared" si="78"/>
        <v>1.5587772201000001E-2</v>
      </c>
    </row>
    <row r="2361" spans="1:4" x14ac:dyDescent="0.3">
      <c r="A2361" s="23">
        <v>2360</v>
      </c>
      <c r="B2361" s="27">
        <v>0.373367</v>
      </c>
      <c r="C2361" s="24">
        <f t="shared" si="77"/>
        <v>-0.12479900000000001</v>
      </c>
      <c r="D2361" s="19">
        <f t="shared" si="78"/>
        <v>1.5574790401000002E-2</v>
      </c>
    </row>
    <row r="2362" spans="1:4" x14ac:dyDescent="0.3">
      <c r="A2362" s="23">
        <v>2361</v>
      </c>
      <c r="B2362" s="27">
        <v>0.37345600000000001</v>
      </c>
      <c r="C2362" s="24">
        <f t="shared" si="77"/>
        <v>-0.12471</v>
      </c>
      <c r="D2362" s="19">
        <f t="shared" si="78"/>
        <v>1.5552584100000001E-2</v>
      </c>
    </row>
    <row r="2363" spans="1:4" x14ac:dyDescent="0.3">
      <c r="A2363" s="23">
        <v>2362</v>
      </c>
      <c r="B2363" s="27">
        <v>0.37351899999999999</v>
      </c>
      <c r="C2363" s="24">
        <f t="shared" si="77"/>
        <v>-0.12464700000000001</v>
      </c>
      <c r="D2363" s="19">
        <f t="shared" si="78"/>
        <v>1.5536874609000002E-2</v>
      </c>
    </row>
    <row r="2364" spans="1:4" x14ac:dyDescent="0.3">
      <c r="A2364" s="23">
        <v>2363</v>
      </c>
      <c r="B2364" s="27">
        <v>0.37357200000000002</v>
      </c>
      <c r="C2364" s="24">
        <f t="shared" si="77"/>
        <v>-0.124594</v>
      </c>
      <c r="D2364" s="19">
        <f t="shared" si="78"/>
        <v>1.5523664836E-2</v>
      </c>
    </row>
    <row r="2365" spans="1:4" x14ac:dyDescent="0.3">
      <c r="A2365" s="23">
        <v>2364</v>
      </c>
      <c r="B2365" s="27">
        <v>0.37365999999999999</v>
      </c>
      <c r="C2365" s="24">
        <f t="shared" si="77"/>
        <v>-0.12450600000000001</v>
      </c>
      <c r="D2365" s="19">
        <f t="shared" si="78"/>
        <v>1.5501744036000001E-2</v>
      </c>
    </row>
    <row r="2366" spans="1:4" x14ac:dyDescent="0.3">
      <c r="A2366" s="23">
        <v>2365</v>
      </c>
      <c r="B2366" s="27">
        <v>0.37367099999999998</v>
      </c>
      <c r="C2366" s="24">
        <f t="shared" si="77"/>
        <v>-0.12449499999999999</v>
      </c>
      <c r="D2366" s="19">
        <f t="shared" si="78"/>
        <v>1.5499005024999998E-2</v>
      </c>
    </row>
    <row r="2367" spans="1:4" x14ac:dyDescent="0.3">
      <c r="A2367" s="23">
        <v>2366</v>
      </c>
      <c r="B2367" s="27">
        <v>0.373726</v>
      </c>
      <c r="C2367" s="24">
        <f t="shared" si="77"/>
        <v>-0.12444</v>
      </c>
      <c r="D2367" s="19">
        <f t="shared" si="78"/>
        <v>1.5485313599999998E-2</v>
      </c>
    </row>
    <row r="2368" spans="1:4" x14ac:dyDescent="0.3">
      <c r="A2368" s="23">
        <v>2367</v>
      </c>
      <c r="B2368" s="27">
        <v>0.37384099999999998</v>
      </c>
      <c r="C2368" s="24">
        <f t="shared" si="77"/>
        <v>-0.124325</v>
      </c>
      <c r="D2368" s="19">
        <f t="shared" si="78"/>
        <v>1.5456705625000001E-2</v>
      </c>
    </row>
    <row r="2369" spans="1:4" x14ac:dyDescent="0.3">
      <c r="A2369" s="23">
        <v>2368</v>
      </c>
      <c r="B2369" s="27">
        <v>0.37387700000000001</v>
      </c>
      <c r="C2369" s="24">
        <f t="shared" si="77"/>
        <v>-0.124289</v>
      </c>
      <c r="D2369" s="19">
        <f t="shared" si="78"/>
        <v>1.5447755520999999E-2</v>
      </c>
    </row>
    <row r="2370" spans="1:4" x14ac:dyDescent="0.3">
      <c r="A2370" s="23">
        <v>2369</v>
      </c>
      <c r="B2370" s="27">
        <v>0.37403900000000001</v>
      </c>
      <c r="C2370" s="24">
        <f t="shared" ref="C2370:C2433" si="79">ROUNDUP(B2370-B$10002,6)</f>
        <v>-0.124127</v>
      </c>
      <c r="D2370" s="19">
        <f t="shared" si="78"/>
        <v>1.5407512129E-2</v>
      </c>
    </row>
    <row r="2371" spans="1:4" x14ac:dyDescent="0.3">
      <c r="A2371" s="23">
        <v>2370</v>
      </c>
      <c r="B2371" s="27">
        <v>0.374056</v>
      </c>
      <c r="C2371" s="24">
        <f t="shared" si="79"/>
        <v>-0.12411</v>
      </c>
      <c r="D2371" s="19">
        <f t="shared" si="78"/>
        <v>1.54032921E-2</v>
      </c>
    </row>
    <row r="2372" spans="1:4" x14ac:dyDescent="0.3">
      <c r="A2372" s="23">
        <v>2371</v>
      </c>
      <c r="B2372" s="27">
        <v>0.37406299999999998</v>
      </c>
      <c r="C2372" s="24">
        <f t="shared" si="79"/>
        <v>-0.124103</v>
      </c>
      <c r="D2372" s="19">
        <f t="shared" si="78"/>
        <v>1.5401554609000001E-2</v>
      </c>
    </row>
    <row r="2373" spans="1:4" x14ac:dyDescent="0.3">
      <c r="A2373" s="23">
        <v>2372</v>
      </c>
      <c r="B2373" s="27">
        <v>0.374108</v>
      </c>
      <c r="C2373" s="24">
        <f t="shared" si="79"/>
        <v>-0.124058</v>
      </c>
      <c r="D2373" s="19">
        <f t="shared" si="78"/>
        <v>1.5390387364E-2</v>
      </c>
    </row>
    <row r="2374" spans="1:4" x14ac:dyDescent="0.3">
      <c r="A2374" s="23">
        <v>2373</v>
      </c>
      <c r="B2374" s="27">
        <v>0.374197</v>
      </c>
      <c r="C2374" s="24">
        <f t="shared" si="79"/>
        <v>-0.123969</v>
      </c>
      <c r="D2374" s="19">
        <f t="shared" si="78"/>
        <v>1.5368312960999999E-2</v>
      </c>
    </row>
    <row r="2375" spans="1:4" x14ac:dyDescent="0.3">
      <c r="A2375" s="23">
        <v>2374</v>
      </c>
      <c r="B2375" s="27">
        <v>0.374247</v>
      </c>
      <c r="C2375" s="24">
        <f t="shared" si="79"/>
        <v>-0.123919</v>
      </c>
      <c r="D2375" s="19">
        <f t="shared" si="78"/>
        <v>1.5355918561E-2</v>
      </c>
    </row>
    <row r="2376" spans="1:4" x14ac:dyDescent="0.3">
      <c r="A2376" s="23">
        <v>2375</v>
      </c>
      <c r="B2376" s="27">
        <v>0.37427199999999999</v>
      </c>
      <c r="C2376" s="24">
        <f t="shared" si="79"/>
        <v>-0.123894</v>
      </c>
      <c r="D2376" s="19">
        <f t="shared" si="78"/>
        <v>1.5349723236000002E-2</v>
      </c>
    </row>
    <row r="2377" spans="1:4" x14ac:dyDescent="0.3">
      <c r="A2377" s="23">
        <v>2376</v>
      </c>
      <c r="B2377" s="27">
        <v>0.37432199999999999</v>
      </c>
      <c r="C2377" s="24">
        <f t="shared" si="79"/>
        <v>-0.123844</v>
      </c>
      <c r="D2377" s="19">
        <f t="shared" si="78"/>
        <v>1.5337336335999999E-2</v>
      </c>
    </row>
    <row r="2378" spans="1:4" x14ac:dyDescent="0.3">
      <c r="A2378" s="23">
        <v>2377</v>
      </c>
      <c r="B2378" s="27">
        <v>0.37439099999999997</v>
      </c>
      <c r="C2378" s="24">
        <f t="shared" si="79"/>
        <v>-0.123775</v>
      </c>
      <c r="D2378" s="19">
        <f t="shared" ref="D2378:D2441" si="80">C2378*C2378</f>
        <v>1.5320250624999998E-2</v>
      </c>
    </row>
    <row r="2379" spans="1:4" x14ac:dyDescent="0.3">
      <c r="A2379" s="23">
        <v>2378</v>
      </c>
      <c r="B2379" s="27">
        <v>0.37444699999999997</v>
      </c>
      <c r="C2379" s="24">
        <f t="shared" si="79"/>
        <v>-0.123719</v>
      </c>
      <c r="D2379" s="19">
        <f t="shared" si="80"/>
        <v>1.5306390961E-2</v>
      </c>
    </row>
    <row r="2380" spans="1:4" x14ac:dyDescent="0.3">
      <c r="A2380" s="23">
        <v>2379</v>
      </c>
      <c r="B2380" s="27">
        <v>0.374469</v>
      </c>
      <c r="C2380" s="24">
        <f t="shared" si="79"/>
        <v>-0.123697</v>
      </c>
      <c r="D2380" s="19">
        <f t="shared" si="80"/>
        <v>1.5300947809000001E-2</v>
      </c>
    </row>
    <row r="2381" spans="1:4" x14ac:dyDescent="0.3">
      <c r="A2381" s="23">
        <v>2380</v>
      </c>
      <c r="B2381" s="27">
        <v>0.37449300000000002</v>
      </c>
      <c r="C2381" s="24">
        <f t="shared" si="79"/>
        <v>-0.12367300000000001</v>
      </c>
      <c r="D2381" s="19">
        <f t="shared" si="80"/>
        <v>1.5295010929000001E-2</v>
      </c>
    </row>
    <row r="2382" spans="1:4" x14ac:dyDescent="0.3">
      <c r="A2382" s="23">
        <v>2381</v>
      </c>
      <c r="B2382" s="27">
        <v>0.37450800000000001</v>
      </c>
      <c r="C2382" s="24">
        <f t="shared" si="79"/>
        <v>-0.123658</v>
      </c>
      <c r="D2382" s="19">
        <f t="shared" si="80"/>
        <v>1.5291300964E-2</v>
      </c>
    </row>
    <row r="2383" spans="1:4" x14ac:dyDescent="0.3">
      <c r="A2383" s="23">
        <v>2382</v>
      </c>
      <c r="B2383" s="27">
        <v>0.37452099999999999</v>
      </c>
      <c r="C2383" s="24">
        <f t="shared" si="79"/>
        <v>-0.123645</v>
      </c>
      <c r="D2383" s="19">
        <f t="shared" si="80"/>
        <v>1.5288086025000001E-2</v>
      </c>
    </row>
    <row r="2384" spans="1:4" x14ac:dyDescent="0.3">
      <c r="A2384" s="23">
        <v>2383</v>
      </c>
      <c r="B2384" s="27">
        <v>0.37457299999999999</v>
      </c>
      <c r="C2384" s="24">
        <f t="shared" si="79"/>
        <v>-0.12359299999999999</v>
      </c>
      <c r="D2384" s="19">
        <f t="shared" si="80"/>
        <v>1.5275229648999999E-2</v>
      </c>
    </row>
    <row r="2385" spans="1:4" x14ac:dyDescent="0.3">
      <c r="A2385" s="23">
        <v>2384</v>
      </c>
      <c r="B2385" s="27">
        <v>0.374699</v>
      </c>
      <c r="C2385" s="24">
        <f t="shared" si="79"/>
        <v>-0.12346700000000001</v>
      </c>
      <c r="D2385" s="19">
        <f t="shared" si="80"/>
        <v>1.5244100089000002E-2</v>
      </c>
    </row>
    <row r="2386" spans="1:4" x14ac:dyDescent="0.3">
      <c r="A2386" s="23">
        <v>2385</v>
      </c>
      <c r="B2386" s="27">
        <v>0.37477199999999999</v>
      </c>
      <c r="C2386" s="24">
        <f t="shared" si="79"/>
        <v>-0.123394</v>
      </c>
      <c r="D2386" s="19">
        <f t="shared" si="80"/>
        <v>1.5226079236000001E-2</v>
      </c>
    </row>
    <row r="2387" spans="1:4" x14ac:dyDescent="0.3">
      <c r="A2387" s="23">
        <v>2386</v>
      </c>
      <c r="B2387" s="27">
        <v>0.374778</v>
      </c>
      <c r="C2387" s="24">
        <f t="shared" si="79"/>
        <v>-0.123388</v>
      </c>
      <c r="D2387" s="19">
        <f t="shared" si="80"/>
        <v>1.5224598544E-2</v>
      </c>
    </row>
    <row r="2388" spans="1:4" x14ac:dyDescent="0.3">
      <c r="A2388" s="23">
        <v>2387</v>
      </c>
      <c r="B2388" s="27">
        <v>0.37484200000000001</v>
      </c>
      <c r="C2388" s="24">
        <f t="shared" si="79"/>
        <v>-0.123324</v>
      </c>
      <c r="D2388" s="19">
        <f t="shared" si="80"/>
        <v>1.5208808976E-2</v>
      </c>
    </row>
    <row r="2389" spans="1:4" x14ac:dyDescent="0.3">
      <c r="A2389" s="23">
        <v>2388</v>
      </c>
      <c r="B2389" s="27">
        <v>0.37485200000000002</v>
      </c>
      <c r="C2389" s="24">
        <f t="shared" si="79"/>
        <v>-0.12331400000000001</v>
      </c>
      <c r="D2389" s="19">
        <f t="shared" si="80"/>
        <v>1.5206342596000002E-2</v>
      </c>
    </row>
    <row r="2390" spans="1:4" x14ac:dyDescent="0.3">
      <c r="A2390" s="23">
        <v>2389</v>
      </c>
      <c r="B2390" s="27">
        <v>0.37489299999999998</v>
      </c>
      <c r="C2390" s="24">
        <f t="shared" si="79"/>
        <v>-0.12327300000000001</v>
      </c>
      <c r="D2390" s="19">
        <f t="shared" si="80"/>
        <v>1.5196232529000002E-2</v>
      </c>
    </row>
    <row r="2391" spans="1:4" x14ac:dyDescent="0.3">
      <c r="A2391" s="23">
        <v>2390</v>
      </c>
      <c r="B2391" s="27">
        <v>0.37489400000000001</v>
      </c>
      <c r="C2391" s="24">
        <f t="shared" si="79"/>
        <v>-0.12327200000000001</v>
      </c>
      <c r="D2391" s="19">
        <f t="shared" si="80"/>
        <v>1.5195985984000002E-2</v>
      </c>
    </row>
    <row r="2392" spans="1:4" x14ac:dyDescent="0.3">
      <c r="A2392" s="23">
        <v>2391</v>
      </c>
      <c r="B2392" s="27">
        <v>0.37490099999999998</v>
      </c>
      <c r="C2392" s="24">
        <f t="shared" si="79"/>
        <v>-0.123265</v>
      </c>
      <c r="D2392" s="19">
        <f t="shared" si="80"/>
        <v>1.5194260225000001E-2</v>
      </c>
    </row>
    <row r="2393" spans="1:4" x14ac:dyDescent="0.3">
      <c r="A2393" s="23">
        <v>2392</v>
      </c>
      <c r="B2393" s="27">
        <v>0.37497999999999998</v>
      </c>
      <c r="C2393" s="24">
        <f t="shared" si="79"/>
        <v>-0.123186</v>
      </c>
      <c r="D2393" s="19">
        <f t="shared" si="80"/>
        <v>1.5174790596000002E-2</v>
      </c>
    </row>
    <row r="2394" spans="1:4" x14ac:dyDescent="0.3">
      <c r="A2394" s="23">
        <v>2393</v>
      </c>
      <c r="B2394" s="27">
        <v>0.37501000000000001</v>
      </c>
      <c r="C2394" s="24">
        <f t="shared" si="79"/>
        <v>-0.123156</v>
      </c>
      <c r="D2394" s="19">
        <f t="shared" si="80"/>
        <v>1.5167400336E-2</v>
      </c>
    </row>
    <row r="2395" spans="1:4" x14ac:dyDescent="0.3">
      <c r="A2395" s="23">
        <v>2394</v>
      </c>
      <c r="B2395" s="27">
        <v>0.37501499999999999</v>
      </c>
      <c r="C2395" s="24">
        <f t="shared" si="79"/>
        <v>-0.123151</v>
      </c>
      <c r="D2395" s="19">
        <f t="shared" si="80"/>
        <v>1.5166168801E-2</v>
      </c>
    </row>
    <row r="2396" spans="1:4" x14ac:dyDescent="0.3">
      <c r="A2396" s="23">
        <v>2395</v>
      </c>
      <c r="B2396" s="27">
        <v>0.37512099999999998</v>
      </c>
      <c r="C2396" s="24">
        <f t="shared" si="79"/>
        <v>-0.123045</v>
      </c>
      <c r="D2396" s="19">
        <f t="shared" si="80"/>
        <v>1.5140072025E-2</v>
      </c>
    </row>
    <row r="2397" spans="1:4" x14ac:dyDescent="0.3">
      <c r="A2397" s="23">
        <v>2396</v>
      </c>
      <c r="B2397" s="27">
        <v>0.375197</v>
      </c>
      <c r="C2397" s="24">
        <f t="shared" si="79"/>
        <v>-0.12296899999999999</v>
      </c>
      <c r="D2397" s="19">
        <f t="shared" si="80"/>
        <v>1.5121374960999998E-2</v>
      </c>
    </row>
    <row r="2398" spans="1:4" x14ac:dyDescent="0.3">
      <c r="A2398" s="23">
        <v>2397</v>
      </c>
      <c r="B2398" s="27">
        <v>0.37521500000000002</v>
      </c>
      <c r="C2398" s="24">
        <f t="shared" si="79"/>
        <v>-0.122951</v>
      </c>
      <c r="D2398" s="19">
        <f t="shared" si="80"/>
        <v>1.5116948401E-2</v>
      </c>
    </row>
    <row r="2399" spans="1:4" x14ac:dyDescent="0.3">
      <c r="A2399" s="23">
        <v>2398</v>
      </c>
      <c r="B2399" s="27">
        <v>0.37524099999999999</v>
      </c>
      <c r="C2399" s="24">
        <f t="shared" si="79"/>
        <v>-0.12292500000000001</v>
      </c>
      <c r="D2399" s="19">
        <f t="shared" si="80"/>
        <v>1.5110555625000001E-2</v>
      </c>
    </row>
    <row r="2400" spans="1:4" x14ac:dyDescent="0.3">
      <c r="A2400" s="23">
        <v>2399</v>
      </c>
      <c r="B2400" s="27">
        <v>0.375247</v>
      </c>
      <c r="C2400" s="24">
        <f t="shared" si="79"/>
        <v>-0.122919</v>
      </c>
      <c r="D2400" s="19">
        <f t="shared" si="80"/>
        <v>1.5109080561E-2</v>
      </c>
    </row>
    <row r="2401" spans="1:4" x14ac:dyDescent="0.3">
      <c r="A2401" s="23">
        <v>2400</v>
      </c>
      <c r="B2401" s="27">
        <v>0.37530400000000003</v>
      </c>
      <c r="C2401" s="24">
        <f t="shared" si="79"/>
        <v>-0.122862</v>
      </c>
      <c r="D2401" s="19">
        <f t="shared" si="80"/>
        <v>1.5095071044E-2</v>
      </c>
    </row>
    <row r="2402" spans="1:4" x14ac:dyDescent="0.3">
      <c r="A2402" s="23">
        <v>2401</v>
      </c>
      <c r="B2402" s="27">
        <v>0.37537100000000001</v>
      </c>
      <c r="C2402" s="24">
        <f t="shared" si="79"/>
        <v>-0.122795</v>
      </c>
      <c r="D2402" s="19">
        <f t="shared" si="80"/>
        <v>1.5078612025E-2</v>
      </c>
    </row>
    <row r="2403" spans="1:4" x14ac:dyDescent="0.3">
      <c r="A2403" s="23">
        <v>2402</v>
      </c>
      <c r="B2403" s="27">
        <v>0.37537799999999999</v>
      </c>
      <c r="C2403" s="24">
        <f t="shared" si="79"/>
        <v>-0.12278799999999999</v>
      </c>
      <c r="D2403" s="19">
        <f t="shared" si="80"/>
        <v>1.5076892943999999E-2</v>
      </c>
    </row>
    <row r="2404" spans="1:4" x14ac:dyDescent="0.3">
      <c r="A2404" s="23">
        <v>2403</v>
      </c>
      <c r="B2404" s="27">
        <v>0.37541000000000002</v>
      </c>
      <c r="C2404" s="24">
        <f t="shared" si="79"/>
        <v>-0.122756</v>
      </c>
      <c r="D2404" s="19">
        <f t="shared" si="80"/>
        <v>1.5069035536000001E-2</v>
      </c>
    </row>
    <row r="2405" spans="1:4" x14ac:dyDescent="0.3">
      <c r="A2405" s="23">
        <v>2404</v>
      </c>
      <c r="B2405" s="27">
        <v>0.37544899999999998</v>
      </c>
      <c r="C2405" s="24">
        <f t="shared" si="79"/>
        <v>-0.12271700000000001</v>
      </c>
      <c r="D2405" s="19">
        <f t="shared" si="80"/>
        <v>1.5059462089000001E-2</v>
      </c>
    </row>
    <row r="2406" spans="1:4" x14ac:dyDescent="0.3">
      <c r="A2406" s="23">
        <v>2405</v>
      </c>
      <c r="B2406" s="27">
        <v>0.37545099999999998</v>
      </c>
      <c r="C2406" s="24">
        <f t="shared" si="79"/>
        <v>-0.122715</v>
      </c>
      <c r="D2406" s="19">
        <f t="shared" si="80"/>
        <v>1.5058971225E-2</v>
      </c>
    </row>
    <row r="2407" spans="1:4" x14ac:dyDescent="0.3">
      <c r="A2407" s="23">
        <v>2406</v>
      </c>
      <c r="B2407" s="27">
        <v>0.37563999999999997</v>
      </c>
      <c r="C2407" s="24">
        <f t="shared" si="79"/>
        <v>-0.122526</v>
      </c>
      <c r="D2407" s="19">
        <f t="shared" si="80"/>
        <v>1.5012620676E-2</v>
      </c>
    </row>
    <row r="2408" spans="1:4" x14ac:dyDescent="0.3">
      <c r="A2408" s="23">
        <v>2407</v>
      </c>
      <c r="B2408" s="27">
        <v>0.37569399999999997</v>
      </c>
      <c r="C2408" s="24">
        <f t="shared" si="79"/>
        <v>-0.122472</v>
      </c>
      <c r="D2408" s="19">
        <f t="shared" si="80"/>
        <v>1.4999390784E-2</v>
      </c>
    </row>
    <row r="2409" spans="1:4" x14ac:dyDescent="0.3">
      <c r="A2409" s="23">
        <v>2408</v>
      </c>
      <c r="B2409" s="27">
        <v>0.37576500000000002</v>
      </c>
      <c r="C2409" s="24">
        <f t="shared" si="79"/>
        <v>-0.122401</v>
      </c>
      <c r="D2409" s="19">
        <f t="shared" si="80"/>
        <v>1.4982004800999999E-2</v>
      </c>
    </row>
    <row r="2410" spans="1:4" x14ac:dyDescent="0.3">
      <c r="A2410" s="23">
        <v>2409</v>
      </c>
      <c r="B2410" s="27">
        <v>0.37584699999999999</v>
      </c>
      <c r="C2410" s="24">
        <f t="shared" si="79"/>
        <v>-0.122319</v>
      </c>
      <c r="D2410" s="19">
        <f t="shared" si="80"/>
        <v>1.4961937760999999E-2</v>
      </c>
    </row>
    <row r="2411" spans="1:4" x14ac:dyDescent="0.3">
      <c r="A2411" s="23">
        <v>2410</v>
      </c>
      <c r="B2411" s="27">
        <v>0.375859</v>
      </c>
      <c r="C2411" s="24">
        <f t="shared" si="79"/>
        <v>-0.122307</v>
      </c>
      <c r="D2411" s="19">
        <f t="shared" si="80"/>
        <v>1.4959002249E-2</v>
      </c>
    </row>
    <row r="2412" spans="1:4" x14ac:dyDescent="0.3">
      <c r="A2412" s="23">
        <v>2411</v>
      </c>
      <c r="B2412" s="27">
        <v>0.37587599999999999</v>
      </c>
      <c r="C2412" s="24">
        <f t="shared" si="79"/>
        <v>-0.12229</v>
      </c>
      <c r="D2412" s="19">
        <f t="shared" si="80"/>
        <v>1.49548441E-2</v>
      </c>
    </row>
    <row r="2413" spans="1:4" x14ac:dyDescent="0.3">
      <c r="A2413" s="23">
        <v>2412</v>
      </c>
      <c r="B2413" s="27">
        <v>0.37591200000000002</v>
      </c>
      <c r="C2413" s="24">
        <f t="shared" si="79"/>
        <v>-0.122254</v>
      </c>
      <c r="D2413" s="19">
        <f t="shared" si="80"/>
        <v>1.4946040516E-2</v>
      </c>
    </row>
    <row r="2414" spans="1:4" x14ac:dyDescent="0.3">
      <c r="A2414" s="23">
        <v>2413</v>
      </c>
      <c r="B2414" s="27">
        <v>0.37595000000000001</v>
      </c>
      <c r="C2414" s="24">
        <f t="shared" si="79"/>
        <v>-0.12221600000000001</v>
      </c>
      <c r="D2414" s="19">
        <f t="shared" si="80"/>
        <v>1.4936750656000001E-2</v>
      </c>
    </row>
    <row r="2415" spans="1:4" x14ac:dyDescent="0.3">
      <c r="A2415" s="23">
        <v>2414</v>
      </c>
      <c r="B2415" s="27">
        <v>0.37611099999999997</v>
      </c>
      <c r="C2415" s="24">
        <f t="shared" si="79"/>
        <v>-0.122055</v>
      </c>
      <c r="D2415" s="19">
        <f t="shared" si="80"/>
        <v>1.4897423024999999E-2</v>
      </c>
    </row>
    <row r="2416" spans="1:4" x14ac:dyDescent="0.3">
      <c r="A2416" s="23">
        <v>2415</v>
      </c>
      <c r="B2416" s="27">
        <v>0.37618000000000001</v>
      </c>
      <c r="C2416" s="24">
        <f t="shared" si="79"/>
        <v>-0.121986</v>
      </c>
      <c r="D2416" s="19">
        <f t="shared" si="80"/>
        <v>1.4880584196E-2</v>
      </c>
    </row>
    <row r="2417" spans="1:4" x14ac:dyDescent="0.3">
      <c r="A2417" s="23">
        <v>2416</v>
      </c>
      <c r="B2417" s="27">
        <v>0.37635099999999999</v>
      </c>
      <c r="C2417" s="24">
        <f t="shared" si="79"/>
        <v>-0.12181500000000001</v>
      </c>
      <c r="D2417" s="19">
        <f t="shared" si="80"/>
        <v>1.4838894225000001E-2</v>
      </c>
    </row>
    <row r="2418" spans="1:4" x14ac:dyDescent="0.3">
      <c r="A2418" s="23">
        <v>2417</v>
      </c>
      <c r="B2418" s="27">
        <v>0.37665500000000002</v>
      </c>
      <c r="C2418" s="24">
        <f t="shared" si="79"/>
        <v>-0.12151100000000001</v>
      </c>
      <c r="D2418" s="19">
        <f t="shared" si="80"/>
        <v>1.4764923121000003E-2</v>
      </c>
    </row>
    <row r="2419" spans="1:4" x14ac:dyDescent="0.3">
      <c r="A2419" s="23">
        <v>2418</v>
      </c>
      <c r="B2419" s="27">
        <v>0.37666100000000002</v>
      </c>
      <c r="C2419" s="24">
        <f t="shared" si="79"/>
        <v>-0.121505</v>
      </c>
      <c r="D2419" s="19">
        <f t="shared" si="80"/>
        <v>1.4763465025E-2</v>
      </c>
    </row>
    <row r="2420" spans="1:4" x14ac:dyDescent="0.3">
      <c r="A2420" s="23">
        <v>2419</v>
      </c>
      <c r="B2420" s="27">
        <v>0.37670999999999999</v>
      </c>
      <c r="C2420" s="24">
        <f t="shared" si="79"/>
        <v>-0.12145599999999999</v>
      </c>
      <c r="D2420" s="19">
        <f t="shared" si="80"/>
        <v>1.4751559935999999E-2</v>
      </c>
    </row>
    <row r="2421" spans="1:4" x14ac:dyDescent="0.3">
      <c r="A2421" s="23">
        <v>2420</v>
      </c>
      <c r="B2421" s="27">
        <v>0.376778</v>
      </c>
      <c r="C2421" s="24">
        <f t="shared" si="79"/>
        <v>-0.121388</v>
      </c>
      <c r="D2421" s="19">
        <f t="shared" si="80"/>
        <v>1.4735046543999999E-2</v>
      </c>
    </row>
    <row r="2422" spans="1:4" x14ac:dyDescent="0.3">
      <c r="A2422" s="23">
        <v>2421</v>
      </c>
      <c r="B2422" s="27">
        <v>0.376805</v>
      </c>
      <c r="C2422" s="24">
        <f t="shared" si="79"/>
        <v>-0.121361</v>
      </c>
      <c r="D2422" s="19">
        <f t="shared" si="80"/>
        <v>1.4728492320999998E-2</v>
      </c>
    </row>
    <row r="2423" spans="1:4" x14ac:dyDescent="0.3">
      <c r="A2423" s="23">
        <v>2422</v>
      </c>
      <c r="B2423" s="27">
        <v>0.37686700000000001</v>
      </c>
      <c r="C2423" s="24">
        <f t="shared" si="79"/>
        <v>-0.121299</v>
      </c>
      <c r="D2423" s="19">
        <f t="shared" si="80"/>
        <v>1.4713447401000002E-2</v>
      </c>
    </row>
    <row r="2424" spans="1:4" x14ac:dyDescent="0.3">
      <c r="A2424" s="23">
        <v>2423</v>
      </c>
      <c r="B2424" s="27">
        <v>0.37689099999999998</v>
      </c>
      <c r="C2424" s="24">
        <f t="shared" si="79"/>
        <v>-0.12127500000000001</v>
      </c>
      <c r="D2424" s="19">
        <f t="shared" si="80"/>
        <v>1.4707625625000002E-2</v>
      </c>
    </row>
    <row r="2425" spans="1:4" x14ac:dyDescent="0.3">
      <c r="A2425" s="23">
        <v>2424</v>
      </c>
      <c r="B2425" s="27">
        <v>0.37690299999999999</v>
      </c>
      <c r="C2425" s="24">
        <f t="shared" si="79"/>
        <v>-0.121263</v>
      </c>
      <c r="D2425" s="19">
        <f t="shared" si="80"/>
        <v>1.4704715168999998E-2</v>
      </c>
    </row>
    <row r="2426" spans="1:4" x14ac:dyDescent="0.3">
      <c r="A2426" s="23">
        <v>2425</v>
      </c>
      <c r="B2426" s="27">
        <v>0.376967</v>
      </c>
      <c r="C2426" s="24">
        <f t="shared" si="79"/>
        <v>-0.121199</v>
      </c>
      <c r="D2426" s="19">
        <f t="shared" si="80"/>
        <v>1.4689197601000001E-2</v>
      </c>
    </row>
    <row r="2427" spans="1:4" x14ac:dyDescent="0.3">
      <c r="A2427" s="23">
        <v>2426</v>
      </c>
      <c r="B2427" s="27">
        <v>0.37697399999999998</v>
      </c>
      <c r="C2427" s="24">
        <f t="shared" si="79"/>
        <v>-0.12119199999999999</v>
      </c>
      <c r="D2427" s="19">
        <f t="shared" si="80"/>
        <v>1.4687500863999999E-2</v>
      </c>
    </row>
    <row r="2428" spans="1:4" x14ac:dyDescent="0.3">
      <c r="A2428" s="23">
        <v>2427</v>
      </c>
      <c r="B2428" s="27">
        <v>0.37698100000000001</v>
      </c>
      <c r="C2428" s="24">
        <f t="shared" si="79"/>
        <v>-0.121185</v>
      </c>
      <c r="D2428" s="19">
        <f t="shared" si="80"/>
        <v>1.4685804225E-2</v>
      </c>
    </row>
    <row r="2429" spans="1:4" x14ac:dyDescent="0.3">
      <c r="A2429" s="23">
        <v>2428</v>
      </c>
      <c r="B2429" s="27">
        <v>0.37698100000000001</v>
      </c>
      <c r="C2429" s="24">
        <f t="shared" si="79"/>
        <v>-0.121185</v>
      </c>
      <c r="D2429" s="19">
        <f t="shared" si="80"/>
        <v>1.4685804225E-2</v>
      </c>
    </row>
    <row r="2430" spans="1:4" x14ac:dyDescent="0.3">
      <c r="A2430" s="23">
        <v>2429</v>
      </c>
      <c r="B2430" s="27">
        <v>0.377023</v>
      </c>
      <c r="C2430" s="24">
        <f t="shared" si="79"/>
        <v>-0.121143</v>
      </c>
      <c r="D2430" s="19">
        <f t="shared" si="80"/>
        <v>1.4675626449000001E-2</v>
      </c>
    </row>
    <row r="2431" spans="1:4" x14ac:dyDescent="0.3">
      <c r="A2431" s="23">
        <v>2430</v>
      </c>
      <c r="B2431" s="27">
        <v>0.37717200000000001</v>
      </c>
      <c r="C2431" s="24">
        <f t="shared" si="79"/>
        <v>-0.120994</v>
      </c>
      <c r="D2431" s="19">
        <f t="shared" si="80"/>
        <v>1.4639548036E-2</v>
      </c>
    </row>
    <row r="2432" spans="1:4" x14ac:dyDescent="0.3">
      <c r="A2432" s="23">
        <v>2431</v>
      </c>
      <c r="B2432" s="27">
        <v>0.37742399999999998</v>
      </c>
      <c r="C2432" s="24">
        <f t="shared" si="79"/>
        <v>-0.120742</v>
      </c>
      <c r="D2432" s="19">
        <f t="shared" si="80"/>
        <v>1.4578630564E-2</v>
      </c>
    </row>
    <row r="2433" spans="1:4" x14ac:dyDescent="0.3">
      <c r="A2433" s="23">
        <v>2432</v>
      </c>
      <c r="B2433" s="27">
        <v>0.37746499999999999</v>
      </c>
      <c r="C2433" s="24">
        <f t="shared" si="79"/>
        <v>-0.120701</v>
      </c>
      <c r="D2433" s="19">
        <f t="shared" si="80"/>
        <v>1.4568731401E-2</v>
      </c>
    </row>
    <row r="2434" spans="1:4" x14ac:dyDescent="0.3">
      <c r="A2434" s="23">
        <v>2433</v>
      </c>
      <c r="B2434" s="27">
        <v>0.377471</v>
      </c>
      <c r="C2434" s="24">
        <f t="shared" ref="C2434:C2497" si="81">ROUNDUP(B2434-B$10002,6)</f>
        <v>-0.120695</v>
      </c>
      <c r="D2434" s="19">
        <f t="shared" si="80"/>
        <v>1.4567283024999999E-2</v>
      </c>
    </row>
    <row r="2435" spans="1:4" x14ac:dyDescent="0.3">
      <c r="A2435" s="23">
        <v>2434</v>
      </c>
      <c r="B2435" s="27">
        <v>0.37748700000000002</v>
      </c>
      <c r="C2435" s="24">
        <f t="shared" si="81"/>
        <v>-0.12067899999999999</v>
      </c>
      <c r="D2435" s="19">
        <f t="shared" si="80"/>
        <v>1.4563421040999999E-2</v>
      </c>
    </row>
    <row r="2436" spans="1:4" x14ac:dyDescent="0.3">
      <c r="A2436" s="23">
        <v>2435</v>
      </c>
      <c r="B2436" s="27">
        <v>0.37764700000000001</v>
      </c>
      <c r="C2436" s="24">
        <f t="shared" si="81"/>
        <v>-0.120519</v>
      </c>
      <c r="D2436" s="19">
        <f t="shared" si="80"/>
        <v>1.4524829361E-2</v>
      </c>
    </row>
    <row r="2437" spans="1:4" x14ac:dyDescent="0.3">
      <c r="A2437" s="23">
        <v>2436</v>
      </c>
      <c r="B2437" s="27">
        <v>0.37769799999999998</v>
      </c>
      <c r="C2437" s="24">
        <f t="shared" si="81"/>
        <v>-0.12046800000000001</v>
      </c>
      <c r="D2437" s="19">
        <f t="shared" si="80"/>
        <v>1.4512539024000001E-2</v>
      </c>
    </row>
    <row r="2438" spans="1:4" x14ac:dyDescent="0.3">
      <c r="A2438" s="23">
        <v>2437</v>
      </c>
      <c r="B2438" s="27">
        <v>0.377799</v>
      </c>
      <c r="C2438" s="24">
        <f t="shared" si="81"/>
        <v>-0.120367</v>
      </c>
      <c r="D2438" s="19">
        <f t="shared" si="80"/>
        <v>1.4488214689E-2</v>
      </c>
    </row>
    <row r="2439" spans="1:4" x14ac:dyDescent="0.3">
      <c r="A2439" s="23">
        <v>2438</v>
      </c>
      <c r="B2439" s="27">
        <v>0.37787599999999999</v>
      </c>
      <c r="C2439" s="24">
        <f t="shared" si="81"/>
        <v>-0.12028999999999999</v>
      </c>
      <c r="D2439" s="19">
        <f t="shared" si="80"/>
        <v>1.4469684099999998E-2</v>
      </c>
    </row>
    <row r="2440" spans="1:4" x14ac:dyDescent="0.3">
      <c r="A2440" s="23">
        <v>2439</v>
      </c>
      <c r="B2440" s="27">
        <v>0.37789</v>
      </c>
      <c r="C2440" s="24">
        <f t="shared" si="81"/>
        <v>-0.12027600000000001</v>
      </c>
      <c r="D2440" s="19">
        <f t="shared" si="80"/>
        <v>1.4466316176000003E-2</v>
      </c>
    </row>
    <row r="2441" spans="1:4" x14ac:dyDescent="0.3">
      <c r="A2441" s="23">
        <v>2440</v>
      </c>
      <c r="B2441" s="27">
        <v>0.37789099999999998</v>
      </c>
      <c r="C2441" s="24">
        <f t="shared" si="81"/>
        <v>-0.12027500000000001</v>
      </c>
      <c r="D2441" s="19">
        <f t="shared" si="80"/>
        <v>1.4466075625000002E-2</v>
      </c>
    </row>
    <row r="2442" spans="1:4" x14ac:dyDescent="0.3">
      <c r="A2442" s="23">
        <v>2441</v>
      </c>
      <c r="B2442" s="27">
        <v>0.37790299999999999</v>
      </c>
      <c r="C2442" s="24">
        <f t="shared" si="81"/>
        <v>-0.12026299999999999</v>
      </c>
      <c r="D2442" s="19">
        <f t="shared" ref="D2442:D2505" si="82">C2442*C2442</f>
        <v>1.4463189168999999E-2</v>
      </c>
    </row>
    <row r="2443" spans="1:4" x14ac:dyDescent="0.3">
      <c r="A2443" s="23">
        <v>2442</v>
      </c>
      <c r="B2443" s="27">
        <v>0.37798700000000002</v>
      </c>
      <c r="C2443" s="24">
        <f t="shared" si="81"/>
        <v>-0.12017899999999999</v>
      </c>
      <c r="D2443" s="19">
        <f t="shared" si="82"/>
        <v>1.4442992040999999E-2</v>
      </c>
    </row>
    <row r="2444" spans="1:4" x14ac:dyDescent="0.3">
      <c r="A2444" s="23">
        <v>2443</v>
      </c>
      <c r="B2444" s="27">
        <v>0.378056</v>
      </c>
      <c r="C2444" s="24">
        <f t="shared" si="81"/>
        <v>-0.12010999999999999</v>
      </c>
      <c r="D2444" s="19">
        <f t="shared" si="82"/>
        <v>1.4426412099999999E-2</v>
      </c>
    </row>
    <row r="2445" spans="1:4" x14ac:dyDescent="0.3">
      <c r="A2445" s="23">
        <v>2444</v>
      </c>
      <c r="B2445" s="27">
        <v>0.37809799999999999</v>
      </c>
      <c r="C2445" s="24">
        <f t="shared" si="81"/>
        <v>-0.12006799999999999</v>
      </c>
      <c r="D2445" s="19">
        <f t="shared" si="82"/>
        <v>1.4416324623999999E-2</v>
      </c>
    </row>
    <row r="2446" spans="1:4" x14ac:dyDescent="0.3">
      <c r="A2446" s="23">
        <v>2445</v>
      </c>
      <c r="B2446" s="27">
        <v>0.37813799999999997</v>
      </c>
      <c r="C2446" s="24">
        <f t="shared" si="81"/>
        <v>-0.120028</v>
      </c>
      <c r="D2446" s="19">
        <f t="shared" si="82"/>
        <v>1.4406720783999998E-2</v>
      </c>
    </row>
    <row r="2447" spans="1:4" x14ac:dyDescent="0.3">
      <c r="A2447" s="23">
        <v>2446</v>
      </c>
      <c r="B2447" s="27">
        <v>0.37817499999999998</v>
      </c>
      <c r="C2447" s="24">
        <f t="shared" si="81"/>
        <v>-0.119991</v>
      </c>
      <c r="D2447" s="19">
        <f t="shared" si="82"/>
        <v>1.4397840081E-2</v>
      </c>
    </row>
    <row r="2448" spans="1:4" x14ac:dyDescent="0.3">
      <c r="A2448" s="23">
        <v>2447</v>
      </c>
      <c r="B2448" s="27">
        <v>0.37819900000000001</v>
      </c>
      <c r="C2448" s="24">
        <f t="shared" si="81"/>
        <v>-0.119967</v>
      </c>
      <c r="D2448" s="19">
        <f t="shared" si="82"/>
        <v>1.4392081089000001E-2</v>
      </c>
    </row>
    <row r="2449" spans="1:4" x14ac:dyDescent="0.3">
      <c r="A2449" s="23">
        <v>2448</v>
      </c>
      <c r="B2449" s="27">
        <v>0.37825399999999998</v>
      </c>
      <c r="C2449" s="24">
        <f t="shared" si="81"/>
        <v>-0.119912</v>
      </c>
      <c r="D2449" s="19">
        <f t="shared" si="82"/>
        <v>1.4378887744E-2</v>
      </c>
    </row>
    <row r="2450" spans="1:4" x14ac:dyDescent="0.3">
      <c r="A2450" s="23">
        <v>2449</v>
      </c>
      <c r="B2450" s="27">
        <v>0.37825999999999999</v>
      </c>
      <c r="C2450" s="24">
        <f t="shared" si="81"/>
        <v>-0.119906</v>
      </c>
      <c r="D2450" s="19">
        <f t="shared" si="82"/>
        <v>1.4377448835999999E-2</v>
      </c>
    </row>
    <row r="2451" spans="1:4" x14ac:dyDescent="0.3">
      <c r="A2451" s="23">
        <v>2450</v>
      </c>
      <c r="B2451" s="27">
        <v>0.37826399999999999</v>
      </c>
      <c r="C2451" s="24">
        <f t="shared" si="81"/>
        <v>-0.11990199999999999</v>
      </c>
      <c r="D2451" s="19">
        <f t="shared" si="82"/>
        <v>1.4376489603999999E-2</v>
      </c>
    </row>
    <row r="2452" spans="1:4" x14ac:dyDescent="0.3">
      <c r="A2452" s="23">
        <v>2451</v>
      </c>
      <c r="B2452" s="27">
        <v>0.37829299999999999</v>
      </c>
      <c r="C2452" s="24">
        <f t="shared" si="81"/>
        <v>-0.11987300000000001</v>
      </c>
      <c r="D2452" s="19">
        <f t="shared" si="82"/>
        <v>1.4369536129000002E-2</v>
      </c>
    </row>
    <row r="2453" spans="1:4" x14ac:dyDescent="0.3">
      <c r="A2453" s="23">
        <v>2452</v>
      </c>
      <c r="B2453" s="27">
        <v>0.37840699999999999</v>
      </c>
      <c r="C2453" s="24">
        <f t="shared" si="81"/>
        <v>-0.119759</v>
      </c>
      <c r="D2453" s="19">
        <f t="shared" si="82"/>
        <v>1.4342218081E-2</v>
      </c>
    </row>
    <row r="2454" spans="1:4" x14ac:dyDescent="0.3">
      <c r="A2454" s="23">
        <v>2453</v>
      </c>
      <c r="B2454" s="27">
        <v>0.37846299999999999</v>
      </c>
      <c r="C2454" s="24">
        <f t="shared" si="81"/>
        <v>-0.119703</v>
      </c>
      <c r="D2454" s="19">
        <f t="shared" si="82"/>
        <v>1.4328808209000002E-2</v>
      </c>
    </row>
    <row r="2455" spans="1:4" x14ac:dyDescent="0.3">
      <c r="A2455" s="23">
        <v>2454</v>
      </c>
      <c r="B2455" s="27">
        <v>0.378496</v>
      </c>
      <c r="C2455" s="24">
        <f t="shared" si="81"/>
        <v>-0.11967</v>
      </c>
      <c r="D2455" s="19">
        <f t="shared" si="82"/>
        <v>1.43209089E-2</v>
      </c>
    </row>
    <row r="2456" spans="1:4" x14ac:dyDescent="0.3">
      <c r="A2456" s="23">
        <v>2455</v>
      </c>
      <c r="B2456" s="27">
        <v>0.37851400000000002</v>
      </c>
      <c r="C2456" s="24">
        <f t="shared" si="81"/>
        <v>-0.11965199999999999</v>
      </c>
      <c r="D2456" s="19">
        <f t="shared" si="82"/>
        <v>1.4316601103999998E-2</v>
      </c>
    </row>
    <row r="2457" spans="1:4" x14ac:dyDescent="0.3">
      <c r="A2457" s="23">
        <v>2456</v>
      </c>
      <c r="B2457" s="27">
        <v>0.37853999999999999</v>
      </c>
      <c r="C2457" s="24">
        <f t="shared" si="81"/>
        <v>-0.119626</v>
      </c>
      <c r="D2457" s="19">
        <f t="shared" si="82"/>
        <v>1.4310379876E-2</v>
      </c>
    </row>
    <row r="2458" spans="1:4" x14ac:dyDescent="0.3">
      <c r="A2458" s="23">
        <v>2457</v>
      </c>
      <c r="B2458" s="27">
        <v>0.37855499999999997</v>
      </c>
      <c r="C2458" s="24">
        <f t="shared" si="81"/>
        <v>-0.119611</v>
      </c>
      <c r="D2458" s="19">
        <f t="shared" si="82"/>
        <v>1.4306791320999998E-2</v>
      </c>
    </row>
    <row r="2459" spans="1:4" x14ac:dyDescent="0.3">
      <c r="A2459" s="23">
        <v>2458</v>
      </c>
      <c r="B2459" s="27">
        <v>0.37855699999999998</v>
      </c>
      <c r="C2459" s="24">
        <f t="shared" si="81"/>
        <v>-0.11960900000000001</v>
      </c>
      <c r="D2459" s="19">
        <f t="shared" si="82"/>
        <v>1.4306312881000002E-2</v>
      </c>
    </row>
    <row r="2460" spans="1:4" x14ac:dyDescent="0.3">
      <c r="A2460" s="23">
        <v>2459</v>
      </c>
      <c r="B2460" s="27">
        <v>0.37870999999999999</v>
      </c>
      <c r="C2460" s="24">
        <f t="shared" si="81"/>
        <v>-0.11945600000000001</v>
      </c>
      <c r="D2460" s="19">
        <f t="shared" si="82"/>
        <v>1.4269735936000002E-2</v>
      </c>
    </row>
    <row r="2461" spans="1:4" x14ac:dyDescent="0.3">
      <c r="A2461" s="23">
        <v>2460</v>
      </c>
      <c r="B2461" s="27">
        <v>0.37878800000000001</v>
      </c>
      <c r="C2461" s="24">
        <f t="shared" si="81"/>
        <v>-0.119378</v>
      </c>
      <c r="D2461" s="19">
        <f t="shared" si="82"/>
        <v>1.4251106883999999E-2</v>
      </c>
    </row>
    <row r="2462" spans="1:4" x14ac:dyDescent="0.3">
      <c r="A2462" s="23">
        <v>2461</v>
      </c>
      <c r="B2462" s="27">
        <v>0.37879200000000002</v>
      </c>
      <c r="C2462" s="24">
        <f t="shared" si="81"/>
        <v>-0.11937400000000001</v>
      </c>
      <c r="D2462" s="19">
        <f t="shared" si="82"/>
        <v>1.4250151876000003E-2</v>
      </c>
    </row>
    <row r="2463" spans="1:4" x14ac:dyDescent="0.3">
      <c r="A2463" s="23">
        <v>2462</v>
      </c>
      <c r="B2463" s="27">
        <v>0.378826</v>
      </c>
      <c r="C2463" s="24">
        <f t="shared" si="81"/>
        <v>-0.11934</v>
      </c>
      <c r="D2463" s="19">
        <f t="shared" si="82"/>
        <v>1.4242035600000001E-2</v>
      </c>
    </row>
    <row r="2464" spans="1:4" x14ac:dyDescent="0.3">
      <c r="A2464" s="23">
        <v>2463</v>
      </c>
      <c r="B2464" s="27">
        <v>0.37885799999999997</v>
      </c>
      <c r="C2464" s="24">
        <f t="shared" si="81"/>
        <v>-0.119308</v>
      </c>
      <c r="D2464" s="19">
        <f t="shared" si="82"/>
        <v>1.4234398863999999E-2</v>
      </c>
    </row>
    <row r="2465" spans="1:4" x14ac:dyDescent="0.3">
      <c r="A2465" s="23">
        <v>2464</v>
      </c>
      <c r="B2465" s="27">
        <v>0.37897399999999998</v>
      </c>
      <c r="C2465" s="24">
        <f t="shared" si="81"/>
        <v>-0.11919200000000001</v>
      </c>
      <c r="D2465" s="19">
        <f t="shared" si="82"/>
        <v>1.4206732864000001E-2</v>
      </c>
    </row>
    <row r="2466" spans="1:4" x14ac:dyDescent="0.3">
      <c r="A2466" s="23">
        <v>2465</v>
      </c>
      <c r="B2466" s="27">
        <v>0.37905299999999997</v>
      </c>
      <c r="C2466" s="24">
        <f t="shared" si="81"/>
        <v>-0.119113</v>
      </c>
      <c r="D2466" s="19">
        <f t="shared" si="82"/>
        <v>1.4187906768999999E-2</v>
      </c>
    </row>
    <row r="2467" spans="1:4" x14ac:dyDescent="0.3">
      <c r="A2467" s="23">
        <v>2466</v>
      </c>
      <c r="B2467" s="27">
        <v>0.37911699999999998</v>
      </c>
      <c r="C2467" s="24">
        <f t="shared" si="81"/>
        <v>-0.119049</v>
      </c>
      <c r="D2467" s="19">
        <f t="shared" si="82"/>
        <v>1.4172664401E-2</v>
      </c>
    </row>
    <row r="2468" spans="1:4" x14ac:dyDescent="0.3">
      <c r="A2468" s="23">
        <v>2467</v>
      </c>
      <c r="B2468" s="27">
        <v>0.37929499999999999</v>
      </c>
      <c r="C2468" s="24">
        <f t="shared" si="81"/>
        <v>-0.118871</v>
      </c>
      <c r="D2468" s="19">
        <f t="shared" si="82"/>
        <v>1.4130314641000001E-2</v>
      </c>
    </row>
    <row r="2469" spans="1:4" x14ac:dyDescent="0.3">
      <c r="A2469" s="23">
        <v>2468</v>
      </c>
      <c r="B2469" s="27">
        <v>0.37940699999999999</v>
      </c>
      <c r="C2469" s="24">
        <f t="shared" si="81"/>
        <v>-0.118759</v>
      </c>
      <c r="D2469" s="19">
        <f t="shared" si="82"/>
        <v>1.4103700081E-2</v>
      </c>
    </row>
    <row r="2470" spans="1:4" x14ac:dyDescent="0.3">
      <c r="A2470" s="23">
        <v>2469</v>
      </c>
      <c r="B2470" s="27">
        <v>0.379438</v>
      </c>
      <c r="C2470" s="24">
        <f t="shared" si="81"/>
        <v>-0.118728</v>
      </c>
      <c r="D2470" s="19">
        <f t="shared" si="82"/>
        <v>1.4096337984E-2</v>
      </c>
    </row>
    <row r="2471" spans="1:4" x14ac:dyDescent="0.3">
      <c r="A2471" s="23">
        <v>2470</v>
      </c>
      <c r="B2471" s="27">
        <v>0.37950699999999998</v>
      </c>
      <c r="C2471" s="24">
        <f t="shared" si="81"/>
        <v>-0.118659</v>
      </c>
      <c r="D2471" s="19">
        <f t="shared" si="82"/>
        <v>1.4079958280999999E-2</v>
      </c>
    </row>
    <row r="2472" spans="1:4" x14ac:dyDescent="0.3">
      <c r="A2472" s="23">
        <v>2471</v>
      </c>
      <c r="B2472" s="27">
        <v>0.37957800000000003</v>
      </c>
      <c r="C2472" s="24">
        <f t="shared" si="81"/>
        <v>-0.118588</v>
      </c>
      <c r="D2472" s="19">
        <f t="shared" si="82"/>
        <v>1.4063113743999999E-2</v>
      </c>
    </row>
    <row r="2473" spans="1:4" x14ac:dyDescent="0.3">
      <c r="A2473" s="23">
        <v>2472</v>
      </c>
      <c r="B2473" s="27">
        <v>0.37964599999999998</v>
      </c>
      <c r="C2473" s="24">
        <f t="shared" si="81"/>
        <v>-0.11852</v>
      </c>
      <c r="D2473" s="19">
        <f t="shared" si="82"/>
        <v>1.4046990400000001E-2</v>
      </c>
    </row>
    <row r="2474" spans="1:4" x14ac:dyDescent="0.3">
      <c r="A2474" s="23">
        <v>2473</v>
      </c>
      <c r="B2474" s="27">
        <v>0.37966899999999998</v>
      </c>
      <c r="C2474" s="24">
        <f t="shared" si="81"/>
        <v>-0.11849700000000001</v>
      </c>
      <c r="D2474" s="19">
        <f t="shared" si="82"/>
        <v>1.4041539009000001E-2</v>
      </c>
    </row>
    <row r="2475" spans="1:4" x14ac:dyDescent="0.3">
      <c r="A2475" s="23">
        <v>2474</v>
      </c>
      <c r="B2475" s="27">
        <v>0.37972099999999998</v>
      </c>
      <c r="C2475" s="24">
        <f t="shared" si="81"/>
        <v>-0.11844499999999999</v>
      </c>
      <c r="D2475" s="19">
        <f t="shared" si="82"/>
        <v>1.4029218024999998E-2</v>
      </c>
    </row>
    <row r="2476" spans="1:4" x14ac:dyDescent="0.3">
      <c r="A2476" s="23">
        <v>2475</v>
      </c>
      <c r="B2476" s="27">
        <v>0.379747</v>
      </c>
      <c r="C2476" s="24">
        <f t="shared" si="81"/>
        <v>-0.118419</v>
      </c>
      <c r="D2476" s="19">
        <f t="shared" si="82"/>
        <v>1.4023059560999999E-2</v>
      </c>
    </row>
    <row r="2477" spans="1:4" x14ac:dyDescent="0.3">
      <c r="A2477" s="23">
        <v>2476</v>
      </c>
      <c r="B2477" s="27">
        <v>0.37975799999999998</v>
      </c>
      <c r="C2477" s="24">
        <f t="shared" si="81"/>
        <v>-0.118408</v>
      </c>
      <c r="D2477" s="19">
        <f t="shared" si="82"/>
        <v>1.4020454464E-2</v>
      </c>
    </row>
    <row r="2478" spans="1:4" x14ac:dyDescent="0.3">
      <c r="A2478" s="23">
        <v>2477</v>
      </c>
      <c r="B2478" s="27">
        <v>0.37983499999999998</v>
      </c>
      <c r="C2478" s="24">
        <f t="shared" si="81"/>
        <v>-0.11833100000000001</v>
      </c>
      <c r="D2478" s="19">
        <f t="shared" si="82"/>
        <v>1.4002225561000002E-2</v>
      </c>
    </row>
    <row r="2479" spans="1:4" x14ac:dyDescent="0.3">
      <c r="A2479" s="23">
        <v>2478</v>
      </c>
      <c r="B2479" s="27">
        <v>0.37989299999999998</v>
      </c>
      <c r="C2479" s="24">
        <f t="shared" si="81"/>
        <v>-0.118273</v>
      </c>
      <c r="D2479" s="19">
        <f t="shared" si="82"/>
        <v>1.3988502529E-2</v>
      </c>
    </row>
    <row r="2480" spans="1:4" x14ac:dyDescent="0.3">
      <c r="A2480" s="23">
        <v>2479</v>
      </c>
      <c r="B2480" s="27">
        <v>0.37990200000000002</v>
      </c>
      <c r="C2480" s="24">
        <f t="shared" si="81"/>
        <v>-0.11826399999999999</v>
      </c>
      <c r="D2480" s="19">
        <f t="shared" si="82"/>
        <v>1.3986373695999999E-2</v>
      </c>
    </row>
    <row r="2481" spans="1:4" x14ac:dyDescent="0.3">
      <c r="A2481" s="23">
        <v>2480</v>
      </c>
      <c r="B2481" s="27">
        <v>0.38006000000000001</v>
      </c>
      <c r="C2481" s="24">
        <f t="shared" si="81"/>
        <v>-0.118106</v>
      </c>
      <c r="D2481" s="19">
        <f t="shared" si="82"/>
        <v>1.3949027236E-2</v>
      </c>
    </row>
    <row r="2482" spans="1:4" x14ac:dyDescent="0.3">
      <c r="A2482" s="23">
        <v>2481</v>
      </c>
      <c r="B2482" s="27">
        <v>0.38008700000000001</v>
      </c>
      <c r="C2482" s="24">
        <f t="shared" si="81"/>
        <v>-0.118079</v>
      </c>
      <c r="D2482" s="19">
        <f t="shared" si="82"/>
        <v>1.3942650241E-2</v>
      </c>
    </row>
    <row r="2483" spans="1:4" x14ac:dyDescent="0.3">
      <c r="A2483" s="23">
        <v>2482</v>
      </c>
      <c r="B2483" s="27">
        <v>0.380133</v>
      </c>
      <c r="C2483" s="24">
        <f t="shared" si="81"/>
        <v>-0.118033</v>
      </c>
      <c r="D2483" s="19">
        <f t="shared" si="82"/>
        <v>1.3931789089E-2</v>
      </c>
    </row>
    <row r="2484" spans="1:4" x14ac:dyDescent="0.3">
      <c r="A2484" s="23">
        <v>2483</v>
      </c>
      <c r="B2484" s="27">
        <v>0.380137</v>
      </c>
      <c r="C2484" s="24">
        <f t="shared" si="81"/>
        <v>-0.118029</v>
      </c>
      <c r="D2484" s="19">
        <f t="shared" si="82"/>
        <v>1.3930844840999998E-2</v>
      </c>
    </row>
    <row r="2485" spans="1:4" x14ac:dyDescent="0.3">
      <c r="A2485" s="23">
        <v>2484</v>
      </c>
      <c r="B2485" s="27">
        <v>0.38013999999999998</v>
      </c>
      <c r="C2485" s="24">
        <f t="shared" si="81"/>
        <v>-0.11802600000000001</v>
      </c>
      <c r="D2485" s="19">
        <f t="shared" si="82"/>
        <v>1.3930136676000002E-2</v>
      </c>
    </row>
    <row r="2486" spans="1:4" x14ac:dyDescent="0.3">
      <c r="A2486" s="23">
        <v>2485</v>
      </c>
      <c r="B2486" s="27">
        <v>0.38028800000000001</v>
      </c>
      <c r="C2486" s="24">
        <f t="shared" si="81"/>
        <v>-0.117878</v>
      </c>
      <c r="D2486" s="19">
        <f t="shared" si="82"/>
        <v>1.3895222883999999E-2</v>
      </c>
    </row>
    <row r="2487" spans="1:4" x14ac:dyDescent="0.3">
      <c r="A2487" s="23">
        <v>2486</v>
      </c>
      <c r="B2487" s="27">
        <v>0.38037700000000002</v>
      </c>
      <c r="C2487" s="24">
        <f t="shared" si="81"/>
        <v>-0.117789</v>
      </c>
      <c r="D2487" s="19">
        <f t="shared" si="82"/>
        <v>1.3874248521000001E-2</v>
      </c>
    </row>
    <row r="2488" spans="1:4" x14ac:dyDescent="0.3">
      <c r="A2488" s="23">
        <v>2487</v>
      </c>
      <c r="B2488" s="27">
        <v>0.38040499999999999</v>
      </c>
      <c r="C2488" s="24">
        <f t="shared" si="81"/>
        <v>-0.117761</v>
      </c>
      <c r="D2488" s="19">
        <f t="shared" si="82"/>
        <v>1.3867653121000001E-2</v>
      </c>
    </row>
    <row r="2489" spans="1:4" x14ac:dyDescent="0.3">
      <c r="A2489" s="23">
        <v>2488</v>
      </c>
      <c r="B2489" s="27">
        <v>0.38041799999999998</v>
      </c>
      <c r="C2489" s="24">
        <f t="shared" si="81"/>
        <v>-0.11774800000000001</v>
      </c>
      <c r="D2489" s="19">
        <f t="shared" si="82"/>
        <v>1.3864591504E-2</v>
      </c>
    </row>
    <row r="2490" spans="1:4" x14ac:dyDescent="0.3">
      <c r="A2490" s="23">
        <v>2489</v>
      </c>
      <c r="B2490" s="27">
        <v>0.38042700000000002</v>
      </c>
      <c r="C2490" s="24">
        <f t="shared" si="81"/>
        <v>-0.117739</v>
      </c>
      <c r="D2490" s="19">
        <f t="shared" si="82"/>
        <v>1.3862472120999999E-2</v>
      </c>
    </row>
    <row r="2491" spans="1:4" x14ac:dyDescent="0.3">
      <c r="A2491" s="23">
        <v>2490</v>
      </c>
      <c r="B2491" s="27">
        <v>0.380444</v>
      </c>
      <c r="C2491" s="24">
        <f t="shared" si="81"/>
        <v>-0.11772200000000001</v>
      </c>
      <c r="D2491" s="19">
        <f t="shared" si="82"/>
        <v>1.3858469284000002E-2</v>
      </c>
    </row>
    <row r="2492" spans="1:4" x14ac:dyDescent="0.3">
      <c r="A2492" s="23">
        <v>2491</v>
      </c>
      <c r="B2492" s="27">
        <v>0.380492</v>
      </c>
      <c r="C2492" s="24">
        <f t="shared" si="81"/>
        <v>-0.117674</v>
      </c>
      <c r="D2492" s="19">
        <f t="shared" si="82"/>
        <v>1.3847170276E-2</v>
      </c>
    </row>
    <row r="2493" spans="1:4" x14ac:dyDescent="0.3">
      <c r="A2493" s="23">
        <v>2492</v>
      </c>
      <c r="B2493" s="27">
        <v>0.380498</v>
      </c>
      <c r="C2493" s="24">
        <f t="shared" si="81"/>
        <v>-0.11766799999999999</v>
      </c>
      <c r="D2493" s="19">
        <f t="shared" si="82"/>
        <v>1.3845758223999999E-2</v>
      </c>
    </row>
    <row r="2494" spans="1:4" x14ac:dyDescent="0.3">
      <c r="A2494" s="23">
        <v>2493</v>
      </c>
      <c r="B2494" s="27">
        <v>0.38053300000000001</v>
      </c>
      <c r="C2494" s="24">
        <f t="shared" si="81"/>
        <v>-0.117633</v>
      </c>
      <c r="D2494" s="19">
        <f t="shared" si="82"/>
        <v>1.3837522689000001E-2</v>
      </c>
    </row>
    <row r="2495" spans="1:4" x14ac:dyDescent="0.3">
      <c r="A2495" s="23">
        <v>2494</v>
      </c>
      <c r="B2495" s="27">
        <v>0.38058199999999998</v>
      </c>
      <c r="C2495" s="24">
        <f t="shared" si="81"/>
        <v>-0.11758399999999999</v>
      </c>
      <c r="D2495" s="19">
        <f t="shared" si="82"/>
        <v>1.3825997055999999E-2</v>
      </c>
    </row>
    <row r="2496" spans="1:4" x14ac:dyDescent="0.3">
      <c r="A2496" s="23">
        <v>2495</v>
      </c>
      <c r="B2496" s="27">
        <v>0.38064399999999998</v>
      </c>
      <c r="C2496" s="24">
        <f t="shared" si="81"/>
        <v>-0.117522</v>
      </c>
      <c r="D2496" s="19">
        <f t="shared" si="82"/>
        <v>1.3811420484000001E-2</v>
      </c>
    </row>
    <row r="2497" spans="1:4" x14ac:dyDescent="0.3">
      <c r="A2497" s="23">
        <v>2496</v>
      </c>
      <c r="B2497" s="27">
        <v>0.38066</v>
      </c>
      <c r="C2497" s="24">
        <f t="shared" si="81"/>
        <v>-0.117506</v>
      </c>
      <c r="D2497" s="19">
        <f t="shared" si="82"/>
        <v>1.3807660035999999E-2</v>
      </c>
    </row>
    <row r="2498" spans="1:4" x14ac:dyDescent="0.3">
      <c r="A2498" s="23">
        <v>2497</v>
      </c>
      <c r="B2498" s="27">
        <v>0.38076100000000002</v>
      </c>
      <c r="C2498" s="24">
        <f t="shared" ref="C2498:C2561" si="83">ROUNDUP(B2498-B$10002,6)</f>
        <v>-0.117405</v>
      </c>
      <c r="D2498" s="19">
        <f t="shared" si="82"/>
        <v>1.3783934025E-2</v>
      </c>
    </row>
    <row r="2499" spans="1:4" x14ac:dyDescent="0.3">
      <c r="A2499" s="23">
        <v>2498</v>
      </c>
      <c r="B2499" s="27">
        <v>0.38077</v>
      </c>
      <c r="C2499" s="24">
        <f t="shared" si="83"/>
        <v>-0.117396</v>
      </c>
      <c r="D2499" s="19">
        <f t="shared" si="82"/>
        <v>1.3781820816E-2</v>
      </c>
    </row>
    <row r="2500" spans="1:4" x14ac:dyDescent="0.3">
      <c r="A2500" s="23">
        <v>2499</v>
      </c>
      <c r="B2500" s="27">
        <v>0.38077899999999998</v>
      </c>
      <c r="C2500" s="24">
        <f t="shared" si="83"/>
        <v>-0.11738700000000001</v>
      </c>
      <c r="D2500" s="19">
        <f t="shared" si="82"/>
        <v>1.3779707769000001E-2</v>
      </c>
    </row>
    <row r="2501" spans="1:4" x14ac:dyDescent="0.3">
      <c r="A2501" s="23">
        <v>2500</v>
      </c>
      <c r="B2501" s="27">
        <v>0.38080999999999998</v>
      </c>
      <c r="C2501" s="24">
        <f t="shared" si="83"/>
        <v>-0.117356</v>
      </c>
      <c r="D2501" s="19">
        <f t="shared" si="82"/>
        <v>1.3772430736000001E-2</v>
      </c>
    </row>
    <row r="2502" spans="1:4" x14ac:dyDescent="0.3">
      <c r="A2502" s="23">
        <v>2501</v>
      </c>
      <c r="B2502" s="27">
        <v>0.38089400000000001</v>
      </c>
      <c r="C2502" s="24">
        <f t="shared" si="83"/>
        <v>-0.117272</v>
      </c>
      <c r="D2502" s="19">
        <f t="shared" si="82"/>
        <v>1.3752721984E-2</v>
      </c>
    </row>
    <row r="2503" spans="1:4" x14ac:dyDescent="0.3">
      <c r="A2503" s="23">
        <v>2502</v>
      </c>
      <c r="B2503" s="27">
        <v>0.38099899999999998</v>
      </c>
      <c r="C2503" s="24">
        <f t="shared" si="83"/>
        <v>-0.11716700000000001</v>
      </c>
      <c r="D2503" s="19">
        <f t="shared" si="82"/>
        <v>1.3728105889000001E-2</v>
      </c>
    </row>
    <row r="2504" spans="1:4" x14ac:dyDescent="0.3">
      <c r="A2504" s="23">
        <v>2503</v>
      </c>
      <c r="B2504" s="27">
        <v>0.38101000000000002</v>
      </c>
      <c r="C2504" s="24">
        <f t="shared" si="83"/>
        <v>-0.117156</v>
      </c>
      <c r="D2504" s="19">
        <f t="shared" si="82"/>
        <v>1.3725528335999999E-2</v>
      </c>
    </row>
    <row r="2505" spans="1:4" x14ac:dyDescent="0.3">
      <c r="A2505" s="23">
        <v>2504</v>
      </c>
      <c r="B2505" s="27">
        <v>0.381048</v>
      </c>
      <c r="C2505" s="24">
        <f t="shared" si="83"/>
        <v>-0.117118</v>
      </c>
      <c r="D2505" s="19">
        <f t="shared" si="82"/>
        <v>1.3716625923999999E-2</v>
      </c>
    </row>
    <row r="2506" spans="1:4" x14ac:dyDescent="0.3">
      <c r="A2506" s="23">
        <v>2505</v>
      </c>
      <c r="B2506" s="27">
        <v>0.38106800000000002</v>
      </c>
      <c r="C2506" s="24">
        <f t="shared" si="83"/>
        <v>-0.11709800000000001</v>
      </c>
      <c r="D2506" s="19">
        <f t="shared" ref="D2506:D2569" si="84">C2506*C2506</f>
        <v>1.3711941604000001E-2</v>
      </c>
    </row>
    <row r="2507" spans="1:4" x14ac:dyDescent="0.3">
      <c r="A2507" s="23">
        <v>2506</v>
      </c>
      <c r="B2507" s="27">
        <v>0.38120599999999999</v>
      </c>
      <c r="C2507" s="24">
        <f t="shared" si="83"/>
        <v>-0.11695999999999999</v>
      </c>
      <c r="D2507" s="19">
        <f t="shared" si="84"/>
        <v>1.3679641599999999E-2</v>
      </c>
    </row>
    <row r="2508" spans="1:4" x14ac:dyDescent="0.3">
      <c r="A2508" s="23">
        <v>2507</v>
      </c>
      <c r="B2508" s="27">
        <v>0.381241</v>
      </c>
      <c r="C2508" s="24">
        <f t="shared" si="83"/>
        <v>-0.116925</v>
      </c>
      <c r="D2508" s="19">
        <f t="shared" si="84"/>
        <v>1.3671455625E-2</v>
      </c>
    </row>
    <row r="2509" spans="1:4" x14ac:dyDescent="0.3">
      <c r="A2509" s="23">
        <v>2508</v>
      </c>
      <c r="B2509" s="27">
        <v>0.38131500000000002</v>
      </c>
      <c r="C2509" s="24">
        <f t="shared" si="83"/>
        <v>-0.116851</v>
      </c>
      <c r="D2509" s="19">
        <f t="shared" si="84"/>
        <v>1.3654156200999999E-2</v>
      </c>
    </row>
    <row r="2510" spans="1:4" x14ac:dyDescent="0.3">
      <c r="A2510" s="23">
        <v>2509</v>
      </c>
      <c r="B2510" s="27">
        <v>0.38134899999999999</v>
      </c>
      <c r="C2510" s="24">
        <f t="shared" si="83"/>
        <v>-0.116817</v>
      </c>
      <c r="D2510" s="19">
        <f t="shared" si="84"/>
        <v>1.3646211489E-2</v>
      </c>
    </row>
    <row r="2511" spans="1:4" x14ac:dyDescent="0.3">
      <c r="A2511" s="23">
        <v>2510</v>
      </c>
      <c r="B2511" s="27">
        <v>0.38138</v>
      </c>
      <c r="C2511" s="24">
        <f t="shared" si="83"/>
        <v>-0.116786</v>
      </c>
      <c r="D2511" s="19">
        <f t="shared" si="84"/>
        <v>1.3638969796000001E-2</v>
      </c>
    </row>
    <row r="2512" spans="1:4" x14ac:dyDescent="0.3">
      <c r="A2512" s="23">
        <v>2511</v>
      </c>
      <c r="B2512" s="27">
        <v>0.38141700000000001</v>
      </c>
      <c r="C2512" s="24">
        <f t="shared" si="83"/>
        <v>-0.11674900000000001</v>
      </c>
      <c r="D2512" s="19">
        <f t="shared" si="84"/>
        <v>1.3630329001E-2</v>
      </c>
    </row>
    <row r="2513" spans="1:4" x14ac:dyDescent="0.3">
      <c r="A2513" s="23">
        <v>2512</v>
      </c>
      <c r="B2513" s="27">
        <v>0.38145299999999999</v>
      </c>
      <c r="C2513" s="24">
        <f t="shared" si="83"/>
        <v>-0.116713</v>
      </c>
      <c r="D2513" s="19">
        <f t="shared" si="84"/>
        <v>1.3621924368999999E-2</v>
      </c>
    </row>
    <row r="2514" spans="1:4" x14ac:dyDescent="0.3">
      <c r="A2514" s="23">
        <v>2513</v>
      </c>
      <c r="B2514" s="27">
        <v>0.38155499999999998</v>
      </c>
      <c r="C2514" s="24">
        <f t="shared" si="83"/>
        <v>-0.11661100000000001</v>
      </c>
      <c r="D2514" s="19">
        <f t="shared" si="84"/>
        <v>1.3598125321000002E-2</v>
      </c>
    </row>
    <row r="2515" spans="1:4" x14ac:dyDescent="0.3">
      <c r="A2515" s="23">
        <v>2514</v>
      </c>
      <c r="B2515" s="27">
        <v>0.38158599999999998</v>
      </c>
      <c r="C2515" s="24">
        <f t="shared" si="83"/>
        <v>-0.11658</v>
      </c>
      <c r="D2515" s="19">
        <f t="shared" si="84"/>
        <v>1.35908964E-2</v>
      </c>
    </row>
    <row r="2516" spans="1:4" x14ac:dyDescent="0.3">
      <c r="A2516" s="23">
        <v>2515</v>
      </c>
      <c r="B2516" s="27">
        <v>0.381604</v>
      </c>
      <c r="C2516" s="24">
        <f t="shared" si="83"/>
        <v>-0.116562</v>
      </c>
      <c r="D2516" s="19">
        <f t="shared" si="84"/>
        <v>1.3586699843999999E-2</v>
      </c>
    </row>
    <row r="2517" spans="1:4" x14ac:dyDescent="0.3">
      <c r="A2517" s="23">
        <v>2516</v>
      </c>
      <c r="B2517" s="27">
        <v>0.381633</v>
      </c>
      <c r="C2517" s="24">
        <f t="shared" si="83"/>
        <v>-0.116533</v>
      </c>
      <c r="D2517" s="19">
        <f t="shared" si="84"/>
        <v>1.3579940088999999E-2</v>
      </c>
    </row>
    <row r="2518" spans="1:4" x14ac:dyDescent="0.3">
      <c r="A2518" s="23">
        <v>2517</v>
      </c>
      <c r="B2518" s="27">
        <v>0.381685</v>
      </c>
      <c r="C2518" s="24">
        <f t="shared" si="83"/>
        <v>-0.116481</v>
      </c>
      <c r="D2518" s="19">
        <f t="shared" si="84"/>
        <v>1.3567823361E-2</v>
      </c>
    </row>
    <row r="2519" spans="1:4" x14ac:dyDescent="0.3">
      <c r="A2519" s="23">
        <v>2518</v>
      </c>
      <c r="B2519" s="27">
        <v>0.38175900000000001</v>
      </c>
      <c r="C2519" s="24">
        <f t="shared" si="83"/>
        <v>-0.116407</v>
      </c>
      <c r="D2519" s="19">
        <f t="shared" si="84"/>
        <v>1.3550589649E-2</v>
      </c>
    </row>
    <row r="2520" spans="1:4" x14ac:dyDescent="0.3">
      <c r="A2520" s="23">
        <v>2519</v>
      </c>
      <c r="B2520" s="27">
        <v>0.38175999999999999</v>
      </c>
      <c r="C2520" s="24">
        <f t="shared" si="83"/>
        <v>-0.116406</v>
      </c>
      <c r="D2520" s="19">
        <f t="shared" si="84"/>
        <v>1.3550356836E-2</v>
      </c>
    </row>
    <row r="2521" spans="1:4" x14ac:dyDescent="0.3">
      <c r="A2521" s="23">
        <v>2520</v>
      </c>
      <c r="B2521" s="27">
        <v>0.38184499999999999</v>
      </c>
      <c r="C2521" s="24">
        <f t="shared" si="83"/>
        <v>-0.11632100000000001</v>
      </c>
      <c r="D2521" s="19">
        <f t="shared" si="84"/>
        <v>1.3530575041000002E-2</v>
      </c>
    </row>
    <row r="2522" spans="1:4" x14ac:dyDescent="0.3">
      <c r="A2522" s="23">
        <v>2521</v>
      </c>
      <c r="B2522" s="27">
        <v>0.38185999999999998</v>
      </c>
      <c r="C2522" s="24">
        <f t="shared" si="83"/>
        <v>-0.11630600000000001</v>
      </c>
      <c r="D2522" s="19">
        <f t="shared" si="84"/>
        <v>1.3527085636000002E-2</v>
      </c>
    </row>
    <row r="2523" spans="1:4" x14ac:dyDescent="0.3">
      <c r="A2523" s="23">
        <v>2522</v>
      </c>
      <c r="B2523" s="27">
        <v>0.38195000000000001</v>
      </c>
      <c r="C2523" s="24">
        <f t="shared" si="83"/>
        <v>-0.116216</v>
      </c>
      <c r="D2523" s="19">
        <f t="shared" si="84"/>
        <v>1.3506158656E-2</v>
      </c>
    </row>
    <row r="2524" spans="1:4" x14ac:dyDescent="0.3">
      <c r="A2524" s="23">
        <v>2523</v>
      </c>
      <c r="B2524" s="27">
        <v>0.381965</v>
      </c>
      <c r="C2524" s="24">
        <f t="shared" si="83"/>
        <v>-0.116201</v>
      </c>
      <c r="D2524" s="19">
        <f t="shared" si="84"/>
        <v>1.3502672400999999E-2</v>
      </c>
    </row>
    <row r="2525" spans="1:4" x14ac:dyDescent="0.3">
      <c r="A2525" s="23">
        <v>2524</v>
      </c>
      <c r="B2525" s="27">
        <v>0.38197900000000001</v>
      </c>
      <c r="C2525" s="24">
        <f t="shared" si="83"/>
        <v>-0.116187</v>
      </c>
      <c r="D2525" s="19">
        <f t="shared" si="84"/>
        <v>1.3499418968999999E-2</v>
      </c>
    </row>
    <row r="2526" spans="1:4" x14ac:dyDescent="0.3">
      <c r="A2526" s="23">
        <v>2525</v>
      </c>
      <c r="B2526" s="27">
        <v>0.38200800000000001</v>
      </c>
      <c r="C2526" s="24">
        <f t="shared" si="83"/>
        <v>-0.116158</v>
      </c>
      <c r="D2526" s="19">
        <f t="shared" si="84"/>
        <v>1.3492680964E-2</v>
      </c>
    </row>
    <row r="2527" spans="1:4" x14ac:dyDescent="0.3">
      <c r="A2527" s="23">
        <v>2526</v>
      </c>
      <c r="B2527" s="27">
        <v>0.382017</v>
      </c>
      <c r="C2527" s="24">
        <f t="shared" si="83"/>
        <v>-0.116149</v>
      </c>
      <c r="D2527" s="19">
        <f t="shared" si="84"/>
        <v>1.3490590201E-2</v>
      </c>
    </row>
    <row r="2528" spans="1:4" x14ac:dyDescent="0.3">
      <c r="A2528" s="23">
        <v>2527</v>
      </c>
      <c r="B2528" s="27">
        <v>0.38202799999999998</v>
      </c>
      <c r="C2528" s="24">
        <f t="shared" si="83"/>
        <v>-0.11613800000000001</v>
      </c>
      <c r="D2528" s="19">
        <f t="shared" si="84"/>
        <v>1.3488035044E-2</v>
      </c>
    </row>
    <row r="2529" spans="1:4" x14ac:dyDescent="0.3">
      <c r="A2529" s="23">
        <v>2528</v>
      </c>
      <c r="B2529" s="27">
        <v>0.382046</v>
      </c>
      <c r="C2529" s="24">
        <f t="shared" si="83"/>
        <v>-0.11612</v>
      </c>
      <c r="D2529" s="19">
        <f t="shared" si="84"/>
        <v>1.34838544E-2</v>
      </c>
    </row>
    <row r="2530" spans="1:4" x14ac:dyDescent="0.3">
      <c r="A2530" s="23">
        <v>2529</v>
      </c>
      <c r="B2530" s="27">
        <v>0.38206000000000001</v>
      </c>
      <c r="C2530" s="24">
        <f t="shared" si="83"/>
        <v>-0.116106</v>
      </c>
      <c r="D2530" s="19">
        <f t="shared" si="84"/>
        <v>1.3480603236E-2</v>
      </c>
    </row>
    <row r="2531" spans="1:4" x14ac:dyDescent="0.3">
      <c r="A2531" s="23">
        <v>2530</v>
      </c>
      <c r="B2531" s="27">
        <v>0.38219500000000001</v>
      </c>
      <c r="C2531" s="24">
        <f t="shared" si="83"/>
        <v>-0.115971</v>
      </c>
      <c r="D2531" s="19">
        <f t="shared" si="84"/>
        <v>1.3449272841000001E-2</v>
      </c>
    </row>
    <row r="2532" spans="1:4" x14ac:dyDescent="0.3">
      <c r="A2532" s="23">
        <v>2531</v>
      </c>
      <c r="B2532" s="27">
        <v>0.38219700000000001</v>
      </c>
      <c r="C2532" s="24">
        <f t="shared" si="83"/>
        <v>-0.115969</v>
      </c>
      <c r="D2532" s="19">
        <f t="shared" si="84"/>
        <v>1.3448808961000001E-2</v>
      </c>
    </row>
    <row r="2533" spans="1:4" x14ac:dyDescent="0.3">
      <c r="A2533" s="23">
        <v>2532</v>
      </c>
      <c r="B2533" s="27">
        <v>0.382212</v>
      </c>
      <c r="C2533" s="24">
        <f t="shared" si="83"/>
        <v>-0.115954</v>
      </c>
      <c r="D2533" s="19">
        <f t="shared" si="84"/>
        <v>1.3445330116E-2</v>
      </c>
    </row>
    <row r="2534" spans="1:4" x14ac:dyDescent="0.3">
      <c r="A2534" s="23">
        <v>2533</v>
      </c>
      <c r="B2534" s="27">
        <v>0.38222800000000001</v>
      </c>
      <c r="C2534" s="24">
        <f t="shared" si="83"/>
        <v>-0.115938</v>
      </c>
      <c r="D2534" s="19">
        <f t="shared" si="84"/>
        <v>1.3441619844E-2</v>
      </c>
    </row>
    <row r="2535" spans="1:4" x14ac:dyDescent="0.3">
      <c r="A2535" s="23">
        <v>2534</v>
      </c>
      <c r="B2535" s="27">
        <v>0.38223699999999999</v>
      </c>
      <c r="C2535" s="24">
        <f t="shared" si="83"/>
        <v>-0.115929</v>
      </c>
      <c r="D2535" s="19">
        <f t="shared" si="84"/>
        <v>1.3439533041E-2</v>
      </c>
    </row>
    <row r="2536" spans="1:4" x14ac:dyDescent="0.3">
      <c r="A2536" s="23">
        <v>2535</v>
      </c>
      <c r="B2536" s="27">
        <v>0.382351</v>
      </c>
      <c r="C2536" s="24">
        <f t="shared" si="83"/>
        <v>-0.115815</v>
      </c>
      <c r="D2536" s="19">
        <f t="shared" si="84"/>
        <v>1.3413114225E-2</v>
      </c>
    </row>
    <row r="2537" spans="1:4" x14ac:dyDescent="0.3">
      <c r="A2537" s="23">
        <v>2536</v>
      </c>
      <c r="B2537" s="27">
        <v>0.38236100000000001</v>
      </c>
      <c r="C2537" s="24">
        <f t="shared" si="83"/>
        <v>-0.11580500000000001</v>
      </c>
      <c r="D2537" s="19">
        <f t="shared" si="84"/>
        <v>1.3410798025000002E-2</v>
      </c>
    </row>
    <row r="2538" spans="1:4" x14ac:dyDescent="0.3">
      <c r="A2538" s="23">
        <v>2537</v>
      </c>
      <c r="B2538" s="27">
        <v>0.38238499999999997</v>
      </c>
      <c r="C2538" s="24">
        <f t="shared" si="83"/>
        <v>-0.115781</v>
      </c>
      <c r="D2538" s="19">
        <f t="shared" si="84"/>
        <v>1.3405239960999999E-2</v>
      </c>
    </row>
    <row r="2539" spans="1:4" x14ac:dyDescent="0.3">
      <c r="A2539" s="23">
        <v>2538</v>
      </c>
      <c r="B2539" s="27">
        <v>0.38245800000000002</v>
      </c>
      <c r="C2539" s="24">
        <f t="shared" si="83"/>
        <v>-0.11570800000000001</v>
      </c>
      <c r="D2539" s="19">
        <f t="shared" si="84"/>
        <v>1.3388341264E-2</v>
      </c>
    </row>
    <row r="2540" spans="1:4" x14ac:dyDescent="0.3">
      <c r="A2540" s="23">
        <v>2539</v>
      </c>
      <c r="B2540" s="27">
        <v>0.382602</v>
      </c>
      <c r="C2540" s="24">
        <f t="shared" si="83"/>
        <v>-0.115564</v>
      </c>
      <c r="D2540" s="19">
        <f t="shared" si="84"/>
        <v>1.3355038095999999E-2</v>
      </c>
    </row>
    <row r="2541" spans="1:4" x14ac:dyDescent="0.3">
      <c r="A2541" s="23">
        <v>2540</v>
      </c>
      <c r="B2541" s="27">
        <v>0.382631</v>
      </c>
      <c r="C2541" s="24">
        <f t="shared" si="83"/>
        <v>-0.115535</v>
      </c>
      <c r="D2541" s="19">
        <f t="shared" si="84"/>
        <v>1.3348336225E-2</v>
      </c>
    </row>
    <row r="2542" spans="1:4" x14ac:dyDescent="0.3">
      <c r="A2542" s="23">
        <v>2541</v>
      </c>
      <c r="B2542" s="27">
        <v>0.38265700000000002</v>
      </c>
      <c r="C2542" s="24">
        <f t="shared" si="83"/>
        <v>-0.115509</v>
      </c>
      <c r="D2542" s="19">
        <f t="shared" si="84"/>
        <v>1.3342329081E-2</v>
      </c>
    </row>
    <row r="2543" spans="1:4" x14ac:dyDescent="0.3">
      <c r="A2543" s="23">
        <v>2542</v>
      </c>
      <c r="B2543" s="27">
        <v>0.382662</v>
      </c>
      <c r="C2543" s="24">
        <f t="shared" si="83"/>
        <v>-0.115504</v>
      </c>
      <c r="D2543" s="19">
        <f t="shared" si="84"/>
        <v>1.3341174015999999E-2</v>
      </c>
    </row>
    <row r="2544" spans="1:4" x14ac:dyDescent="0.3">
      <c r="A2544" s="23">
        <v>2543</v>
      </c>
      <c r="B2544" s="27">
        <v>0.38268000000000002</v>
      </c>
      <c r="C2544" s="24">
        <f t="shared" si="83"/>
        <v>-0.11548600000000001</v>
      </c>
      <c r="D2544" s="19">
        <f t="shared" si="84"/>
        <v>1.3337016196000001E-2</v>
      </c>
    </row>
    <row r="2545" spans="1:4" x14ac:dyDescent="0.3">
      <c r="A2545" s="23">
        <v>2544</v>
      </c>
      <c r="B2545" s="27">
        <v>0.38270199999999999</v>
      </c>
      <c r="C2545" s="24">
        <f t="shared" si="83"/>
        <v>-0.115464</v>
      </c>
      <c r="D2545" s="19">
        <f t="shared" si="84"/>
        <v>1.3331935296E-2</v>
      </c>
    </row>
    <row r="2546" spans="1:4" x14ac:dyDescent="0.3">
      <c r="A2546" s="23">
        <v>2545</v>
      </c>
      <c r="B2546" s="27">
        <v>0.38277499999999998</v>
      </c>
      <c r="C2546" s="24">
        <f t="shared" si="83"/>
        <v>-0.11539100000000001</v>
      </c>
      <c r="D2546" s="19">
        <f t="shared" si="84"/>
        <v>1.3315082881000001E-2</v>
      </c>
    </row>
    <row r="2547" spans="1:4" x14ac:dyDescent="0.3">
      <c r="A2547" s="23">
        <v>2546</v>
      </c>
      <c r="B2547" s="27">
        <v>0.38279800000000003</v>
      </c>
      <c r="C2547" s="24">
        <f t="shared" si="83"/>
        <v>-0.115368</v>
      </c>
      <c r="D2547" s="19">
        <f t="shared" si="84"/>
        <v>1.3309775423999999E-2</v>
      </c>
    </row>
    <row r="2548" spans="1:4" x14ac:dyDescent="0.3">
      <c r="A2548" s="23">
        <v>2547</v>
      </c>
      <c r="B2548" s="27">
        <v>0.382934</v>
      </c>
      <c r="C2548" s="24">
        <f t="shared" si="83"/>
        <v>-0.115232</v>
      </c>
      <c r="D2548" s="19">
        <f t="shared" si="84"/>
        <v>1.3278413824E-2</v>
      </c>
    </row>
    <row r="2549" spans="1:4" x14ac:dyDescent="0.3">
      <c r="A2549" s="23">
        <v>2548</v>
      </c>
      <c r="B2549" s="27">
        <v>0.38296200000000002</v>
      </c>
      <c r="C2549" s="24">
        <f t="shared" si="83"/>
        <v>-0.115204</v>
      </c>
      <c r="D2549" s="19">
        <f t="shared" si="84"/>
        <v>1.3271961616E-2</v>
      </c>
    </row>
    <row r="2550" spans="1:4" x14ac:dyDescent="0.3">
      <c r="A2550" s="23">
        <v>2549</v>
      </c>
      <c r="B2550" s="27">
        <v>0.38303300000000001</v>
      </c>
      <c r="C2550" s="24">
        <f t="shared" si="83"/>
        <v>-0.115133</v>
      </c>
      <c r="D2550" s="19">
        <f t="shared" si="84"/>
        <v>1.3255607689E-2</v>
      </c>
    </row>
    <row r="2551" spans="1:4" x14ac:dyDescent="0.3">
      <c r="A2551" s="23">
        <v>2550</v>
      </c>
      <c r="B2551" s="27">
        <v>0.38304100000000002</v>
      </c>
      <c r="C2551" s="24">
        <f t="shared" si="83"/>
        <v>-0.11512500000000001</v>
      </c>
      <c r="D2551" s="19">
        <f t="shared" si="84"/>
        <v>1.3253765625E-2</v>
      </c>
    </row>
    <row r="2552" spans="1:4" x14ac:dyDescent="0.3">
      <c r="A2552" s="23">
        <v>2551</v>
      </c>
      <c r="B2552" s="27">
        <v>0.38330199999999998</v>
      </c>
      <c r="C2552" s="24">
        <f t="shared" si="83"/>
        <v>-0.11486400000000001</v>
      </c>
      <c r="D2552" s="19">
        <f t="shared" si="84"/>
        <v>1.3193738496000001E-2</v>
      </c>
    </row>
    <row r="2553" spans="1:4" x14ac:dyDescent="0.3">
      <c r="A2553" s="23">
        <v>2552</v>
      </c>
      <c r="B2553" s="27">
        <v>0.38331900000000002</v>
      </c>
      <c r="C2553" s="24">
        <f t="shared" si="83"/>
        <v>-0.114847</v>
      </c>
      <c r="D2553" s="19">
        <f t="shared" si="84"/>
        <v>1.3189833409E-2</v>
      </c>
    </row>
    <row r="2554" spans="1:4" x14ac:dyDescent="0.3">
      <c r="A2554" s="23">
        <v>2553</v>
      </c>
      <c r="B2554" s="27">
        <v>0.383494</v>
      </c>
      <c r="C2554" s="24">
        <f t="shared" si="83"/>
        <v>-0.114672</v>
      </c>
      <c r="D2554" s="19">
        <f t="shared" si="84"/>
        <v>1.3149667584E-2</v>
      </c>
    </row>
    <row r="2555" spans="1:4" x14ac:dyDescent="0.3">
      <c r="A2555" s="23">
        <v>2554</v>
      </c>
      <c r="B2555" s="27">
        <v>0.38357400000000003</v>
      </c>
      <c r="C2555" s="24">
        <f t="shared" si="83"/>
        <v>-0.114592</v>
      </c>
      <c r="D2555" s="19">
        <f t="shared" si="84"/>
        <v>1.3131326464E-2</v>
      </c>
    </row>
    <row r="2556" spans="1:4" x14ac:dyDescent="0.3">
      <c r="A2556" s="23">
        <v>2555</v>
      </c>
      <c r="B2556" s="27">
        <v>0.38361800000000001</v>
      </c>
      <c r="C2556" s="24">
        <f t="shared" si="83"/>
        <v>-0.114548</v>
      </c>
      <c r="D2556" s="19">
        <f t="shared" si="84"/>
        <v>1.3121244303999999E-2</v>
      </c>
    </row>
    <row r="2557" spans="1:4" x14ac:dyDescent="0.3">
      <c r="A2557" s="23">
        <v>2556</v>
      </c>
      <c r="B2557" s="27">
        <v>0.38364799999999999</v>
      </c>
      <c r="C2557" s="24">
        <f t="shared" si="83"/>
        <v>-0.11451799999999999</v>
      </c>
      <c r="D2557" s="19">
        <f t="shared" si="84"/>
        <v>1.3114372324E-2</v>
      </c>
    </row>
    <row r="2558" spans="1:4" x14ac:dyDescent="0.3">
      <c r="A2558" s="23">
        <v>2557</v>
      </c>
      <c r="B2558" s="27">
        <v>0.38365500000000002</v>
      </c>
      <c r="C2558" s="24">
        <f t="shared" si="83"/>
        <v>-0.114511</v>
      </c>
      <c r="D2558" s="19">
        <f t="shared" si="84"/>
        <v>1.3112769121E-2</v>
      </c>
    </row>
    <row r="2559" spans="1:4" x14ac:dyDescent="0.3">
      <c r="A2559" s="23">
        <v>2558</v>
      </c>
      <c r="B2559" s="27">
        <v>0.38375799999999999</v>
      </c>
      <c r="C2559" s="24">
        <f t="shared" si="83"/>
        <v>-0.114408</v>
      </c>
      <c r="D2559" s="19">
        <f t="shared" si="84"/>
        <v>1.3089190463999999E-2</v>
      </c>
    </row>
    <row r="2560" spans="1:4" x14ac:dyDescent="0.3">
      <c r="A2560" s="23">
        <v>2559</v>
      </c>
      <c r="B2560" s="27">
        <v>0.38383200000000001</v>
      </c>
      <c r="C2560" s="24">
        <f t="shared" si="83"/>
        <v>-0.11433400000000001</v>
      </c>
      <c r="D2560" s="19">
        <f t="shared" si="84"/>
        <v>1.3072263556000002E-2</v>
      </c>
    </row>
    <row r="2561" spans="1:4" x14ac:dyDescent="0.3">
      <c r="A2561" s="23">
        <v>2560</v>
      </c>
      <c r="B2561" s="27">
        <v>0.38384099999999999</v>
      </c>
      <c r="C2561" s="24">
        <f t="shared" si="83"/>
        <v>-0.114325</v>
      </c>
      <c r="D2561" s="19">
        <f t="shared" si="84"/>
        <v>1.3070205624999999E-2</v>
      </c>
    </row>
    <row r="2562" spans="1:4" x14ac:dyDescent="0.3">
      <c r="A2562" s="23">
        <v>2561</v>
      </c>
      <c r="B2562" s="27">
        <v>0.383876</v>
      </c>
      <c r="C2562" s="24">
        <f t="shared" ref="C2562:C2625" si="85">ROUNDUP(B2562-B$10002,6)</f>
        <v>-0.11429</v>
      </c>
      <c r="D2562" s="19">
        <f t="shared" si="84"/>
        <v>1.30622041E-2</v>
      </c>
    </row>
    <row r="2563" spans="1:4" x14ac:dyDescent="0.3">
      <c r="A2563" s="23">
        <v>2562</v>
      </c>
      <c r="B2563" s="27">
        <v>0.38391599999999998</v>
      </c>
      <c r="C2563" s="24">
        <f t="shared" si="85"/>
        <v>-0.11425</v>
      </c>
      <c r="D2563" s="19">
        <f t="shared" si="84"/>
        <v>1.30530625E-2</v>
      </c>
    </row>
    <row r="2564" spans="1:4" x14ac:dyDescent="0.3">
      <c r="A2564" s="23">
        <v>2563</v>
      </c>
      <c r="B2564" s="27">
        <v>0.383936</v>
      </c>
      <c r="C2564" s="24">
        <f t="shared" si="85"/>
        <v>-0.11423</v>
      </c>
      <c r="D2564" s="19">
        <f t="shared" si="84"/>
        <v>1.30484929E-2</v>
      </c>
    </row>
    <row r="2565" spans="1:4" x14ac:dyDescent="0.3">
      <c r="A2565" s="23">
        <v>2564</v>
      </c>
      <c r="B2565" s="27">
        <v>0.38402799999999998</v>
      </c>
      <c r="C2565" s="24">
        <f t="shared" si="85"/>
        <v>-0.114138</v>
      </c>
      <c r="D2565" s="19">
        <f t="shared" si="84"/>
        <v>1.3027483044000001E-2</v>
      </c>
    </row>
    <row r="2566" spans="1:4" x14ac:dyDescent="0.3">
      <c r="A2566" s="23">
        <v>2565</v>
      </c>
      <c r="B2566" s="27">
        <v>0.38411899999999999</v>
      </c>
      <c r="C2566" s="24">
        <f t="shared" si="85"/>
        <v>-0.114047</v>
      </c>
      <c r="D2566" s="19">
        <f t="shared" si="84"/>
        <v>1.3006718208999998E-2</v>
      </c>
    </row>
    <row r="2567" spans="1:4" x14ac:dyDescent="0.3">
      <c r="A2567" s="23">
        <v>2566</v>
      </c>
      <c r="B2567" s="27">
        <v>0.38412099999999999</v>
      </c>
      <c r="C2567" s="24">
        <f t="shared" si="85"/>
        <v>-0.11404500000000001</v>
      </c>
      <c r="D2567" s="19">
        <f t="shared" si="84"/>
        <v>1.3006262025000001E-2</v>
      </c>
    </row>
    <row r="2568" spans="1:4" x14ac:dyDescent="0.3">
      <c r="A2568" s="23">
        <v>2567</v>
      </c>
      <c r="B2568" s="27">
        <v>0.38413900000000001</v>
      </c>
      <c r="C2568" s="24">
        <f t="shared" si="85"/>
        <v>-0.114027</v>
      </c>
      <c r="D2568" s="19">
        <f t="shared" si="84"/>
        <v>1.3002156729E-2</v>
      </c>
    </row>
    <row r="2569" spans="1:4" x14ac:dyDescent="0.3">
      <c r="A2569" s="23">
        <v>2568</v>
      </c>
      <c r="B2569" s="27">
        <v>0.38419900000000001</v>
      </c>
      <c r="C2569" s="24">
        <f t="shared" si="85"/>
        <v>-0.113967</v>
      </c>
      <c r="D2569" s="19">
        <f t="shared" si="84"/>
        <v>1.2988477089E-2</v>
      </c>
    </row>
    <row r="2570" spans="1:4" x14ac:dyDescent="0.3">
      <c r="A2570" s="23">
        <v>2569</v>
      </c>
      <c r="B2570" s="27">
        <v>0.38424000000000003</v>
      </c>
      <c r="C2570" s="24">
        <f t="shared" si="85"/>
        <v>-0.113926</v>
      </c>
      <c r="D2570" s="19">
        <f t="shared" ref="D2570:D2633" si="86">C2570*C2570</f>
        <v>1.2979133476E-2</v>
      </c>
    </row>
    <row r="2571" spans="1:4" x14ac:dyDescent="0.3">
      <c r="A2571" s="23">
        <v>2570</v>
      </c>
      <c r="B2571" s="27">
        <v>0.38435999999999998</v>
      </c>
      <c r="C2571" s="24">
        <f t="shared" si="85"/>
        <v>-0.113806</v>
      </c>
      <c r="D2571" s="19">
        <f t="shared" si="86"/>
        <v>1.2951805636000001E-2</v>
      </c>
    </row>
    <row r="2572" spans="1:4" x14ac:dyDescent="0.3">
      <c r="A2572" s="23">
        <v>2571</v>
      </c>
      <c r="B2572" s="27">
        <v>0.38441399999999998</v>
      </c>
      <c r="C2572" s="24">
        <f t="shared" si="85"/>
        <v>-0.11375200000000001</v>
      </c>
      <c r="D2572" s="19">
        <f t="shared" si="86"/>
        <v>1.2939517504000001E-2</v>
      </c>
    </row>
    <row r="2573" spans="1:4" x14ac:dyDescent="0.3">
      <c r="A2573" s="23">
        <v>2572</v>
      </c>
      <c r="B2573" s="27">
        <v>0.38441599999999998</v>
      </c>
      <c r="C2573" s="24">
        <f t="shared" si="85"/>
        <v>-0.11375</v>
      </c>
      <c r="D2573" s="19">
        <f t="shared" si="86"/>
        <v>1.2939062500000001E-2</v>
      </c>
    </row>
    <row r="2574" spans="1:4" x14ac:dyDescent="0.3">
      <c r="A2574" s="23">
        <v>2573</v>
      </c>
      <c r="B2574" s="27">
        <v>0.38447300000000001</v>
      </c>
      <c r="C2574" s="24">
        <f t="shared" si="85"/>
        <v>-0.113693</v>
      </c>
      <c r="D2574" s="19">
        <f t="shared" si="86"/>
        <v>1.2926098249E-2</v>
      </c>
    </row>
    <row r="2575" spans="1:4" x14ac:dyDescent="0.3">
      <c r="A2575" s="23">
        <v>2574</v>
      </c>
      <c r="B2575" s="27">
        <v>0.384662</v>
      </c>
      <c r="C2575" s="24">
        <f t="shared" si="85"/>
        <v>-0.11350400000000001</v>
      </c>
      <c r="D2575" s="19">
        <f t="shared" si="86"/>
        <v>1.2883158016000002E-2</v>
      </c>
    </row>
    <row r="2576" spans="1:4" x14ac:dyDescent="0.3">
      <c r="A2576" s="23">
        <v>2575</v>
      </c>
      <c r="B2576" s="27">
        <v>0.38467600000000002</v>
      </c>
      <c r="C2576" s="24">
        <f t="shared" si="85"/>
        <v>-0.11349000000000001</v>
      </c>
      <c r="D2576" s="19">
        <f t="shared" si="86"/>
        <v>1.2879980100000002E-2</v>
      </c>
    </row>
    <row r="2577" spans="1:4" x14ac:dyDescent="0.3">
      <c r="A2577" s="23">
        <v>2576</v>
      </c>
      <c r="B2577" s="27">
        <v>0.384718</v>
      </c>
      <c r="C2577" s="24">
        <f t="shared" si="85"/>
        <v>-0.11344800000000001</v>
      </c>
      <c r="D2577" s="19">
        <f t="shared" si="86"/>
        <v>1.2870448704000002E-2</v>
      </c>
    </row>
    <row r="2578" spans="1:4" x14ac:dyDescent="0.3">
      <c r="A2578" s="23">
        <v>2577</v>
      </c>
      <c r="B2578" s="27">
        <v>0.38472299999999998</v>
      </c>
      <c r="C2578" s="24">
        <f t="shared" si="85"/>
        <v>-0.113443</v>
      </c>
      <c r="D2578" s="19">
        <f t="shared" si="86"/>
        <v>1.2869314249000001E-2</v>
      </c>
    </row>
    <row r="2579" spans="1:4" x14ac:dyDescent="0.3">
      <c r="A2579" s="23">
        <v>2578</v>
      </c>
      <c r="B2579" s="27">
        <v>0.38478099999999998</v>
      </c>
      <c r="C2579" s="24">
        <f t="shared" si="85"/>
        <v>-0.113385</v>
      </c>
      <c r="D2579" s="19">
        <f t="shared" si="86"/>
        <v>1.2856158225000001E-2</v>
      </c>
    </row>
    <row r="2580" spans="1:4" x14ac:dyDescent="0.3">
      <c r="A2580" s="23">
        <v>2579</v>
      </c>
      <c r="B2580" s="27">
        <v>0.38484400000000002</v>
      </c>
      <c r="C2580" s="24">
        <f t="shared" si="85"/>
        <v>-0.11332200000000001</v>
      </c>
      <c r="D2580" s="19">
        <f t="shared" si="86"/>
        <v>1.2841875684000002E-2</v>
      </c>
    </row>
    <row r="2581" spans="1:4" x14ac:dyDescent="0.3">
      <c r="A2581" s="23">
        <v>2580</v>
      </c>
      <c r="B2581" s="27">
        <v>0.38490000000000002</v>
      </c>
      <c r="C2581" s="24">
        <f t="shared" si="85"/>
        <v>-0.11326600000000001</v>
      </c>
      <c r="D2581" s="19">
        <f t="shared" si="86"/>
        <v>1.2829186756000002E-2</v>
      </c>
    </row>
    <row r="2582" spans="1:4" x14ac:dyDescent="0.3">
      <c r="A2582" s="23">
        <v>2581</v>
      </c>
      <c r="B2582" s="27">
        <v>0.38492399999999999</v>
      </c>
      <c r="C2582" s="24">
        <f t="shared" si="85"/>
        <v>-0.113242</v>
      </c>
      <c r="D2582" s="19">
        <f t="shared" si="86"/>
        <v>1.2823750564E-2</v>
      </c>
    </row>
    <row r="2583" spans="1:4" x14ac:dyDescent="0.3">
      <c r="A2583" s="23">
        <v>2582</v>
      </c>
      <c r="B2583" s="27">
        <v>0.384934</v>
      </c>
      <c r="C2583" s="24">
        <f t="shared" si="85"/>
        <v>-0.113232</v>
      </c>
      <c r="D2583" s="19">
        <f t="shared" si="86"/>
        <v>1.2821485824000001E-2</v>
      </c>
    </row>
    <row r="2584" spans="1:4" x14ac:dyDescent="0.3">
      <c r="A2584" s="23">
        <v>2583</v>
      </c>
      <c r="B2584" s="27">
        <v>0.38497599999999998</v>
      </c>
      <c r="C2584" s="24">
        <f t="shared" si="85"/>
        <v>-0.11319</v>
      </c>
      <c r="D2584" s="19">
        <f t="shared" si="86"/>
        <v>1.2811976100000001E-2</v>
      </c>
    </row>
    <row r="2585" spans="1:4" x14ac:dyDescent="0.3">
      <c r="A2585" s="23">
        <v>2584</v>
      </c>
      <c r="B2585" s="27">
        <v>0.385017</v>
      </c>
      <c r="C2585" s="24">
        <f t="shared" si="85"/>
        <v>-0.113149</v>
      </c>
      <c r="D2585" s="19">
        <f t="shared" si="86"/>
        <v>1.2802696201E-2</v>
      </c>
    </row>
    <row r="2586" spans="1:4" x14ac:dyDescent="0.3">
      <c r="A2586" s="23">
        <v>2585</v>
      </c>
      <c r="B2586" s="27">
        <v>0.38505299999999998</v>
      </c>
      <c r="C2586" s="24">
        <f t="shared" si="85"/>
        <v>-0.11311300000000001</v>
      </c>
      <c r="D2586" s="19">
        <f t="shared" si="86"/>
        <v>1.2794550769000001E-2</v>
      </c>
    </row>
    <row r="2587" spans="1:4" x14ac:dyDescent="0.3">
      <c r="A2587" s="23">
        <v>2586</v>
      </c>
      <c r="B2587" s="27">
        <v>0.38512299999999999</v>
      </c>
      <c r="C2587" s="24">
        <f t="shared" si="85"/>
        <v>-0.113043</v>
      </c>
      <c r="D2587" s="19">
        <f t="shared" si="86"/>
        <v>1.2778719849000001E-2</v>
      </c>
    </row>
    <row r="2588" spans="1:4" x14ac:dyDescent="0.3">
      <c r="A2588" s="23">
        <v>2587</v>
      </c>
      <c r="B2588" s="27">
        <v>0.38514100000000001</v>
      </c>
      <c r="C2588" s="24">
        <f t="shared" si="85"/>
        <v>-0.113025</v>
      </c>
      <c r="D2588" s="19">
        <f t="shared" si="86"/>
        <v>1.2774650625E-2</v>
      </c>
    </row>
    <row r="2589" spans="1:4" x14ac:dyDescent="0.3">
      <c r="A2589" s="23">
        <v>2588</v>
      </c>
      <c r="B2589" s="27">
        <v>0.38539200000000001</v>
      </c>
      <c r="C2589" s="24">
        <f t="shared" si="85"/>
        <v>-0.112774</v>
      </c>
      <c r="D2589" s="19">
        <f t="shared" si="86"/>
        <v>1.2717975075999999E-2</v>
      </c>
    </row>
    <row r="2590" spans="1:4" x14ac:dyDescent="0.3">
      <c r="A2590" s="23">
        <v>2589</v>
      </c>
      <c r="B2590" s="27">
        <v>0.38541300000000001</v>
      </c>
      <c r="C2590" s="24">
        <f t="shared" si="85"/>
        <v>-0.11275300000000001</v>
      </c>
      <c r="D2590" s="19">
        <f t="shared" si="86"/>
        <v>1.2713239009000002E-2</v>
      </c>
    </row>
    <row r="2591" spans="1:4" x14ac:dyDescent="0.3">
      <c r="A2591" s="23">
        <v>2590</v>
      </c>
      <c r="B2591" s="27">
        <v>0.38542799999999999</v>
      </c>
      <c r="C2591" s="24">
        <f t="shared" si="85"/>
        <v>-0.112738</v>
      </c>
      <c r="D2591" s="19">
        <f t="shared" si="86"/>
        <v>1.2709856644000001E-2</v>
      </c>
    </row>
    <row r="2592" spans="1:4" x14ac:dyDescent="0.3">
      <c r="A2592" s="23">
        <v>2591</v>
      </c>
      <c r="B2592" s="27">
        <v>0.38546900000000001</v>
      </c>
      <c r="C2592" s="24">
        <f t="shared" si="85"/>
        <v>-0.11269700000000001</v>
      </c>
      <c r="D2592" s="19">
        <f t="shared" si="86"/>
        <v>1.2700613809000002E-2</v>
      </c>
    </row>
    <row r="2593" spans="1:4" x14ac:dyDescent="0.3">
      <c r="A2593" s="23">
        <v>2592</v>
      </c>
      <c r="B2593" s="27">
        <v>0.38547799999999999</v>
      </c>
      <c r="C2593" s="24">
        <f t="shared" si="85"/>
        <v>-0.112688</v>
      </c>
      <c r="D2593" s="19">
        <f t="shared" si="86"/>
        <v>1.2698585343999999E-2</v>
      </c>
    </row>
    <row r="2594" spans="1:4" x14ac:dyDescent="0.3">
      <c r="A2594" s="23">
        <v>2593</v>
      </c>
      <c r="B2594" s="27">
        <v>0.385494</v>
      </c>
      <c r="C2594" s="24">
        <f t="shared" si="85"/>
        <v>-0.11267199999999999</v>
      </c>
      <c r="D2594" s="19">
        <f t="shared" si="86"/>
        <v>1.2694979583999998E-2</v>
      </c>
    </row>
    <row r="2595" spans="1:4" x14ac:dyDescent="0.3">
      <c r="A2595" s="23">
        <v>2594</v>
      </c>
      <c r="B2595" s="27">
        <v>0.38549899999999998</v>
      </c>
      <c r="C2595" s="24">
        <f t="shared" si="85"/>
        <v>-0.112667</v>
      </c>
      <c r="D2595" s="19">
        <f t="shared" si="86"/>
        <v>1.2693852889000001E-2</v>
      </c>
    </row>
    <row r="2596" spans="1:4" x14ac:dyDescent="0.3">
      <c r="A2596" s="23">
        <v>2595</v>
      </c>
      <c r="B2596" s="27">
        <v>0.38551200000000002</v>
      </c>
      <c r="C2596" s="24">
        <f t="shared" si="85"/>
        <v>-0.112654</v>
      </c>
      <c r="D2596" s="19">
        <f t="shared" si="86"/>
        <v>1.2690923716E-2</v>
      </c>
    </row>
    <row r="2597" spans="1:4" x14ac:dyDescent="0.3">
      <c r="A2597" s="23">
        <v>2596</v>
      </c>
      <c r="B2597" s="27">
        <v>0.38554500000000003</v>
      </c>
      <c r="C2597" s="24">
        <f t="shared" si="85"/>
        <v>-0.112621</v>
      </c>
      <c r="D2597" s="19">
        <f t="shared" si="86"/>
        <v>1.2683489641000001E-2</v>
      </c>
    </row>
    <row r="2598" spans="1:4" x14ac:dyDescent="0.3">
      <c r="A2598" s="23">
        <v>2597</v>
      </c>
      <c r="B2598" s="27">
        <v>0.38557200000000003</v>
      </c>
      <c r="C2598" s="24">
        <f t="shared" si="85"/>
        <v>-0.112594</v>
      </c>
      <c r="D2598" s="19">
        <f t="shared" si="86"/>
        <v>1.2677408836E-2</v>
      </c>
    </row>
    <row r="2599" spans="1:4" x14ac:dyDescent="0.3">
      <c r="A2599" s="23">
        <v>2598</v>
      </c>
      <c r="B2599" s="27">
        <v>0.38567699999999999</v>
      </c>
      <c r="C2599" s="24">
        <f t="shared" si="85"/>
        <v>-0.11248900000000001</v>
      </c>
      <c r="D2599" s="19">
        <f t="shared" si="86"/>
        <v>1.2653775121000001E-2</v>
      </c>
    </row>
    <row r="2600" spans="1:4" x14ac:dyDescent="0.3">
      <c r="A2600" s="23">
        <v>2599</v>
      </c>
      <c r="B2600" s="27">
        <v>0.38571299999999997</v>
      </c>
      <c r="C2600" s="24">
        <f t="shared" si="85"/>
        <v>-0.112453</v>
      </c>
      <c r="D2600" s="19">
        <f t="shared" si="86"/>
        <v>1.2645677208999999E-2</v>
      </c>
    </row>
    <row r="2601" spans="1:4" x14ac:dyDescent="0.3">
      <c r="A2601" s="23">
        <v>2600</v>
      </c>
      <c r="B2601" s="27">
        <v>0.38574700000000001</v>
      </c>
      <c r="C2601" s="24">
        <f t="shared" si="85"/>
        <v>-0.11241900000000001</v>
      </c>
      <c r="D2601" s="19">
        <f t="shared" si="86"/>
        <v>1.2638031561000001E-2</v>
      </c>
    </row>
    <row r="2602" spans="1:4" x14ac:dyDescent="0.3">
      <c r="A2602" s="23">
        <v>2601</v>
      </c>
      <c r="B2602" s="27">
        <v>0.38589200000000001</v>
      </c>
      <c r="C2602" s="24">
        <f t="shared" si="85"/>
        <v>-0.112274</v>
      </c>
      <c r="D2602" s="19">
        <f t="shared" si="86"/>
        <v>1.2605451076E-2</v>
      </c>
    </row>
    <row r="2603" spans="1:4" x14ac:dyDescent="0.3">
      <c r="A2603" s="23">
        <v>2602</v>
      </c>
      <c r="B2603" s="27">
        <v>0.38594800000000001</v>
      </c>
      <c r="C2603" s="24">
        <f t="shared" si="85"/>
        <v>-0.112218</v>
      </c>
      <c r="D2603" s="19">
        <f t="shared" si="86"/>
        <v>1.2592879523999999E-2</v>
      </c>
    </row>
    <row r="2604" spans="1:4" x14ac:dyDescent="0.3">
      <c r="A2604" s="23">
        <v>2603</v>
      </c>
      <c r="B2604" s="27">
        <v>0.38595499999999999</v>
      </c>
      <c r="C2604" s="24">
        <f t="shared" si="85"/>
        <v>-0.11221100000000001</v>
      </c>
      <c r="D2604" s="19">
        <f t="shared" si="86"/>
        <v>1.2591308521000001E-2</v>
      </c>
    </row>
    <row r="2605" spans="1:4" x14ac:dyDescent="0.3">
      <c r="A2605" s="23">
        <v>2604</v>
      </c>
      <c r="B2605" s="27">
        <v>0.38598300000000002</v>
      </c>
      <c r="C2605" s="24">
        <f t="shared" si="85"/>
        <v>-0.112183</v>
      </c>
      <c r="D2605" s="19">
        <f t="shared" si="86"/>
        <v>1.2585025489000002E-2</v>
      </c>
    </row>
    <row r="2606" spans="1:4" x14ac:dyDescent="0.3">
      <c r="A2606" s="23">
        <v>2605</v>
      </c>
      <c r="B2606" s="27">
        <v>0.38607399999999997</v>
      </c>
      <c r="C2606" s="24">
        <f t="shared" si="85"/>
        <v>-0.112092</v>
      </c>
      <c r="D2606" s="19">
        <f t="shared" si="86"/>
        <v>1.2564616463999999E-2</v>
      </c>
    </row>
    <row r="2607" spans="1:4" x14ac:dyDescent="0.3">
      <c r="A2607" s="23">
        <v>2606</v>
      </c>
      <c r="B2607" s="27">
        <v>0.38608399999999998</v>
      </c>
      <c r="C2607" s="24">
        <f t="shared" si="85"/>
        <v>-0.112082</v>
      </c>
      <c r="D2607" s="19">
        <f t="shared" si="86"/>
        <v>1.2562374724E-2</v>
      </c>
    </row>
    <row r="2608" spans="1:4" x14ac:dyDescent="0.3">
      <c r="A2608" s="23">
        <v>2607</v>
      </c>
      <c r="B2608" s="27">
        <v>0.38609700000000002</v>
      </c>
      <c r="C2608" s="24">
        <f t="shared" si="85"/>
        <v>-0.112069</v>
      </c>
      <c r="D2608" s="19">
        <f t="shared" si="86"/>
        <v>1.2559460761000001E-2</v>
      </c>
    </row>
    <row r="2609" spans="1:4" x14ac:dyDescent="0.3">
      <c r="A2609" s="23">
        <v>2608</v>
      </c>
      <c r="B2609" s="27">
        <v>0.38614700000000002</v>
      </c>
      <c r="C2609" s="24">
        <f t="shared" si="85"/>
        <v>-0.11201900000000001</v>
      </c>
      <c r="D2609" s="19">
        <f t="shared" si="86"/>
        <v>1.2548256361000001E-2</v>
      </c>
    </row>
    <row r="2610" spans="1:4" x14ac:dyDescent="0.3">
      <c r="A2610" s="23">
        <v>2609</v>
      </c>
      <c r="B2610" s="27">
        <v>0.386208</v>
      </c>
      <c r="C2610" s="24">
        <f t="shared" si="85"/>
        <v>-0.111958</v>
      </c>
      <c r="D2610" s="19">
        <f t="shared" si="86"/>
        <v>1.2534593764000001E-2</v>
      </c>
    </row>
    <row r="2611" spans="1:4" x14ac:dyDescent="0.3">
      <c r="A2611" s="23">
        <v>2610</v>
      </c>
      <c r="B2611" s="27">
        <v>0.38634200000000002</v>
      </c>
      <c r="C2611" s="24">
        <f t="shared" si="85"/>
        <v>-0.11182400000000001</v>
      </c>
      <c r="D2611" s="19">
        <f t="shared" si="86"/>
        <v>1.2504606976000001E-2</v>
      </c>
    </row>
    <row r="2612" spans="1:4" x14ac:dyDescent="0.3">
      <c r="A2612" s="23">
        <v>2611</v>
      </c>
      <c r="B2612" s="27">
        <v>0.38635399999999998</v>
      </c>
      <c r="C2612" s="24">
        <f t="shared" si="85"/>
        <v>-0.11181199999999999</v>
      </c>
      <c r="D2612" s="19">
        <f t="shared" si="86"/>
        <v>1.2501923343999998E-2</v>
      </c>
    </row>
    <row r="2613" spans="1:4" x14ac:dyDescent="0.3">
      <c r="A2613" s="23">
        <v>2612</v>
      </c>
      <c r="B2613" s="27">
        <v>0.38635700000000001</v>
      </c>
      <c r="C2613" s="24">
        <f t="shared" si="85"/>
        <v>-0.11180900000000001</v>
      </c>
      <c r="D2613" s="19">
        <f t="shared" si="86"/>
        <v>1.2501252481000001E-2</v>
      </c>
    </row>
    <row r="2614" spans="1:4" x14ac:dyDescent="0.3">
      <c r="A2614" s="23">
        <v>2613</v>
      </c>
      <c r="B2614" s="27">
        <v>0.38636100000000001</v>
      </c>
      <c r="C2614" s="24">
        <f t="shared" si="85"/>
        <v>-0.111805</v>
      </c>
      <c r="D2614" s="19">
        <f t="shared" si="86"/>
        <v>1.2500358025E-2</v>
      </c>
    </row>
    <row r="2615" spans="1:4" x14ac:dyDescent="0.3">
      <c r="A2615" s="23">
        <v>2614</v>
      </c>
      <c r="B2615" s="27">
        <v>0.38641999999999999</v>
      </c>
      <c r="C2615" s="24">
        <f t="shared" si="85"/>
        <v>-0.111746</v>
      </c>
      <c r="D2615" s="19">
        <f t="shared" si="86"/>
        <v>1.2487168516E-2</v>
      </c>
    </row>
    <row r="2616" spans="1:4" x14ac:dyDescent="0.3">
      <c r="A2616" s="23">
        <v>2615</v>
      </c>
      <c r="B2616" s="27">
        <v>0.38642700000000002</v>
      </c>
      <c r="C2616" s="24">
        <f t="shared" si="85"/>
        <v>-0.111739</v>
      </c>
      <c r="D2616" s="19">
        <f t="shared" si="86"/>
        <v>1.2485604121000001E-2</v>
      </c>
    </row>
    <row r="2617" spans="1:4" x14ac:dyDescent="0.3">
      <c r="A2617" s="23">
        <v>2616</v>
      </c>
      <c r="B2617" s="27">
        <v>0.38653700000000002</v>
      </c>
      <c r="C2617" s="24">
        <f t="shared" si="85"/>
        <v>-0.11162900000000001</v>
      </c>
      <c r="D2617" s="19">
        <f t="shared" si="86"/>
        <v>1.2461033641000001E-2</v>
      </c>
    </row>
    <row r="2618" spans="1:4" x14ac:dyDescent="0.3">
      <c r="A2618" s="23">
        <v>2617</v>
      </c>
      <c r="B2618" s="27">
        <v>0.38654899999999998</v>
      </c>
      <c r="C2618" s="24">
        <f t="shared" si="85"/>
        <v>-0.11161700000000001</v>
      </c>
      <c r="D2618" s="19">
        <f t="shared" si="86"/>
        <v>1.2458354689000002E-2</v>
      </c>
    </row>
    <row r="2619" spans="1:4" x14ac:dyDescent="0.3">
      <c r="A2619" s="23">
        <v>2618</v>
      </c>
      <c r="B2619" s="27">
        <v>0.38658999999999999</v>
      </c>
      <c r="C2619" s="24">
        <f t="shared" si="85"/>
        <v>-0.11157599999999999</v>
      </c>
      <c r="D2619" s="19">
        <f t="shared" si="86"/>
        <v>1.2449203775999999E-2</v>
      </c>
    </row>
    <row r="2620" spans="1:4" x14ac:dyDescent="0.3">
      <c r="A2620" s="23">
        <v>2619</v>
      </c>
      <c r="B2620" s="27">
        <v>0.38662299999999999</v>
      </c>
      <c r="C2620" s="24">
        <f t="shared" si="85"/>
        <v>-0.111543</v>
      </c>
      <c r="D2620" s="19">
        <f t="shared" si="86"/>
        <v>1.2441840849000001E-2</v>
      </c>
    </row>
    <row r="2621" spans="1:4" x14ac:dyDescent="0.3">
      <c r="A2621" s="23">
        <v>2620</v>
      </c>
      <c r="B2621" s="27">
        <v>0.38667899999999999</v>
      </c>
      <c r="C2621" s="24">
        <f t="shared" si="85"/>
        <v>-0.111487</v>
      </c>
      <c r="D2621" s="19">
        <f t="shared" si="86"/>
        <v>1.2429351169000001E-2</v>
      </c>
    </row>
    <row r="2622" spans="1:4" x14ac:dyDescent="0.3">
      <c r="A2622" s="23">
        <v>2621</v>
      </c>
      <c r="B2622" s="27">
        <v>0.38683499999999998</v>
      </c>
      <c r="C2622" s="24">
        <f t="shared" si="85"/>
        <v>-0.111331</v>
      </c>
      <c r="D2622" s="19">
        <f t="shared" si="86"/>
        <v>1.2394591561E-2</v>
      </c>
    </row>
    <row r="2623" spans="1:4" x14ac:dyDescent="0.3">
      <c r="A2623" s="23">
        <v>2622</v>
      </c>
      <c r="B2623" s="27">
        <v>0.38683600000000001</v>
      </c>
      <c r="C2623" s="24">
        <f t="shared" si="85"/>
        <v>-0.11133</v>
      </c>
      <c r="D2623" s="19">
        <f t="shared" si="86"/>
        <v>1.2394368899999999E-2</v>
      </c>
    </row>
    <row r="2624" spans="1:4" x14ac:dyDescent="0.3">
      <c r="A2624" s="23">
        <v>2623</v>
      </c>
      <c r="B2624" s="27">
        <v>0.38684499999999999</v>
      </c>
      <c r="C2624" s="24">
        <f t="shared" si="85"/>
        <v>-0.111321</v>
      </c>
      <c r="D2624" s="19">
        <f t="shared" si="86"/>
        <v>1.2392365041000001E-2</v>
      </c>
    </row>
    <row r="2625" spans="1:4" x14ac:dyDescent="0.3">
      <c r="A2625" s="23">
        <v>2624</v>
      </c>
      <c r="B2625" s="27">
        <v>0.38689299999999999</v>
      </c>
      <c r="C2625" s="24">
        <f t="shared" si="85"/>
        <v>-0.111273</v>
      </c>
      <c r="D2625" s="19">
        <f t="shared" si="86"/>
        <v>1.2381680528999999E-2</v>
      </c>
    </row>
    <row r="2626" spans="1:4" x14ac:dyDescent="0.3">
      <c r="A2626" s="23">
        <v>2625</v>
      </c>
      <c r="B2626" s="27">
        <v>0.38695400000000002</v>
      </c>
      <c r="C2626" s="24">
        <f t="shared" ref="C2626:C2689" si="87">ROUNDUP(B2626-B$10002,6)</f>
        <v>-0.11121200000000001</v>
      </c>
      <c r="D2626" s="19">
        <f t="shared" si="86"/>
        <v>1.2368108944000001E-2</v>
      </c>
    </row>
    <row r="2627" spans="1:4" x14ac:dyDescent="0.3">
      <c r="A2627" s="23">
        <v>2626</v>
      </c>
      <c r="B2627" s="27">
        <v>0.38702599999999998</v>
      </c>
      <c r="C2627" s="24">
        <f t="shared" si="87"/>
        <v>-0.11114</v>
      </c>
      <c r="D2627" s="19">
        <f t="shared" si="86"/>
        <v>1.2352099600000001E-2</v>
      </c>
    </row>
    <row r="2628" spans="1:4" x14ac:dyDescent="0.3">
      <c r="A2628" s="23">
        <v>2627</v>
      </c>
      <c r="B2628" s="27">
        <v>0.38704</v>
      </c>
      <c r="C2628" s="24">
        <f t="shared" si="87"/>
        <v>-0.111126</v>
      </c>
      <c r="D2628" s="19">
        <f t="shared" si="86"/>
        <v>1.2348987876E-2</v>
      </c>
    </row>
    <row r="2629" spans="1:4" x14ac:dyDescent="0.3">
      <c r="A2629" s="23">
        <v>2628</v>
      </c>
      <c r="B2629" s="27">
        <v>0.38704699999999997</v>
      </c>
      <c r="C2629" s="24">
        <f t="shared" si="87"/>
        <v>-0.111119</v>
      </c>
      <c r="D2629" s="19">
        <f t="shared" si="86"/>
        <v>1.2347432160999998E-2</v>
      </c>
    </row>
    <row r="2630" spans="1:4" x14ac:dyDescent="0.3">
      <c r="A2630" s="23">
        <v>2629</v>
      </c>
      <c r="B2630" s="27">
        <v>0.38705499999999998</v>
      </c>
      <c r="C2630" s="24">
        <f t="shared" si="87"/>
        <v>-0.111111</v>
      </c>
      <c r="D2630" s="19">
        <f t="shared" si="86"/>
        <v>1.2345654321E-2</v>
      </c>
    </row>
    <row r="2631" spans="1:4" x14ac:dyDescent="0.3">
      <c r="A2631" s="23">
        <v>2630</v>
      </c>
      <c r="B2631" s="27">
        <v>0.387183</v>
      </c>
      <c r="C2631" s="24">
        <f t="shared" si="87"/>
        <v>-0.110983</v>
      </c>
      <c r="D2631" s="19">
        <f t="shared" si="86"/>
        <v>1.2317226289E-2</v>
      </c>
    </row>
    <row r="2632" spans="1:4" x14ac:dyDescent="0.3">
      <c r="A2632" s="23">
        <v>2631</v>
      </c>
      <c r="B2632" s="27">
        <v>0.38722099999999998</v>
      </c>
      <c r="C2632" s="24">
        <f t="shared" si="87"/>
        <v>-0.110945</v>
      </c>
      <c r="D2632" s="19">
        <f t="shared" si="86"/>
        <v>1.2308793025E-2</v>
      </c>
    </row>
    <row r="2633" spans="1:4" x14ac:dyDescent="0.3">
      <c r="A2633" s="23">
        <v>2632</v>
      </c>
      <c r="B2633" s="27">
        <v>0.38723400000000002</v>
      </c>
      <c r="C2633" s="24">
        <f t="shared" si="87"/>
        <v>-0.110932</v>
      </c>
      <c r="D2633" s="19">
        <f t="shared" si="86"/>
        <v>1.2305908624E-2</v>
      </c>
    </row>
    <row r="2634" spans="1:4" x14ac:dyDescent="0.3">
      <c r="A2634" s="23">
        <v>2633</v>
      </c>
      <c r="B2634" s="27">
        <v>0.38730900000000001</v>
      </c>
      <c r="C2634" s="24">
        <f t="shared" si="87"/>
        <v>-0.110857</v>
      </c>
      <c r="D2634" s="19">
        <f t="shared" ref="D2634:D2697" si="88">C2634*C2634</f>
        <v>1.2289274449E-2</v>
      </c>
    </row>
    <row r="2635" spans="1:4" x14ac:dyDescent="0.3">
      <c r="A2635" s="23">
        <v>2634</v>
      </c>
      <c r="B2635" s="27">
        <v>0.38744400000000001</v>
      </c>
      <c r="C2635" s="24">
        <f t="shared" si="87"/>
        <v>-0.110722</v>
      </c>
      <c r="D2635" s="19">
        <f t="shared" si="88"/>
        <v>1.2259361284E-2</v>
      </c>
    </row>
    <row r="2636" spans="1:4" x14ac:dyDescent="0.3">
      <c r="A2636" s="23">
        <v>2635</v>
      </c>
      <c r="B2636" s="27">
        <v>0.38752700000000001</v>
      </c>
      <c r="C2636" s="24">
        <f t="shared" si="87"/>
        <v>-0.110639</v>
      </c>
      <c r="D2636" s="19">
        <f t="shared" si="88"/>
        <v>1.2240988321E-2</v>
      </c>
    </row>
    <row r="2637" spans="1:4" x14ac:dyDescent="0.3">
      <c r="A2637" s="23">
        <v>2636</v>
      </c>
      <c r="B2637" s="27">
        <v>0.38760299999999998</v>
      </c>
      <c r="C2637" s="24">
        <f t="shared" si="87"/>
        <v>-0.11056299999999999</v>
      </c>
      <c r="D2637" s="19">
        <f t="shared" si="88"/>
        <v>1.2224176968999998E-2</v>
      </c>
    </row>
    <row r="2638" spans="1:4" x14ac:dyDescent="0.3">
      <c r="A2638" s="23">
        <v>2637</v>
      </c>
      <c r="B2638" s="27">
        <v>0.38763700000000001</v>
      </c>
      <c r="C2638" s="24">
        <f t="shared" si="87"/>
        <v>-0.110529</v>
      </c>
      <c r="D2638" s="19">
        <f t="shared" si="88"/>
        <v>1.2216659841E-2</v>
      </c>
    </row>
    <row r="2639" spans="1:4" x14ac:dyDescent="0.3">
      <c r="A2639" s="23">
        <v>2638</v>
      </c>
      <c r="B2639" s="27">
        <v>0.38776100000000002</v>
      </c>
      <c r="C2639" s="24">
        <f t="shared" si="87"/>
        <v>-0.110405</v>
      </c>
      <c r="D2639" s="19">
        <f t="shared" si="88"/>
        <v>1.2189264025E-2</v>
      </c>
    </row>
    <row r="2640" spans="1:4" x14ac:dyDescent="0.3">
      <c r="A2640" s="23">
        <v>2639</v>
      </c>
      <c r="B2640" s="27">
        <v>0.387768</v>
      </c>
      <c r="C2640" s="24">
        <f t="shared" si="87"/>
        <v>-0.110398</v>
      </c>
      <c r="D2640" s="19">
        <f t="shared" si="88"/>
        <v>1.2187718403999999E-2</v>
      </c>
    </row>
    <row r="2641" spans="1:4" x14ac:dyDescent="0.3">
      <c r="A2641" s="23">
        <v>2640</v>
      </c>
      <c r="B2641" s="27">
        <v>0.387853</v>
      </c>
      <c r="C2641" s="24">
        <f t="shared" si="87"/>
        <v>-0.11031299999999999</v>
      </c>
      <c r="D2641" s="19">
        <f t="shared" si="88"/>
        <v>1.2168957968999999E-2</v>
      </c>
    </row>
    <row r="2642" spans="1:4" x14ac:dyDescent="0.3">
      <c r="A2642" s="23">
        <v>2641</v>
      </c>
      <c r="B2642" s="27">
        <v>0.38787100000000002</v>
      </c>
      <c r="C2642" s="24">
        <f t="shared" si="87"/>
        <v>-0.110295</v>
      </c>
      <c r="D2642" s="19">
        <f t="shared" si="88"/>
        <v>1.2164987025000001E-2</v>
      </c>
    </row>
    <row r="2643" spans="1:4" x14ac:dyDescent="0.3">
      <c r="A2643" s="23">
        <v>2642</v>
      </c>
      <c r="B2643" s="27">
        <v>0.38805099999999998</v>
      </c>
      <c r="C2643" s="24">
        <f t="shared" si="87"/>
        <v>-0.110115</v>
      </c>
      <c r="D2643" s="19">
        <f t="shared" si="88"/>
        <v>1.2125313225000002E-2</v>
      </c>
    </row>
    <row r="2644" spans="1:4" x14ac:dyDescent="0.3">
      <c r="A2644" s="23">
        <v>2643</v>
      </c>
      <c r="B2644" s="27">
        <v>0.388158</v>
      </c>
      <c r="C2644" s="24">
        <f t="shared" si="87"/>
        <v>-0.11000799999999999</v>
      </c>
      <c r="D2644" s="19">
        <f t="shared" si="88"/>
        <v>1.2101760063999999E-2</v>
      </c>
    </row>
    <row r="2645" spans="1:4" x14ac:dyDescent="0.3">
      <c r="A2645" s="23">
        <v>2644</v>
      </c>
      <c r="B2645" s="27">
        <v>0.38827699999999998</v>
      </c>
      <c r="C2645" s="24">
        <f t="shared" si="87"/>
        <v>-0.109889</v>
      </c>
      <c r="D2645" s="19">
        <f t="shared" si="88"/>
        <v>1.2075592321E-2</v>
      </c>
    </row>
    <row r="2646" spans="1:4" x14ac:dyDescent="0.3">
      <c r="A2646" s="23">
        <v>2645</v>
      </c>
      <c r="B2646" s="27">
        <v>0.38838</v>
      </c>
      <c r="C2646" s="24">
        <f t="shared" si="87"/>
        <v>-0.10978599999999999</v>
      </c>
      <c r="D2646" s="19">
        <f t="shared" si="88"/>
        <v>1.2052965795999999E-2</v>
      </c>
    </row>
    <row r="2647" spans="1:4" x14ac:dyDescent="0.3">
      <c r="A2647" s="23">
        <v>2646</v>
      </c>
      <c r="B2647" s="27">
        <v>0.38838499999999998</v>
      </c>
      <c r="C2647" s="24">
        <f t="shared" si="87"/>
        <v>-0.109781</v>
      </c>
      <c r="D2647" s="19">
        <f t="shared" si="88"/>
        <v>1.2051867961000001E-2</v>
      </c>
    </row>
    <row r="2648" spans="1:4" x14ac:dyDescent="0.3">
      <c r="A2648" s="23">
        <v>2647</v>
      </c>
      <c r="B2648" s="27">
        <v>0.38841500000000001</v>
      </c>
      <c r="C2648" s="24">
        <f t="shared" si="87"/>
        <v>-0.109751</v>
      </c>
      <c r="D2648" s="19">
        <f t="shared" si="88"/>
        <v>1.2045282001E-2</v>
      </c>
    </row>
    <row r="2649" spans="1:4" x14ac:dyDescent="0.3">
      <c r="A2649" s="23">
        <v>2648</v>
      </c>
      <c r="B2649" s="27">
        <v>0.38846900000000001</v>
      </c>
      <c r="C2649" s="24">
        <f t="shared" si="87"/>
        <v>-0.109697</v>
      </c>
      <c r="D2649" s="19">
        <f t="shared" si="88"/>
        <v>1.2033431809000001E-2</v>
      </c>
    </row>
    <row r="2650" spans="1:4" x14ac:dyDescent="0.3">
      <c r="A2650" s="23">
        <v>2649</v>
      </c>
      <c r="B2650" s="27">
        <v>0.38846999999999998</v>
      </c>
      <c r="C2650" s="24">
        <f t="shared" si="87"/>
        <v>-0.109696</v>
      </c>
      <c r="D2650" s="19">
        <f t="shared" si="88"/>
        <v>1.2033212416E-2</v>
      </c>
    </row>
    <row r="2651" spans="1:4" x14ac:dyDescent="0.3">
      <c r="A2651" s="23">
        <v>2650</v>
      </c>
      <c r="B2651" s="27">
        <v>0.38858500000000001</v>
      </c>
      <c r="C2651" s="24">
        <f t="shared" si="87"/>
        <v>-0.109581</v>
      </c>
      <c r="D2651" s="19">
        <f t="shared" si="88"/>
        <v>1.2007995560999999E-2</v>
      </c>
    </row>
    <row r="2652" spans="1:4" x14ac:dyDescent="0.3">
      <c r="A2652" s="23">
        <v>2651</v>
      </c>
      <c r="B2652" s="27">
        <v>0.38866699999999998</v>
      </c>
      <c r="C2652" s="24">
        <f t="shared" si="87"/>
        <v>-0.109499</v>
      </c>
      <c r="D2652" s="19">
        <f t="shared" si="88"/>
        <v>1.1990031001E-2</v>
      </c>
    </row>
    <row r="2653" spans="1:4" x14ac:dyDescent="0.3">
      <c r="A2653" s="23">
        <v>2652</v>
      </c>
      <c r="B2653" s="27">
        <v>0.388706</v>
      </c>
      <c r="C2653" s="24">
        <f t="shared" si="87"/>
        <v>-0.10946</v>
      </c>
      <c r="D2653" s="19">
        <f t="shared" si="88"/>
        <v>1.19814916E-2</v>
      </c>
    </row>
    <row r="2654" spans="1:4" x14ac:dyDescent="0.3">
      <c r="A2654" s="23">
        <v>2653</v>
      </c>
      <c r="B2654" s="27">
        <v>0.388733</v>
      </c>
      <c r="C2654" s="24">
        <f t="shared" si="87"/>
        <v>-0.109433</v>
      </c>
      <c r="D2654" s="19">
        <f t="shared" si="88"/>
        <v>1.1975581489000001E-2</v>
      </c>
    </row>
    <row r="2655" spans="1:4" x14ac:dyDescent="0.3">
      <c r="A2655" s="23">
        <v>2654</v>
      </c>
      <c r="B2655" s="27">
        <v>0.388791</v>
      </c>
      <c r="C2655" s="24">
        <f t="shared" si="87"/>
        <v>-0.109375</v>
      </c>
      <c r="D2655" s="19">
        <f t="shared" si="88"/>
        <v>1.1962890625E-2</v>
      </c>
    </row>
    <row r="2656" spans="1:4" x14ac:dyDescent="0.3">
      <c r="A2656" s="23">
        <v>2655</v>
      </c>
      <c r="B2656" s="27">
        <v>0.38883200000000001</v>
      </c>
      <c r="C2656" s="24">
        <f t="shared" si="87"/>
        <v>-0.109334</v>
      </c>
      <c r="D2656" s="19">
        <f t="shared" si="88"/>
        <v>1.1953923555999999E-2</v>
      </c>
    </row>
    <row r="2657" spans="1:4" x14ac:dyDescent="0.3">
      <c r="A2657" s="23">
        <v>2656</v>
      </c>
      <c r="B2657" s="27">
        <v>0.38905499999999998</v>
      </c>
      <c r="C2657" s="24">
        <f t="shared" si="87"/>
        <v>-0.109111</v>
      </c>
      <c r="D2657" s="19">
        <f t="shared" si="88"/>
        <v>1.1905210321E-2</v>
      </c>
    </row>
    <row r="2658" spans="1:4" x14ac:dyDescent="0.3">
      <c r="A2658" s="23">
        <v>2657</v>
      </c>
      <c r="B2658" s="27">
        <v>0.38911299999999999</v>
      </c>
      <c r="C2658" s="24">
        <f t="shared" si="87"/>
        <v>-0.109053</v>
      </c>
      <c r="D2658" s="19">
        <f t="shared" si="88"/>
        <v>1.1892556808999999E-2</v>
      </c>
    </row>
    <row r="2659" spans="1:4" x14ac:dyDescent="0.3">
      <c r="A2659" s="23">
        <v>2658</v>
      </c>
      <c r="B2659" s="27">
        <v>0.38914799999999999</v>
      </c>
      <c r="C2659" s="24">
        <f t="shared" si="87"/>
        <v>-0.109018</v>
      </c>
      <c r="D2659" s="19">
        <f t="shared" si="88"/>
        <v>1.1884924324E-2</v>
      </c>
    </row>
    <row r="2660" spans="1:4" x14ac:dyDescent="0.3">
      <c r="A2660" s="23">
        <v>2659</v>
      </c>
      <c r="B2660" s="27">
        <v>0.38916400000000001</v>
      </c>
      <c r="C2660" s="24">
        <f t="shared" si="87"/>
        <v>-0.109002</v>
      </c>
      <c r="D2660" s="19">
        <f t="shared" si="88"/>
        <v>1.1881436004E-2</v>
      </c>
    </row>
    <row r="2661" spans="1:4" x14ac:dyDescent="0.3">
      <c r="A2661" s="23">
        <v>2660</v>
      </c>
      <c r="B2661" s="27">
        <v>0.38918599999999998</v>
      </c>
      <c r="C2661" s="24">
        <f t="shared" si="87"/>
        <v>-0.10898000000000001</v>
      </c>
      <c r="D2661" s="19">
        <f t="shared" si="88"/>
        <v>1.1876640400000001E-2</v>
      </c>
    </row>
    <row r="2662" spans="1:4" x14ac:dyDescent="0.3">
      <c r="A2662" s="23">
        <v>2661</v>
      </c>
      <c r="B2662" s="27">
        <v>0.38919700000000002</v>
      </c>
      <c r="C2662" s="24">
        <f t="shared" si="87"/>
        <v>-0.108969</v>
      </c>
      <c r="D2662" s="19">
        <f t="shared" si="88"/>
        <v>1.1874242960999998E-2</v>
      </c>
    </row>
    <row r="2663" spans="1:4" x14ac:dyDescent="0.3">
      <c r="A2663" s="23">
        <v>2662</v>
      </c>
      <c r="B2663" s="27">
        <v>0.38925599999999999</v>
      </c>
      <c r="C2663" s="24">
        <f t="shared" si="87"/>
        <v>-0.10891000000000001</v>
      </c>
      <c r="D2663" s="19">
        <f t="shared" si="88"/>
        <v>1.1861388100000002E-2</v>
      </c>
    </row>
    <row r="2664" spans="1:4" x14ac:dyDescent="0.3">
      <c r="A2664" s="23">
        <v>2663</v>
      </c>
      <c r="B2664" s="27">
        <v>0.38927600000000001</v>
      </c>
      <c r="C2664" s="24">
        <f t="shared" si="87"/>
        <v>-0.10889</v>
      </c>
      <c r="D2664" s="19">
        <f t="shared" si="88"/>
        <v>1.18570321E-2</v>
      </c>
    </row>
    <row r="2665" spans="1:4" x14ac:dyDescent="0.3">
      <c r="A2665" s="23">
        <v>2664</v>
      </c>
      <c r="B2665" s="27">
        <v>0.38928299999999999</v>
      </c>
      <c r="C2665" s="24">
        <f t="shared" si="87"/>
        <v>-0.10888300000000001</v>
      </c>
      <c r="D2665" s="19">
        <f t="shared" si="88"/>
        <v>1.1855507689000002E-2</v>
      </c>
    </row>
    <row r="2666" spans="1:4" x14ac:dyDescent="0.3">
      <c r="A2666" s="23">
        <v>2665</v>
      </c>
      <c r="B2666" s="27">
        <v>0.389291</v>
      </c>
      <c r="C2666" s="24">
        <f t="shared" si="87"/>
        <v>-0.108875</v>
      </c>
      <c r="D2666" s="19">
        <f t="shared" si="88"/>
        <v>1.1853765625E-2</v>
      </c>
    </row>
    <row r="2667" spans="1:4" x14ac:dyDescent="0.3">
      <c r="A2667" s="23">
        <v>2666</v>
      </c>
      <c r="B2667" s="27">
        <v>0.38938800000000001</v>
      </c>
      <c r="C2667" s="24">
        <f t="shared" si="87"/>
        <v>-0.108778</v>
      </c>
      <c r="D2667" s="19">
        <f t="shared" si="88"/>
        <v>1.1832653283999999E-2</v>
      </c>
    </row>
    <row r="2668" spans="1:4" x14ac:dyDescent="0.3">
      <c r="A2668" s="23">
        <v>2667</v>
      </c>
      <c r="B2668" s="27">
        <v>0.389405</v>
      </c>
      <c r="C2668" s="24">
        <f t="shared" si="87"/>
        <v>-0.108761</v>
      </c>
      <c r="D2668" s="19">
        <f t="shared" si="88"/>
        <v>1.1828955120999999E-2</v>
      </c>
    </row>
    <row r="2669" spans="1:4" x14ac:dyDescent="0.3">
      <c r="A2669" s="23">
        <v>2668</v>
      </c>
      <c r="B2669" s="27">
        <v>0.38940900000000001</v>
      </c>
      <c r="C2669" s="24">
        <f t="shared" si="87"/>
        <v>-0.10875700000000001</v>
      </c>
      <c r="D2669" s="19">
        <f t="shared" si="88"/>
        <v>1.1828085049000001E-2</v>
      </c>
    </row>
    <row r="2670" spans="1:4" x14ac:dyDescent="0.3">
      <c r="A2670" s="23">
        <v>2669</v>
      </c>
      <c r="B2670" s="27">
        <v>0.38950400000000002</v>
      </c>
      <c r="C2670" s="24">
        <f t="shared" si="87"/>
        <v>-0.10866199999999999</v>
      </c>
      <c r="D2670" s="19">
        <f t="shared" si="88"/>
        <v>1.1807430243999998E-2</v>
      </c>
    </row>
    <row r="2671" spans="1:4" x14ac:dyDescent="0.3">
      <c r="A2671" s="23">
        <v>2670</v>
      </c>
      <c r="B2671" s="27">
        <v>0.38950899999999999</v>
      </c>
      <c r="C2671" s="24">
        <f t="shared" si="87"/>
        <v>-0.108657</v>
      </c>
      <c r="D2671" s="19">
        <f t="shared" si="88"/>
        <v>1.1806343649E-2</v>
      </c>
    </row>
    <row r="2672" spans="1:4" x14ac:dyDescent="0.3">
      <c r="A2672" s="23">
        <v>2671</v>
      </c>
      <c r="B2672" s="27">
        <v>0.389544</v>
      </c>
      <c r="C2672" s="24">
        <f t="shared" si="87"/>
        <v>-0.108622</v>
      </c>
      <c r="D2672" s="19">
        <f t="shared" si="88"/>
        <v>1.1798738884E-2</v>
      </c>
    </row>
    <row r="2673" spans="1:4" x14ac:dyDescent="0.3">
      <c r="A2673" s="23">
        <v>2672</v>
      </c>
      <c r="B2673" s="27">
        <v>0.38956200000000002</v>
      </c>
      <c r="C2673" s="24">
        <f t="shared" si="87"/>
        <v>-0.10860400000000001</v>
      </c>
      <c r="D2673" s="19">
        <f t="shared" si="88"/>
        <v>1.1794828816E-2</v>
      </c>
    </row>
    <row r="2674" spans="1:4" x14ac:dyDescent="0.3">
      <c r="A2674" s="23">
        <v>2673</v>
      </c>
      <c r="B2674" s="27">
        <v>0.38961699999999999</v>
      </c>
      <c r="C2674" s="24">
        <f t="shared" si="87"/>
        <v>-0.10854900000000001</v>
      </c>
      <c r="D2674" s="19">
        <f t="shared" si="88"/>
        <v>1.1782885401000002E-2</v>
      </c>
    </row>
    <row r="2675" spans="1:4" x14ac:dyDescent="0.3">
      <c r="A2675" s="23">
        <v>2674</v>
      </c>
      <c r="B2675" s="27">
        <v>0.38965499999999997</v>
      </c>
      <c r="C2675" s="24">
        <f t="shared" si="87"/>
        <v>-0.108511</v>
      </c>
      <c r="D2675" s="19">
        <f t="shared" si="88"/>
        <v>1.1774637120999999E-2</v>
      </c>
    </row>
    <row r="2676" spans="1:4" x14ac:dyDescent="0.3">
      <c r="A2676" s="23">
        <v>2675</v>
      </c>
      <c r="B2676" s="27">
        <v>0.38971</v>
      </c>
      <c r="C2676" s="24">
        <f t="shared" si="87"/>
        <v>-0.108456</v>
      </c>
      <c r="D2676" s="19">
        <f t="shared" si="88"/>
        <v>1.1762703935999999E-2</v>
      </c>
    </row>
    <row r="2677" spans="1:4" x14ac:dyDescent="0.3">
      <c r="A2677" s="23">
        <v>2676</v>
      </c>
      <c r="B2677" s="27">
        <v>0.38978200000000002</v>
      </c>
      <c r="C2677" s="24">
        <f t="shared" si="87"/>
        <v>-0.10838399999999999</v>
      </c>
      <c r="D2677" s="19">
        <f t="shared" si="88"/>
        <v>1.1747091455999999E-2</v>
      </c>
    </row>
    <row r="2678" spans="1:4" x14ac:dyDescent="0.3">
      <c r="A2678" s="23">
        <v>2677</v>
      </c>
      <c r="B2678" s="27">
        <v>0.38984099999999999</v>
      </c>
      <c r="C2678" s="24">
        <f t="shared" si="87"/>
        <v>-0.108325</v>
      </c>
      <c r="D2678" s="19">
        <f t="shared" si="88"/>
        <v>1.1734305625000002E-2</v>
      </c>
    </row>
    <row r="2679" spans="1:4" x14ac:dyDescent="0.3">
      <c r="A2679" s="23">
        <v>2678</v>
      </c>
      <c r="B2679" s="27">
        <v>0.39008599999999999</v>
      </c>
      <c r="C2679" s="24">
        <f t="shared" si="87"/>
        <v>-0.10808</v>
      </c>
      <c r="D2679" s="19">
        <f t="shared" si="88"/>
        <v>1.1681286399999999E-2</v>
      </c>
    </row>
    <row r="2680" spans="1:4" x14ac:dyDescent="0.3">
      <c r="A2680" s="23">
        <v>2679</v>
      </c>
      <c r="B2680" s="27">
        <v>0.39016499999999998</v>
      </c>
      <c r="C2680" s="24">
        <f t="shared" si="87"/>
        <v>-0.108001</v>
      </c>
      <c r="D2680" s="19">
        <f t="shared" si="88"/>
        <v>1.1664216001E-2</v>
      </c>
    </row>
    <row r="2681" spans="1:4" x14ac:dyDescent="0.3">
      <c r="A2681" s="23">
        <v>2680</v>
      </c>
      <c r="B2681" s="27">
        <v>0.39025700000000002</v>
      </c>
      <c r="C2681" s="24">
        <f t="shared" si="87"/>
        <v>-0.107909</v>
      </c>
      <c r="D2681" s="19">
        <f t="shared" si="88"/>
        <v>1.1644352281000001E-2</v>
      </c>
    </row>
    <row r="2682" spans="1:4" x14ac:dyDescent="0.3">
      <c r="A2682" s="23">
        <v>2681</v>
      </c>
      <c r="B2682" s="27">
        <v>0.39033400000000001</v>
      </c>
      <c r="C2682" s="24">
        <f t="shared" si="87"/>
        <v>-0.107832</v>
      </c>
      <c r="D2682" s="19">
        <f t="shared" si="88"/>
        <v>1.1627740224E-2</v>
      </c>
    </row>
    <row r="2683" spans="1:4" x14ac:dyDescent="0.3">
      <c r="A2683" s="23">
        <v>2682</v>
      </c>
      <c r="B2683" s="27">
        <v>0.39033800000000002</v>
      </c>
      <c r="C2683" s="24">
        <f t="shared" si="87"/>
        <v>-0.10782800000000001</v>
      </c>
      <c r="D2683" s="19">
        <f t="shared" si="88"/>
        <v>1.1626877584000002E-2</v>
      </c>
    </row>
    <row r="2684" spans="1:4" x14ac:dyDescent="0.3">
      <c r="A2684" s="23">
        <v>2683</v>
      </c>
      <c r="B2684" s="27">
        <v>0.39041900000000002</v>
      </c>
      <c r="C2684" s="24">
        <f t="shared" si="87"/>
        <v>-0.107747</v>
      </c>
      <c r="D2684" s="19">
        <f t="shared" si="88"/>
        <v>1.1609416009E-2</v>
      </c>
    </row>
    <row r="2685" spans="1:4" x14ac:dyDescent="0.3">
      <c r="A2685" s="23">
        <v>2684</v>
      </c>
      <c r="B2685" s="27">
        <v>0.39042399999999999</v>
      </c>
      <c r="C2685" s="24">
        <f t="shared" si="87"/>
        <v>-0.107742</v>
      </c>
      <c r="D2685" s="19">
        <f t="shared" si="88"/>
        <v>1.1608338564000001E-2</v>
      </c>
    </row>
    <row r="2686" spans="1:4" x14ac:dyDescent="0.3">
      <c r="A2686" s="23">
        <v>2685</v>
      </c>
      <c r="B2686" s="27">
        <v>0.39045000000000002</v>
      </c>
      <c r="C2686" s="24">
        <f t="shared" si="87"/>
        <v>-0.10771600000000001</v>
      </c>
      <c r="D2686" s="19">
        <f t="shared" si="88"/>
        <v>1.1602736656000001E-2</v>
      </c>
    </row>
    <row r="2687" spans="1:4" x14ac:dyDescent="0.3">
      <c r="A2687" s="23">
        <v>2686</v>
      </c>
      <c r="B2687" s="27">
        <v>0.390486</v>
      </c>
      <c r="C2687" s="24">
        <f t="shared" si="87"/>
        <v>-0.10768</v>
      </c>
      <c r="D2687" s="19">
        <f t="shared" si="88"/>
        <v>1.15949824E-2</v>
      </c>
    </row>
    <row r="2688" spans="1:4" x14ac:dyDescent="0.3">
      <c r="A2688" s="23">
        <v>2687</v>
      </c>
      <c r="B2688" s="27">
        <v>0.39050600000000002</v>
      </c>
      <c r="C2688" s="24">
        <f t="shared" si="87"/>
        <v>-0.10766000000000001</v>
      </c>
      <c r="D2688" s="19">
        <f t="shared" si="88"/>
        <v>1.1590675600000001E-2</v>
      </c>
    </row>
    <row r="2689" spans="1:4" x14ac:dyDescent="0.3">
      <c r="A2689" s="23">
        <v>2688</v>
      </c>
      <c r="B2689" s="27">
        <v>0.39055800000000002</v>
      </c>
      <c r="C2689" s="24">
        <f t="shared" si="87"/>
        <v>-0.107608</v>
      </c>
      <c r="D2689" s="19">
        <f t="shared" si="88"/>
        <v>1.1579481663999998E-2</v>
      </c>
    </row>
    <row r="2690" spans="1:4" x14ac:dyDescent="0.3">
      <c r="A2690" s="23">
        <v>2689</v>
      </c>
      <c r="B2690" s="27">
        <v>0.39071600000000001</v>
      </c>
      <c r="C2690" s="24">
        <f t="shared" ref="C2690:C2753" si="89">ROUNDUP(B2690-B$10002,6)</f>
        <v>-0.10745</v>
      </c>
      <c r="D2690" s="19">
        <f t="shared" si="88"/>
        <v>1.1545502500000001E-2</v>
      </c>
    </row>
    <row r="2691" spans="1:4" x14ac:dyDescent="0.3">
      <c r="A2691" s="23">
        <v>2690</v>
      </c>
      <c r="B2691" s="27">
        <v>0.39080100000000001</v>
      </c>
      <c r="C2691" s="24">
        <f t="shared" si="89"/>
        <v>-0.107365</v>
      </c>
      <c r="D2691" s="19">
        <f t="shared" si="88"/>
        <v>1.1527243225000001E-2</v>
      </c>
    </row>
    <row r="2692" spans="1:4" x14ac:dyDescent="0.3">
      <c r="A2692" s="23">
        <v>2691</v>
      </c>
      <c r="B2692" s="27">
        <v>0.39080199999999998</v>
      </c>
      <c r="C2692" s="24">
        <f t="shared" si="89"/>
        <v>-0.107364</v>
      </c>
      <c r="D2692" s="19">
        <f t="shared" si="88"/>
        <v>1.1527028496E-2</v>
      </c>
    </row>
    <row r="2693" spans="1:4" x14ac:dyDescent="0.3">
      <c r="A2693" s="23">
        <v>2692</v>
      </c>
      <c r="B2693" s="27">
        <v>0.39083099999999998</v>
      </c>
      <c r="C2693" s="24">
        <f t="shared" si="89"/>
        <v>-0.107335</v>
      </c>
      <c r="D2693" s="19">
        <f t="shared" si="88"/>
        <v>1.1520802225E-2</v>
      </c>
    </row>
    <row r="2694" spans="1:4" x14ac:dyDescent="0.3">
      <c r="A2694" s="23">
        <v>2693</v>
      </c>
      <c r="B2694" s="27">
        <v>0.39093299999999997</v>
      </c>
      <c r="C2694" s="24">
        <f t="shared" si="89"/>
        <v>-0.10723299999999999</v>
      </c>
      <c r="D2694" s="19">
        <f t="shared" si="88"/>
        <v>1.1498916288999999E-2</v>
      </c>
    </row>
    <row r="2695" spans="1:4" x14ac:dyDescent="0.3">
      <c r="A2695" s="23">
        <v>2694</v>
      </c>
      <c r="B2695" s="27">
        <v>0.39094000000000001</v>
      </c>
      <c r="C2695" s="24">
        <f t="shared" si="89"/>
        <v>-0.107226</v>
      </c>
      <c r="D2695" s="19">
        <f t="shared" si="88"/>
        <v>1.1497415076E-2</v>
      </c>
    </row>
    <row r="2696" spans="1:4" x14ac:dyDescent="0.3">
      <c r="A2696" s="23">
        <v>2695</v>
      </c>
      <c r="B2696" s="27">
        <v>0.39098699999999997</v>
      </c>
      <c r="C2696" s="24">
        <f t="shared" si="89"/>
        <v>-0.107179</v>
      </c>
      <c r="D2696" s="19">
        <f t="shared" si="88"/>
        <v>1.1487338041E-2</v>
      </c>
    </row>
    <row r="2697" spans="1:4" x14ac:dyDescent="0.3">
      <c r="A2697" s="23">
        <v>2696</v>
      </c>
      <c r="B2697" s="27">
        <v>0.39102100000000001</v>
      </c>
      <c r="C2697" s="24">
        <f t="shared" si="89"/>
        <v>-0.107145</v>
      </c>
      <c r="D2697" s="19">
        <f t="shared" si="88"/>
        <v>1.1480051025E-2</v>
      </c>
    </row>
    <row r="2698" spans="1:4" x14ac:dyDescent="0.3">
      <c r="A2698" s="23">
        <v>2697</v>
      </c>
      <c r="B2698" s="27">
        <v>0.39102599999999998</v>
      </c>
      <c r="C2698" s="24">
        <f t="shared" si="89"/>
        <v>-0.10714</v>
      </c>
      <c r="D2698" s="19">
        <f t="shared" ref="D2698:D2761" si="90">C2698*C2698</f>
        <v>1.14789796E-2</v>
      </c>
    </row>
    <row r="2699" spans="1:4" x14ac:dyDescent="0.3">
      <c r="A2699" s="23">
        <v>2698</v>
      </c>
      <c r="B2699" s="27">
        <v>0.39106400000000002</v>
      </c>
      <c r="C2699" s="24">
        <f t="shared" si="89"/>
        <v>-0.107102</v>
      </c>
      <c r="D2699" s="19">
        <f t="shared" si="90"/>
        <v>1.1470838404000001E-2</v>
      </c>
    </row>
    <row r="2700" spans="1:4" x14ac:dyDescent="0.3">
      <c r="A2700" s="23">
        <v>2699</v>
      </c>
      <c r="B2700" s="27">
        <v>0.39113900000000001</v>
      </c>
      <c r="C2700" s="24">
        <f t="shared" si="89"/>
        <v>-0.107027</v>
      </c>
      <c r="D2700" s="19">
        <f t="shared" si="90"/>
        <v>1.1454778729E-2</v>
      </c>
    </row>
    <row r="2701" spans="1:4" x14ac:dyDescent="0.3">
      <c r="A2701" s="23">
        <v>2700</v>
      </c>
      <c r="B2701" s="27">
        <v>0.39114900000000002</v>
      </c>
      <c r="C2701" s="24">
        <f t="shared" si="89"/>
        <v>-0.107017</v>
      </c>
      <c r="D2701" s="19">
        <f t="shared" si="90"/>
        <v>1.1452638289E-2</v>
      </c>
    </row>
    <row r="2702" spans="1:4" x14ac:dyDescent="0.3">
      <c r="A2702" s="23">
        <v>2701</v>
      </c>
      <c r="B2702" s="27">
        <v>0.391208</v>
      </c>
      <c r="C2702" s="24">
        <f t="shared" si="89"/>
        <v>-0.106958</v>
      </c>
      <c r="D2702" s="19">
        <f t="shared" si="90"/>
        <v>1.1440013763999999E-2</v>
      </c>
    </row>
    <row r="2703" spans="1:4" x14ac:dyDescent="0.3">
      <c r="A2703" s="23">
        <v>2702</v>
      </c>
      <c r="B2703" s="27">
        <v>0.391212</v>
      </c>
      <c r="C2703" s="24">
        <f t="shared" si="89"/>
        <v>-0.10695400000000001</v>
      </c>
      <c r="D2703" s="19">
        <f t="shared" si="90"/>
        <v>1.1439158116000001E-2</v>
      </c>
    </row>
    <row r="2704" spans="1:4" x14ac:dyDescent="0.3">
      <c r="A2704" s="23">
        <v>2703</v>
      </c>
      <c r="B2704" s="27">
        <v>0.391233</v>
      </c>
      <c r="C2704" s="24">
        <f t="shared" si="89"/>
        <v>-0.106933</v>
      </c>
      <c r="D2704" s="19">
        <f t="shared" si="90"/>
        <v>1.1434666489E-2</v>
      </c>
    </row>
    <row r="2705" spans="1:4" x14ac:dyDescent="0.3">
      <c r="A2705" s="23">
        <v>2704</v>
      </c>
      <c r="B2705" s="27">
        <v>0.39133699999999999</v>
      </c>
      <c r="C2705" s="24">
        <f t="shared" si="89"/>
        <v>-0.10682900000000001</v>
      </c>
      <c r="D2705" s="19">
        <f t="shared" si="90"/>
        <v>1.1412435241000001E-2</v>
      </c>
    </row>
    <row r="2706" spans="1:4" x14ac:dyDescent="0.3">
      <c r="A2706" s="23">
        <v>2705</v>
      </c>
      <c r="B2706" s="27">
        <v>0.39134999999999998</v>
      </c>
      <c r="C2706" s="24">
        <f t="shared" si="89"/>
        <v>-0.10681599999999999</v>
      </c>
      <c r="D2706" s="19">
        <f t="shared" si="90"/>
        <v>1.1409657855999998E-2</v>
      </c>
    </row>
    <row r="2707" spans="1:4" x14ac:dyDescent="0.3">
      <c r="A2707" s="23">
        <v>2706</v>
      </c>
      <c r="B2707" s="27">
        <v>0.39138699999999998</v>
      </c>
      <c r="C2707" s="24">
        <f t="shared" si="89"/>
        <v>-0.106779</v>
      </c>
      <c r="D2707" s="19">
        <f t="shared" si="90"/>
        <v>1.1401754841000001E-2</v>
      </c>
    </row>
    <row r="2708" spans="1:4" x14ac:dyDescent="0.3">
      <c r="A2708" s="23">
        <v>2707</v>
      </c>
      <c r="B2708" s="27">
        <v>0.39156800000000003</v>
      </c>
      <c r="C2708" s="24">
        <f t="shared" si="89"/>
        <v>-0.106598</v>
      </c>
      <c r="D2708" s="19">
        <f t="shared" si="90"/>
        <v>1.1363133604E-2</v>
      </c>
    </row>
    <row r="2709" spans="1:4" x14ac:dyDescent="0.3">
      <c r="A2709" s="23">
        <v>2708</v>
      </c>
      <c r="B2709" s="27">
        <v>0.39162000000000002</v>
      </c>
      <c r="C2709" s="24">
        <f t="shared" si="89"/>
        <v>-0.106546</v>
      </c>
      <c r="D2709" s="19">
        <f t="shared" si="90"/>
        <v>1.1352050116E-2</v>
      </c>
    </row>
    <row r="2710" spans="1:4" x14ac:dyDescent="0.3">
      <c r="A2710" s="23">
        <v>2709</v>
      </c>
      <c r="B2710" s="27">
        <v>0.39165800000000001</v>
      </c>
      <c r="C2710" s="24">
        <f t="shared" si="89"/>
        <v>-0.10650800000000001</v>
      </c>
      <c r="D2710" s="19">
        <f t="shared" si="90"/>
        <v>1.1343954064000001E-2</v>
      </c>
    </row>
    <row r="2711" spans="1:4" x14ac:dyDescent="0.3">
      <c r="A2711" s="23">
        <v>2710</v>
      </c>
      <c r="B2711" s="27">
        <v>0.39166400000000001</v>
      </c>
      <c r="C2711" s="24">
        <f t="shared" si="89"/>
        <v>-0.106502</v>
      </c>
      <c r="D2711" s="19">
        <f t="shared" si="90"/>
        <v>1.1342676003999999E-2</v>
      </c>
    </row>
    <row r="2712" spans="1:4" x14ac:dyDescent="0.3">
      <c r="A2712" s="23">
        <v>2711</v>
      </c>
      <c r="B2712" s="27">
        <v>0.39166699999999999</v>
      </c>
      <c r="C2712" s="24">
        <f t="shared" si="89"/>
        <v>-0.106499</v>
      </c>
      <c r="D2712" s="19">
        <f t="shared" si="90"/>
        <v>1.1342037001E-2</v>
      </c>
    </row>
    <row r="2713" spans="1:4" x14ac:dyDescent="0.3">
      <c r="A2713" s="23">
        <v>2712</v>
      </c>
      <c r="B2713" s="27">
        <v>0.39168799999999998</v>
      </c>
      <c r="C2713" s="24">
        <f t="shared" si="89"/>
        <v>-0.106478</v>
      </c>
      <c r="D2713" s="19">
        <f t="shared" si="90"/>
        <v>1.1337564484000001E-2</v>
      </c>
    </row>
    <row r="2714" spans="1:4" x14ac:dyDescent="0.3">
      <c r="A2714" s="23">
        <v>2713</v>
      </c>
      <c r="B2714" s="27">
        <v>0.39171699999999998</v>
      </c>
      <c r="C2714" s="24">
        <f t="shared" si="89"/>
        <v>-0.106449</v>
      </c>
      <c r="D2714" s="19">
        <f t="shared" si="90"/>
        <v>1.1331389601000001E-2</v>
      </c>
    </row>
    <row r="2715" spans="1:4" x14ac:dyDescent="0.3">
      <c r="A2715" s="23">
        <v>2714</v>
      </c>
      <c r="B2715" s="27">
        <v>0.39186700000000002</v>
      </c>
      <c r="C2715" s="24">
        <f t="shared" si="89"/>
        <v>-0.106299</v>
      </c>
      <c r="D2715" s="19">
        <f t="shared" si="90"/>
        <v>1.1299477401000001E-2</v>
      </c>
    </row>
    <row r="2716" spans="1:4" x14ac:dyDescent="0.3">
      <c r="A2716" s="23">
        <v>2715</v>
      </c>
      <c r="B2716" s="27">
        <v>0.39189600000000002</v>
      </c>
      <c r="C2716" s="24">
        <f t="shared" si="89"/>
        <v>-0.10627</v>
      </c>
      <c r="D2716" s="19">
        <f t="shared" si="90"/>
        <v>1.1293312900000001E-2</v>
      </c>
    </row>
    <row r="2717" spans="1:4" x14ac:dyDescent="0.3">
      <c r="A2717" s="23">
        <v>2716</v>
      </c>
      <c r="B2717" s="27">
        <v>0.39190599999999998</v>
      </c>
      <c r="C2717" s="24">
        <f t="shared" si="89"/>
        <v>-0.10626000000000001</v>
      </c>
      <c r="D2717" s="19">
        <f t="shared" si="90"/>
        <v>1.1291187600000002E-2</v>
      </c>
    </row>
    <row r="2718" spans="1:4" x14ac:dyDescent="0.3">
      <c r="A2718" s="23">
        <v>2717</v>
      </c>
      <c r="B2718" s="27">
        <v>0.391928</v>
      </c>
      <c r="C2718" s="24">
        <f t="shared" si="89"/>
        <v>-0.106238</v>
      </c>
      <c r="D2718" s="19">
        <f t="shared" si="90"/>
        <v>1.1286512643999999E-2</v>
      </c>
    </row>
    <row r="2719" spans="1:4" x14ac:dyDescent="0.3">
      <c r="A2719" s="23">
        <v>2718</v>
      </c>
      <c r="B2719" s="27">
        <v>0.39193899999999998</v>
      </c>
      <c r="C2719" s="24">
        <f t="shared" si="89"/>
        <v>-0.106227</v>
      </c>
      <c r="D2719" s="19">
        <f t="shared" si="90"/>
        <v>1.1284175529000001E-2</v>
      </c>
    </row>
    <row r="2720" spans="1:4" x14ac:dyDescent="0.3">
      <c r="A2720" s="23">
        <v>2719</v>
      </c>
      <c r="B2720" s="27">
        <v>0.39195200000000002</v>
      </c>
      <c r="C2720" s="24">
        <f t="shared" si="89"/>
        <v>-0.106214</v>
      </c>
      <c r="D2720" s="19">
        <f t="shared" si="90"/>
        <v>1.1281413796000001E-2</v>
      </c>
    </row>
    <row r="2721" spans="1:4" x14ac:dyDescent="0.3">
      <c r="A2721" s="23">
        <v>2720</v>
      </c>
      <c r="B2721" s="27">
        <v>0.392044</v>
      </c>
      <c r="C2721" s="24">
        <f t="shared" si="89"/>
        <v>-0.10612199999999999</v>
      </c>
      <c r="D2721" s="19">
        <f t="shared" si="90"/>
        <v>1.1261878883999999E-2</v>
      </c>
    </row>
    <row r="2722" spans="1:4" x14ac:dyDescent="0.3">
      <c r="A2722" s="23">
        <v>2721</v>
      </c>
      <c r="B2722" s="27">
        <v>0.39206000000000002</v>
      </c>
      <c r="C2722" s="24">
        <f t="shared" si="89"/>
        <v>-0.10610600000000001</v>
      </c>
      <c r="D2722" s="19">
        <f t="shared" si="90"/>
        <v>1.1258483236E-2</v>
      </c>
    </row>
    <row r="2723" spans="1:4" x14ac:dyDescent="0.3">
      <c r="A2723" s="23">
        <v>2722</v>
      </c>
      <c r="B2723" s="27">
        <v>0.39208900000000002</v>
      </c>
      <c r="C2723" s="24">
        <f t="shared" si="89"/>
        <v>-0.106077</v>
      </c>
      <c r="D2723" s="19">
        <f t="shared" si="90"/>
        <v>1.1252329929E-2</v>
      </c>
    </row>
    <row r="2724" spans="1:4" x14ac:dyDescent="0.3">
      <c r="A2724" s="23">
        <v>2723</v>
      </c>
      <c r="B2724" s="27">
        <v>0.39213599999999998</v>
      </c>
      <c r="C2724" s="24">
        <f t="shared" si="89"/>
        <v>-0.10603</v>
      </c>
      <c r="D2724" s="19">
        <f t="shared" si="90"/>
        <v>1.12423609E-2</v>
      </c>
    </row>
    <row r="2725" spans="1:4" x14ac:dyDescent="0.3">
      <c r="A2725" s="23">
        <v>2724</v>
      </c>
      <c r="B2725" s="27">
        <v>0.39224399999999998</v>
      </c>
      <c r="C2725" s="24">
        <f t="shared" si="89"/>
        <v>-0.105922</v>
      </c>
      <c r="D2725" s="19">
        <f t="shared" si="90"/>
        <v>1.1219470084E-2</v>
      </c>
    </row>
    <row r="2726" spans="1:4" x14ac:dyDescent="0.3">
      <c r="A2726" s="23">
        <v>2725</v>
      </c>
      <c r="B2726" s="27">
        <v>0.39227000000000001</v>
      </c>
      <c r="C2726" s="24">
        <f t="shared" si="89"/>
        <v>-0.105896</v>
      </c>
      <c r="D2726" s="19">
        <f t="shared" si="90"/>
        <v>1.1213962816000001E-2</v>
      </c>
    </row>
    <row r="2727" spans="1:4" x14ac:dyDescent="0.3">
      <c r="A2727" s="23">
        <v>2726</v>
      </c>
      <c r="B2727" s="27">
        <v>0.39230199999999998</v>
      </c>
      <c r="C2727" s="24">
        <f t="shared" si="89"/>
        <v>-0.105864</v>
      </c>
      <c r="D2727" s="19">
        <f t="shared" si="90"/>
        <v>1.1207186496000001E-2</v>
      </c>
    </row>
    <row r="2728" spans="1:4" x14ac:dyDescent="0.3">
      <c r="A2728" s="23">
        <v>2727</v>
      </c>
      <c r="B2728" s="27">
        <v>0.39246700000000001</v>
      </c>
      <c r="C2728" s="24">
        <f t="shared" si="89"/>
        <v>-0.105699</v>
      </c>
      <c r="D2728" s="19">
        <f t="shared" si="90"/>
        <v>1.1172278601000001E-2</v>
      </c>
    </row>
    <row r="2729" spans="1:4" x14ac:dyDescent="0.3">
      <c r="A2729" s="23">
        <v>2728</v>
      </c>
      <c r="B2729" s="27">
        <v>0.39248</v>
      </c>
      <c r="C2729" s="24">
        <f t="shared" si="89"/>
        <v>-0.105686</v>
      </c>
      <c r="D2729" s="19">
        <f t="shared" si="90"/>
        <v>1.1169530596E-2</v>
      </c>
    </row>
    <row r="2730" spans="1:4" x14ac:dyDescent="0.3">
      <c r="A2730" s="23">
        <v>2729</v>
      </c>
      <c r="B2730" s="27">
        <v>0.39248100000000002</v>
      </c>
      <c r="C2730" s="24">
        <f t="shared" si="89"/>
        <v>-0.105685</v>
      </c>
      <c r="D2730" s="19">
        <f t="shared" si="90"/>
        <v>1.1169319225E-2</v>
      </c>
    </row>
    <row r="2731" spans="1:4" x14ac:dyDescent="0.3">
      <c r="A2731" s="23">
        <v>2730</v>
      </c>
      <c r="B2731" s="27">
        <v>0.39259899999999998</v>
      </c>
      <c r="C2731" s="24">
        <f t="shared" si="89"/>
        <v>-0.10556699999999999</v>
      </c>
      <c r="D2731" s="19">
        <f t="shared" si="90"/>
        <v>1.1144391488999998E-2</v>
      </c>
    </row>
    <row r="2732" spans="1:4" x14ac:dyDescent="0.3">
      <c r="A2732" s="23">
        <v>2731</v>
      </c>
      <c r="B2732" s="27">
        <v>0.39264900000000003</v>
      </c>
      <c r="C2732" s="24">
        <f t="shared" si="89"/>
        <v>-0.105517</v>
      </c>
      <c r="D2732" s="19">
        <f t="shared" si="90"/>
        <v>1.1133837289E-2</v>
      </c>
    </row>
    <row r="2733" spans="1:4" x14ac:dyDescent="0.3">
      <c r="A2733" s="23">
        <v>2732</v>
      </c>
      <c r="B2733" s="27">
        <v>0.392675</v>
      </c>
      <c r="C2733" s="24">
        <f t="shared" si="89"/>
        <v>-0.105491</v>
      </c>
      <c r="D2733" s="19">
        <f t="shared" si="90"/>
        <v>1.1128351081E-2</v>
      </c>
    </row>
    <row r="2734" spans="1:4" x14ac:dyDescent="0.3">
      <c r="A2734" s="23">
        <v>2733</v>
      </c>
      <c r="B2734" s="27">
        <v>0.39268999999999998</v>
      </c>
      <c r="C2734" s="24">
        <f t="shared" si="89"/>
        <v>-0.105476</v>
      </c>
      <c r="D2734" s="19">
        <f t="shared" si="90"/>
        <v>1.1125186576E-2</v>
      </c>
    </row>
    <row r="2735" spans="1:4" x14ac:dyDescent="0.3">
      <c r="A2735" s="23">
        <v>2734</v>
      </c>
      <c r="B2735" s="27">
        <v>0.39270300000000002</v>
      </c>
      <c r="C2735" s="24">
        <f t="shared" si="89"/>
        <v>-0.105463</v>
      </c>
      <c r="D2735" s="19">
        <f t="shared" si="90"/>
        <v>1.1122444368999999E-2</v>
      </c>
    </row>
    <row r="2736" spans="1:4" x14ac:dyDescent="0.3">
      <c r="A2736" s="23">
        <v>2735</v>
      </c>
      <c r="B2736" s="27">
        <v>0.39270500000000003</v>
      </c>
      <c r="C2736" s="24">
        <f t="shared" si="89"/>
        <v>-0.105461</v>
      </c>
      <c r="D2736" s="19">
        <f t="shared" si="90"/>
        <v>1.1122022521000001E-2</v>
      </c>
    </row>
    <row r="2737" spans="1:4" x14ac:dyDescent="0.3">
      <c r="A2737" s="23">
        <v>2736</v>
      </c>
      <c r="B2737" s="27">
        <v>0.39273400000000003</v>
      </c>
      <c r="C2737" s="24">
        <f t="shared" si="89"/>
        <v>-0.105432</v>
      </c>
      <c r="D2737" s="19">
        <f t="shared" si="90"/>
        <v>1.1115906623999999E-2</v>
      </c>
    </row>
    <row r="2738" spans="1:4" x14ac:dyDescent="0.3">
      <c r="A2738" s="23">
        <v>2737</v>
      </c>
      <c r="B2738" s="27">
        <v>0.39278200000000002</v>
      </c>
      <c r="C2738" s="24">
        <f t="shared" si="89"/>
        <v>-0.10538400000000001</v>
      </c>
      <c r="D2738" s="19">
        <f t="shared" si="90"/>
        <v>1.1105787456000001E-2</v>
      </c>
    </row>
    <row r="2739" spans="1:4" x14ac:dyDescent="0.3">
      <c r="A2739" s="23">
        <v>2738</v>
      </c>
      <c r="B2739" s="27">
        <v>0.39302999999999999</v>
      </c>
      <c r="C2739" s="24">
        <f t="shared" si="89"/>
        <v>-0.10513600000000001</v>
      </c>
      <c r="D2739" s="19">
        <f t="shared" si="90"/>
        <v>1.1053578496000001E-2</v>
      </c>
    </row>
    <row r="2740" spans="1:4" x14ac:dyDescent="0.3">
      <c r="A2740" s="23">
        <v>2739</v>
      </c>
      <c r="B2740" s="27">
        <v>0.39304499999999998</v>
      </c>
      <c r="C2740" s="24">
        <f t="shared" si="89"/>
        <v>-0.10512100000000001</v>
      </c>
      <c r="D2740" s="19">
        <f t="shared" si="90"/>
        <v>1.1050424641000001E-2</v>
      </c>
    </row>
    <row r="2741" spans="1:4" x14ac:dyDescent="0.3">
      <c r="A2741" s="23">
        <v>2740</v>
      </c>
      <c r="B2741" s="27">
        <v>0.39307799999999998</v>
      </c>
      <c r="C2741" s="24">
        <f t="shared" si="89"/>
        <v>-0.105088</v>
      </c>
      <c r="D2741" s="19">
        <f t="shared" si="90"/>
        <v>1.1043487744E-2</v>
      </c>
    </row>
    <row r="2742" spans="1:4" x14ac:dyDescent="0.3">
      <c r="A2742" s="23">
        <v>2741</v>
      </c>
      <c r="B2742" s="27">
        <v>0.393119</v>
      </c>
      <c r="C2742" s="24">
        <f t="shared" si="89"/>
        <v>-0.105047</v>
      </c>
      <c r="D2742" s="19">
        <f t="shared" si="90"/>
        <v>1.1034872209000001E-2</v>
      </c>
    </row>
    <row r="2743" spans="1:4" x14ac:dyDescent="0.3">
      <c r="A2743" s="23">
        <v>2742</v>
      </c>
      <c r="B2743" s="27">
        <v>0.393146</v>
      </c>
      <c r="C2743" s="24">
        <f t="shared" si="89"/>
        <v>-0.10502</v>
      </c>
      <c r="D2743" s="19">
        <f t="shared" si="90"/>
        <v>1.1029200400000001E-2</v>
      </c>
    </row>
    <row r="2744" spans="1:4" x14ac:dyDescent="0.3">
      <c r="A2744" s="23">
        <v>2743</v>
      </c>
      <c r="B2744" s="27">
        <v>0.39323799999999998</v>
      </c>
      <c r="C2744" s="24">
        <f t="shared" si="89"/>
        <v>-0.10492800000000001</v>
      </c>
      <c r="D2744" s="19">
        <f t="shared" si="90"/>
        <v>1.1009885184000002E-2</v>
      </c>
    </row>
    <row r="2745" spans="1:4" x14ac:dyDescent="0.3">
      <c r="A2745" s="23">
        <v>2744</v>
      </c>
      <c r="B2745" s="27">
        <v>0.393264</v>
      </c>
      <c r="C2745" s="24">
        <f t="shared" si="89"/>
        <v>-0.104902</v>
      </c>
      <c r="D2745" s="19">
        <f t="shared" si="90"/>
        <v>1.1004429603999999E-2</v>
      </c>
    </row>
    <row r="2746" spans="1:4" x14ac:dyDescent="0.3">
      <c r="A2746" s="23">
        <v>2745</v>
      </c>
      <c r="B2746" s="27">
        <v>0.39339099999999999</v>
      </c>
      <c r="C2746" s="24">
        <f t="shared" si="89"/>
        <v>-0.10477500000000001</v>
      </c>
      <c r="D2746" s="19">
        <f t="shared" si="90"/>
        <v>1.0977800625000001E-2</v>
      </c>
    </row>
    <row r="2747" spans="1:4" x14ac:dyDescent="0.3">
      <c r="A2747" s="23">
        <v>2746</v>
      </c>
      <c r="B2747" s="27">
        <v>0.39342100000000002</v>
      </c>
      <c r="C2747" s="24">
        <f t="shared" si="89"/>
        <v>-0.104745</v>
      </c>
      <c r="D2747" s="19">
        <f t="shared" si="90"/>
        <v>1.0971515025000001E-2</v>
      </c>
    </row>
    <row r="2748" spans="1:4" x14ac:dyDescent="0.3">
      <c r="A2748" s="23">
        <v>2747</v>
      </c>
      <c r="B2748" s="27">
        <v>0.39344699999999999</v>
      </c>
      <c r="C2748" s="24">
        <f t="shared" si="89"/>
        <v>-0.10471900000000001</v>
      </c>
      <c r="D2748" s="19">
        <f t="shared" si="90"/>
        <v>1.0966068961000001E-2</v>
      </c>
    </row>
    <row r="2749" spans="1:4" x14ac:dyDescent="0.3">
      <c r="A2749" s="23">
        <v>2748</v>
      </c>
      <c r="B2749" s="27">
        <v>0.393482</v>
      </c>
      <c r="C2749" s="24">
        <f t="shared" si="89"/>
        <v>-0.104684</v>
      </c>
      <c r="D2749" s="19">
        <f t="shared" si="90"/>
        <v>1.0958739856E-2</v>
      </c>
    </row>
    <row r="2750" spans="1:4" x14ac:dyDescent="0.3">
      <c r="A2750" s="23">
        <v>2749</v>
      </c>
      <c r="B2750" s="27">
        <v>0.393544</v>
      </c>
      <c r="C2750" s="24">
        <f t="shared" si="89"/>
        <v>-0.10462200000000001</v>
      </c>
      <c r="D2750" s="19">
        <f t="shared" si="90"/>
        <v>1.0945762884000001E-2</v>
      </c>
    </row>
    <row r="2751" spans="1:4" x14ac:dyDescent="0.3">
      <c r="A2751" s="23">
        <v>2750</v>
      </c>
      <c r="B2751" s="27">
        <v>0.39373200000000003</v>
      </c>
      <c r="C2751" s="24">
        <f t="shared" si="89"/>
        <v>-0.104434</v>
      </c>
      <c r="D2751" s="19">
        <f t="shared" si="90"/>
        <v>1.0906460356E-2</v>
      </c>
    </row>
    <row r="2752" spans="1:4" x14ac:dyDescent="0.3">
      <c r="A2752" s="23">
        <v>2751</v>
      </c>
      <c r="B2752" s="27">
        <v>0.39375399999999999</v>
      </c>
      <c r="C2752" s="24">
        <f t="shared" si="89"/>
        <v>-0.104412</v>
      </c>
      <c r="D2752" s="19">
        <f t="shared" si="90"/>
        <v>1.0901865744000001E-2</v>
      </c>
    </row>
    <row r="2753" spans="1:4" x14ac:dyDescent="0.3">
      <c r="A2753" s="23">
        <v>2752</v>
      </c>
      <c r="B2753" s="27">
        <v>0.39380300000000001</v>
      </c>
      <c r="C2753" s="24">
        <f t="shared" si="89"/>
        <v>-0.104363</v>
      </c>
      <c r="D2753" s="19">
        <f t="shared" si="90"/>
        <v>1.0891635768999999E-2</v>
      </c>
    </row>
    <row r="2754" spans="1:4" x14ac:dyDescent="0.3">
      <c r="A2754" s="23">
        <v>2753</v>
      </c>
      <c r="B2754" s="27">
        <v>0.39380399999999999</v>
      </c>
      <c r="C2754" s="24">
        <f t="shared" ref="C2754:C2817" si="91">ROUNDUP(B2754-B$10002,6)</f>
        <v>-0.104362</v>
      </c>
      <c r="D2754" s="19">
        <f t="shared" si="90"/>
        <v>1.0891427043999998E-2</v>
      </c>
    </row>
    <row r="2755" spans="1:4" x14ac:dyDescent="0.3">
      <c r="A2755" s="23">
        <v>2754</v>
      </c>
      <c r="B2755" s="27">
        <v>0.393868</v>
      </c>
      <c r="C2755" s="24">
        <f t="shared" si="91"/>
        <v>-0.104298</v>
      </c>
      <c r="D2755" s="19">
        <f t="shared" si="90"/>
        <v>1.0878072804000001E-2</v>
      </c>
    </row>
    <row r="2756" spans="1:4" x14ac:dyDescent="0.3">
      <c r="A2756" s="23">
        <v>2755</v>
      </c>
      <c r="B2756" s="27">
        <v>0.39388099999999998</v>
      </c>
      <c r="C2756" s="24">
        <f t="shared" si="91"/>
        <v>-0.104285</v>
      </c>
      <c r="D2756" s="19">
        <f t="shared" si="90"/>
        <v>1.0875361225000001E-2</v>
      </c>
    </row>
    <row r="2757" spans="1:4" x14ac:dyDescent="0.3">
      <c r="A2757" s="23">
        <v>2756</v>
      </c>
      <c r="B2757" s="27">
        <v>0.39389600000000002</v>
      </c>
      <c r="C2757" s="24">
        <f t="shared" si="91"/>
        <v>-0.10427</v>
      </c>
      <c r="D2757" s="19">
        <f t="shared" si="90"/>
        <v>1.0872232900000001E-2</v>
      </c>
    </row>
    <row r="2758" spans="1:4" x14ac:dyDescent="0.3">
      <c r="A2758" s="23">
        <v>2757</v>
      </c>
      <c r="B2758" s="27">
        <v>0.393928</v>
      </c>
      <c r="C2758" s="24">
        <f t="shared" si="91"/>
        <v>-0.104238</v>
      </c>
      <c r="D2758" s="19">
        <f t="shared" si="90"/>
        <v>1.0865560643999999E-2</v>
      </c>
    </row>
    <row r="2759" spans="1:4" x14ac:dyDescent="0.3">
      <c r="A2759" s="23">
        <v>2758</v>
      </c>
      <c r="B2759" s="27">
        <v>0.39394299999999999</v>
      </c>
      <c r="C2759" s="24">
        <f t="shared" si="91"/>
        <v>-0.104223</v>
      </c>
      <c r="D2759" s="19">
        <f t="shared" si="90"/>
        <v>1.0862433728999999E-2</v>
      </c>
    </row>
    <row r="2760" spans="1:4" x14ac:dyDescent="0.3">
      <c r="A2760" s="23">
        <v>2759</v>
      </c>
      <c r="B2760" s="27">
        <v>0.39401399999999998</v>
      </c>
      <c r="C2760" s="24">
        <f t="shared" si="91"/>
        <v>-0.10415199999999999</v>
      </c>
      <c r="D2760" s="19">
        <f t="shared" si="90"/>
        <v>1.0847639103999999E-2</v>
      </c>
    </row>
    <row r="2761" spans="1:4" x14ac:dyDescent="0.3">
      <c r="A2761" s="23">
        <v>2760</v>
      </c>
      <c r="B2761" s="27">
        <v>0.39402100000000001</v>
      </c>
      <c r="C2761" s="24">
        <f t="shared" si="91"/>
        <v>-0.104145</v>
      </c>
      <c r="D2761" s="19">
        <f t="shared" si="90"/>
        <v>1.0846181025E-2</v>
      </c>
    </row>
    <row r="2762" spans="1:4" x14ac:dyDescent="0.3">
      <c r="A2762" s="23">
        <v>2761</v>
      </c>
      <c r="B2762" s="27">
        <v>0.39408300000000002</v>
      </c>
      <c r="C2762" s="24">
        <f t="shared" si="91"/>
        <v>-0.10408299999999999</v>
      </c>
      <c r="D2762" s="19">
        <f t="shared" ref="D2762:D2825" si="92">C2762*C2762</f>
        <v>1.0833270888999999E-2</v>
      </c>
    </row>
    <row r="2763" spans="1:4" x14ac:dyDescent="0.3">
      <c r="A2763" s="23">
        <v>2762</v>
      </c>
      <c r="B2763" s="27">
        <v>0.39416000000000001</v>
      </c>
      <c r="C2763" s="24">
        <f t="shared" si="91"/>
        <v>-0.104006</v>
      </c>
      <c r="D2763" s="19">
        <f t="shared" si="92"/>
        <v>1.0817248036E-2</v>
      </c>
    </row>
    <row r="2764" spans="1:4" x14ac:dyDescent="0.3">
      <c r="A2764" s="23">
        <v>2763</v>
      </c>
      <c r="B2764" s="27">
        <v>0.39422600000000002</v>
      </c>
      <c r="C2764" s="24">
        <f t="shared" si="91"/>
        <v>-0.10394</v>
      </c>
      <c r="D2764" s="19">
        <f t="shared" si="92"/>
        <v>1.0803523600000002E-2</v>
      </c>
    </row>
    <row r="2765" spans="1:4" x14ac:dyDescent="0.3">
      <c r="A2765" s="23">
        <v>2764</v>
      </c>
      <c r="B2765" s="27">
        <v>0.394314</v>
      </c>
      <c r="C2765" s="24">
        <f t="shared" si="91"/>
        <v>-0.103852</v>
      </c>
      <c r="D2765" s="19">
        <f t="shared" si="92"/>
        <v>1.0785237903999999E-2</v>
      </c>
    </row>
    <row r="2766" spans="1:4" x14ac:dyDescent="0.3">
      <c r="A2766" s="23">
        <v>2765</v>
      </c>
      <c r="B2766" s="27">
        <v>0.394314</v>
      </c>
      <c r="C2766" s="24">
        <f t="shared" si="91"/>
        <v>-0.103852</v>
      </c>
      <c r="D2766" s="19">
        <f t="shared" si="92"/>
        <v>1.0785237903999999E-2</v>
      </c>
    </row>
    <row r="2767" spans="1:4" x14ac:dyDescent="0.3">
      <c r="A2767" s="23">
        <v>2766</v>
      </c>
      <c r="B2767" s="27">
        <v>0.39431500000000003</v>
      </c>
      <c r="C2767" s="24">
        <f t="shared" si="91"/>
        <v>-0.103851</v>
      </c>
      <c r="D2767" s="19">
        <f t="shared" si="92"/>
        <v>1.0785030200999999E-2</v>
      </c>
    </row>
    <row r="2768" spans="1:4" x14ac:dyDescent="0.3">
      <c r="A2768" s="23">
        <v>2767</v>
      </c>
      <c r="B2768" s="27">
        <v>0.39431899999999998</v>
      </c>
      <c r="C2768" s="24">
        <f t="shared" si="91"/>
        <v>-0.10384699999999999</v>
      </c>
      <c r="D2768" s="19">
        <f t="shared" si="92"/>
        <v>1.0784199408999998E-2</v>
      </c>
    </row>
    <row r="2769" spans="1:4" x14ac:dyDescent="0.3">
      <c r="A2769" s="23">
        <v>2768</v>
      </c>
      <c r="B2769" s="27">
        <v>0.39439400000000002</v>
      </c>
      <c r="C2769" s="24">
        <f t="shared" si="91"/>
        <v>-0.103772</v>
      </c>
      <c r="D2769" s="19">
        <f t="shared" si="92"/>
        <v>1.0768627984000001E-2</v>
      </c>
    </row>
    <row r="2770" spans="1:4" x14ac:dyDescent="0.3">
      <c r="A2770" s="23">
        <v>2769</v>
      </c>
      <c r="B2770" s="27">
        <v>0.39442199999999999</v>
      </c>
      <c r="C2770" s="24">
        <f t="shared" si="91"/>
        <v>-0.103744</v>
      </c>
      <c r="D2770" s="19">
        <f t="shared" si="92"/>
        <v>1.0762817536000001E-2</v>
      </c>
    </row>
    <row r="2771" spans="1:4" x14ac:dyDescent="0.3">
      <c r="A2771" s="23">
        <v>2770</v>
      </c>
      <c r="B2771" s="27">
        <v>0.39443499999999998</v>
      </c>
      <c r="C2771" s="24">
        <f t="shared" si="91"/>
        <v>-0.103731</v>
      </c>
      <c r="D2771" s="19">
        <f t="shared" si="92"/>
        <v>1.0760120361E-2</v>
      </c>
    </row>
    <row r="2772" spans="1:4" x14ac:dyDescent="0.3">
      <c r="A2772" s="23">
        <v>2771</v>
      </c>
      <c r="B2772" s="27">
        <v>0.39445799999999998</v>
      </c>
      <c r="C2772" s="24">
        <f t="shared" si="91"/>
        <v>-0.10370799999999999</v>
      </c>
      <c r="D2772" s="19">
        <f t="shared" si="92"/>
        <v>1.0755349263999998E-2</v>
      </c>
    </row>
    <row r="2773" spans="1:4" x14ac:dyDescent="0.3">
      <c r="A2773" s="23">
        <v>2772</v>
      </c>
      <c r="B2773" s="27">
        <v>0.39448100000000003</v>
      </c>
      <c r="C2773" s="24">
        <f t="shared" si="91"/>
        <v>-0.103685</v>
      </c>
      <c r="D2773" s="19">
        <f t="shared" si="92"/>
        <v>1.0750579224999999E-2</v>
      </c>
    </row>
    <row r="2774" spans="1:4" x14ac:dyDescent="0.3">
      <c r="A2774" s="23">
        <v>2773</v>
      </c>
      <c r="B2774" s="27">
        <v>0.39455499999999999</v>
      </c>
      <c r="C2774" s="24">
        <f t="shared" si="91"/>
        <v>-0.10361099999999999</v>
      </c>
      <c r="D2774" s="19">
        <f t="shared" si="92"/>
        <v>1.0735239321E-2</v>
      </c>
    </row>
    <row r="2775" spans="1:4" x14ac:dyDescent="0.3">
      <c r="A2775" s="23">
        <v>2774</v>
      </c>
      <c r="B2775" s="27">
        <v>0.39457100000000001</v>
      </c>
      <c r="C2775" s="24">
        <f t="shared" si="91"/>
        <v>-0.10359500000000001</v>
      </c>
      <c r="D2775" s="19">
        <f t="shared" si="92"/>
        <v>1.0731924025000001E-2</v>
      </c>
    </row>
    <row r="2776" spans="1:4" x14ac:dyDescent="0.3">
      <c r="A2776" s="23">
        <v>2775</v>
      </c>
      <c r="B2776" s="27">
        <v>0.39457799999999998</v>
      </c>
      <c r="C2776" s="24">
        <f t="shared" si="91"/>
        <v>-0.103588</v>
      </c>
      <c r="D2776" s="19">
        <f t="shared" si="92"/>
        <v>1.0730473744E-2</v>
      </c>
    </row>
    <row r="2777" spans="1:4" x14ac:dyDescent="0.3">
      <c r="A2777" s="23">
        <v>2776</v>
      </c>
      <c r="B2777" s="27">
        <v>0.39467200000000002</v>
      </c>
      <c r="C2777" s="24">
        <f t="shared" si="91"/>
        <v>-0.103494</v>
      </c>
      <c r="D2777" s="19">
        <f t="shared" si="92"/>
        <v>1.0711008036000001E-2</v>
      </c>
    </row>
    <row r="2778" spans="1:4" x14ac:dyDescent="0.3">
      <c r="A2778" s="23">
        <v>2777</v>
      </c>
      <c r="B2778" s="27">
        <v>0.39471000000000001</v>
      </c>
      <c r="C2778" s="24">
        <f t="shared" si="91"/>
        <v>-0.10345600000000001</v>
      </c>
      <c r="D2778" s="19">
        <f t="shared" si="92"/>
        <v>1.0703143936000001E-2</v>
      </c>
    </row>
    <row r="2779" spans="1:4" x14ac:dyDescent="0.3">
      <c r="A2779" s="23">
        <v>2778</v>
      </c>
      <c r="B2779" s="27">
        <v>0.39485399999999998</v>
      </c>
      <c r="C2779" s="24">
        <f t="shared" si="91"/>
        <v>-0.103312</v>
      </c>
      <c r="D2779" s="19">
        <f t="shared" si="92"/>
        <v>1.0673369344000001E-2</v>
      </c>
    </row>
    <row r="2780" spans="1:4" x14ac:dyDescent="0.3">
      <c r="A2780" s="23">
        <v>2779</v>
      </c>
      <c r="B2780" s="27">
        <v>0.39485999999999999</v>
      </c>
      <c r="C2780" s="24">
        <f t="shared" si="91"/>
        <v>-0.103306</v>
      </c>
      <c r="D2780" s="19">
        <f t="shared" si="92"/>
        <v>1.0672129635999998E-2</v>
      </c>
    </row>
    <row r="2781" spans="1:4" x14ac:dyDescent="0.3">
      <c r="A2781" s="23">
        <v>2780</v>
      </c>
      <c r="B2781" s="27">
        <v>0.394978</v>
      </c>
      <c r="C2781" s="24">
        <f t="shared" si="91"/>
        <v>-0.103188</v>
      </c>
      <c r="D2781" s="19">
        <f t="shared" si="92"/>
        <v>1.0647763344E-2</v>
      </c>
    </row>
    <row r="2782" spans="1:4" x14ac:dyDescent="0.3">
      <c r="A2782" s="23">
        <v>2781</v>
      </c>
      <c r="B2782" s="27">
        <v>0.395069</v>
      </c>
      <c r="C2782" s="24">
        <f t="shared" si="91"/>
        <v>-0.10309699999999999</v>
      </c>
      <c r="D2782" s="19">
        <f t="shared" si="92"/>
        <v>1.0628991409E-2</v>
      </c>
    </row>
    <row r="2783" spans="1:4" x14ac:dyDescent="0.3">
      <c r="A2783" s="23">
        <v>2782</v>
      </c>
      <c r="B2783" s="27">
        <v>0.39513300000000001</v>
      </c>
      <c r="C2783" s="24">
        <f t="shared" si="91"/>
        <v>-0.103033</v>
      </c>
      <c r="D2783" s="19">
        <f t="shared" si="92"/>
        <v>1.0615799089E-2</v>
      </c>
    </row>
    <row r="2784" spans="1:4" x14ac:dyDescent="0.3">
      <c r="A2784" s="23">
        <v>2783</v>
      </c>
      <c r="B2784" s="27">
        <v>0.39529300000000001</v>
      </c>
      <c r="C2784" s="24">
        <f t="shared" si="91"/>
        <v>-0.10287300000000001</v>
      </c>
      <c r="D2784" s="19">
        <f t="shared" si="92"/>
        <v>1.0582854129000001E-2</v>
      </c>
    </row>
    <row r="2785" spans="1:4" x14ac:dyDescent="0.3">
      <c r="A2785" s="23">
        <v>2784</v>
      </c>
      <c r="B2785" s="27">
        <v>0.39529599999999998</v>
      </c>
      <c r="C2785" s="24">
        <f t="shared" si="91"/>
        <v>-0.10287</v>
      </c>
      <c r="D2785" s="19">
        <f t="shared" si="92"/>
        <v>1.05822369E-2</v>
      </c>
    </row>
    <row r="2786" spans="1:4" x14ac:dyDescent="0.3">
      <c r="A2786" s="23">
        <v>2785</v>
      </c>
      <c r="B2786" s="27">
        <v>0.395318</v>
      </c>
      <c r="C2786" s="24">
        <f t="shared" si="91"/>
        <v>-0.10284799999999999</v>
      </c>
      <c r="D2786" s="19">
        <f t="shared" si="92"/>
        <v>1.0577711104E-2</v>
      </c>
    </row>
    <row r="2787" spans="1:4" x14ac:dyDescent="0.3">
      <c r="A2787" s="23">
        <v>2786</v>
      </c>
      <c r="B2787" s="27">
        <v>0.39534799999999998</v>
      </c>
      <c r="C2787" s="24">
        <f t="shared" si="91"/>
        <v>-0.10281800000000001</v>
      </c>
      <c r="D2787" s="19">
        <f t="shared" si="92"/>
        <v>1.0571541124000002E-2</v>
      </c>
    </row>
    <row r="2788" spans="1:4" x14ac:dyDescent="0.3">
      <c r="A2788" s="23">
        <v>2787</v>
      </c>
      <c r="B2788" s="27">
        <v>0.39535199999999998</v>
      </c>
      <c r="C2788" s="24">
        <f t="shared" si="91"/>
        <v>-0.102814</v>
      </c>
      <c r="D2788" s="19">
        <f t="shared" si="92"/>
        <v>1.0570718596000001E-2</v>
      </c>
    </row>
    <row r="2789" spans="1:4" x14ac:dyDescent="0.3">
      <c r="A2789" s="23">
        <v>2788</v>
      </c>
      <c r="B2789" s="27">
        <v>0.395372</v>
      </c>
      <c r="C2789" s="24">
        <f t="shared" si="91"/>
        <v>-0.102794</v>
      </c>
      <c r="D2789" s="19">
        <f t="shared" si="92"/>
        <v>1.0566606435999999E-2</v>
      </c>
    </row>
    <row r="2790" spans="1:4" x14ac:dyDescent="0.3">
      <c r="A2790" s="23">
        <v>2789</v>
      </c>
      <c r="B2790" s="27">
        <v>0.39540399999999998</v>
      </c>
      <c r="C2790" s="24">
        <f t="shared" si="91"/>
        <v>-0.10276200000000001</v>
      </c>
      <c r="D2790" s="19">
        <f t="shared" si="92"/>
        <v>1.0560028644000002E-2</v>
      </c>
    </row>
    <row r="2791" spans="1:4" x14ac:dyDescent="0.3">
      <c r="A2791" s="23">
        <v>2790</v>
      </c>
      <c r="B2791" s="27">
        <v>0.395482</v>
      </c>
      <c r="C2791" s="24">
        <f t="shared" si="91"/>
        <v>-0.102684</v>
      </c>
      <c r="D2791" s="19">
        <f t="shared" si="92"/>
        <v>1.0544003856E-2</v>
      </c>
    </row>
    <row r="2792" spans="1:4" x14ac:dyDescent="0.3">
      <c r="A2792" s="23">
        <v>2791</v>
      </c>
      <c r="B2792" s="27">
        <v>0.39552100000000001</v>
      </c>
      <c r="C2792" s="24">
        <f t="shared" si="91"/>
        <v>-0.102645</v>
      </c>
      <c r="D2792" s="19">
        <f t="shared" si="92"/>
        <v>1.0535996024999999E-2</v>
      </c>
    </row>
    <row r="2793" spans="1:4" x14ac:dyDescent="0.3">
      <c r="A2793" s="23">
        <v>2792</v>
      </c>
      <c r="B2793" s="27">
        <v>0.39556799999999998</v>
      </c>
      <c r="C2793" s="24">
        <f t="shared" si="91"/>
        <v>-0.10259799999999999</v>
      </c>
      <c r="D2793" s="19">
        <f t="shared" si="92"/>
        <v>1.0526349603999998E-2</v>
      </c>
    </row>
    <row r="2794" spans="1:4" x14ac:dyDescent="0.3">
      <c r="A2794" s="23">
        <v>2793</v>
      </c>
      <c r="B2794" s="27">
        <v>0.395596</v>
      </c>
      <c r="C2794" s="24">
        <f t="shared" si="91"/>
        <v>-0.10256999999999999</v>
      </c>
      <c r="D2794" s="19">
        <f t="shared" si="92"/>
        <v>1.0520604899999999E-2</v>
      </c>
    </row>
    <row r="2795" spans="1:4" x14ac:dyDescent="0.3">
      <c r="A2795" s="23">
        <v>2794</v>
      </c>
      <c r="B2795" s="27">
        <v>0.39560600000000001</v>
      </c>
      <c r="C2795" s="24">
        <f t="shared" si="91"/>
        <v>-0.10256</v>
      </c>
      <c r="D2795" s="19">
        <f t="shared" si="92"/>
        <v>1.0518553599999999E-2</v>
      </c>
    </row>
    <row r="2796" spans="1:4" x14ac:dyDescent="0.3">
      <c r="A2796" s="23">
        <v>2795</v>
      </c>
      <c r="B2796" s="27">
        <v>0.39593</v>
      </c>
      <c r="C2796" s="24">
        <f t="shared" si="91"/>
        <v>-0.10223600000000001</v>
      </c>
      <c r="D2796" s="19">
        <f t="shared" si="92"/>
        <v>1.0452199696000001E-2</v>
      </c>
    </row>
    <row r="2797" spans="1:4" x14ac:dyDescent="0.3">
      <c r="A2797" s="23">
        <v>2796</v>
      </c>
      <c r="B2797" s="27">
        <v>0.39593200000000001</v>
      </c>
      <c r="C2797" s="24">
        <f t="shared" si="91"/>
        <v>-0.10223400000000001</v>
      </c>
      <c r="D2797" s="19">
        <f t="shared" si="92"/>
        <v>1.0451790756000001E-2</v>
      </c>
    </row>
    <row r="2798" spans="1:4" x14ac:dyDescent="0.3">
      <c r="A2798" s="23">
        <v>2797</v>
      </c>
      <c r="B2798" s="27">
        <v>0.396005</v>
      </c>
      <c r="C2798" s="24">
        <f t="shared" si="91"/>
        <v>-0.102161</v>
      </c>
      <c r="D2798" s="19">
        <f t="shared" si="92"/>
        <v>1.0436869921E-2</v>
      </c>
    </row>
    <row r="2799" spans="1:4" x14ac:dyDescent="0.3">
      <c r="A2799" s="23">
        <v>2798</v>
      </c>
      <c r="B2799" s="27">
        <v>0.396007</v>
      </c>
      <c r="C2799" s="24">
        <f t="shared" si="91"/>
        <v>-0.102159</v>
      </c>
      <c r="D2799" s="19">
        <f t="shared" si="92"/>
        <v>1.0436461281E-2</v>
      </c>
    </row>
    <row r="2800" spans="1:4" x14ac:dyDescent="0.3">
      <c r="A2800" s="23">
        <v>2799</v>
      </c>
      <c r="B2800" s="27">
        <v>0.39603699999999997</v>
      </c>
      <c r="C2800" s="24">
        <f t="shared" si="91"/>
        <v>-0.102129</v>
      </c>
      <c r="D2800" s="19">
        <f t="shared" si="92"/>
        <v>1.0430332641E-2</v>
      </c>
    </row>
    <row r="2801" spans="1:4" x14ac:dyDescent="0.3">
      <c r="A2801" s="23">
        <v>2800</v>
      </c>
      <c r="B2801" s="27">
        <v>0.396146</v>
      </c>
      <c r="C2801" s="24">
        <f t="shared" si="91"/>
        <v>-0.10202</v>
      </c>
      <c r="D2801" s="19">
        <f t="shared" si="92"/>
        <v>1.04080804E-2</v>
      </c>
    </row>
    <row r="2802" spans="1:4" x14ac:dyDescent="0.3">
      <c r="A2802" s="23">
        <v>2801</v>
      </c>
      <c r="B2802" s="27">
        <v>0.396179</v>
      </c>
      <c r="C2802" s="24">
        <f t="shared" si="91"/>
        <v>-0.10198699999999999</v>
      </c>
      <c r="D2802" s="19">
        <f t="shared" si="92"/>
        <v>1.0401348168999999E-2</v>
      </c>
    </row>
    <row r="2803" spans="1:4" x14ac:dyDescent="0.3">
      <c r="A2803" s="23">
        <v>2802</v>
      </c>
      <c r="B2803" s="27">
        <v>0.39621600000000001</v>
      </c>
      <c r="C2803" s="24">
        <f t="shared" si="91"/>
        <v>-0.10195</v>
      </c>
      <c r="D2803" s="19">
        <f t="shared" si="92"/>
        <v>1.03938025E-2</v>
      </c>
    </row>
    <row r="2804" spans="1:4" x14ac:dyDescent="0.3">
      <c r="A2804" s="23">
        <v>2803</v>
      </c>
      <c r="B2804" s="27">
        <v>0.39627899999999999</v>
      </c>
      <c r="C2804" s="24">
        <f t="shared" si="91"/>
        <v>-0.10188700000000001</v>
      </c>
      <c r="D2804" s="19">
        <f t="shared" si="92"/>
        <v>1.0380960769000001E-2</v>
      </c>
    </row>
    <row r="2805" spans="1:4" x14ac:dyDescent="0.3">
      <c r="A2805" s="23">
        <v>2804</v>
      </c>
      <c r="B2805" s="27">
        <v>0.39628799999999997</v>
      </c>
      <c r="C2805" s="24">
        <f t="shared" si="91"/>
        <v>-0.101878</v>
      </c>
      <c r="D2805" s="19">
        <f t="shared" si="92"/>
        <v>1.0379126883999999E-2</v>
      </c>
    </row>
    <row r="2806" spans="1:4" x14ac:dyDescent="0.3">
      <c r="A2806" s="23">
        <v>2805</v>
      </c>
      <c r="B2806" s="27">
        <v>0.396312</v>
      </c>
      <c r="C2806" s="24">
        <f t="shared" si="91"/>
        <v>-0.101854</v>
      </c>
      <c r="D2806" s="19">
        <f t="shared" si="92"/>
        <v>1.0374237316E-2</v>
      </c>
    </row>
    <row r="2807" spans="1:4" x14ac:dyDescent="0.3">
      <c r="A2807" s="23">
        <v>2806</v>
      </c>
      <c r="B2807" s="27">
        <v>0.39641399999999999</v>
      </c>
      <c r="C2807" s="24">
        <f t="shared" si="91"/>
        <v>-0.101752</v>
      </c>
      <c r="D2807" s="19">
        <f t="shared" si="92"/>
        <v>1.0353469503999999E-2</v>
      </c>
    </row>
    <row r="2808" spans="1:4" x14ac:dyDescent="0.3">
      <c r="A2808" s="23">
        <v>2807</v>
      </c>
      <c r="B2808" s="27">
        <v>0.396679</v>
      </c>
      <c r="C2808" s="24">
        <f t="shared" si="91"/>
        <v>-0.10148700000000001</v>
      </c>
      <c r="D2808" s="19">
        <f t="shared" si="92"/>
        <v>1.0299611169000002E-2</v>
      </c>
    </row>
    <row r="2809" spans="1:4" x14ac:dyDescent="0.3">
      <c r="A2809" s="23">
        <v>2808</v>
      </c>
      <c r="B2809" s="27">
        <v>0.39669199999999999</v>
      </c>
      <c r="C2809" s="24">
        <f t="shared" si="91"/>
        <v>-0.10147399999999999</v>
      </c>
      <c r="D2809" s="19">
        <f t="shared" si="92"/>
        <v>1.0296972675999999E-2</v>
      </c>
    </row>
    <row r="2810" spans="1:4" x14ac:dyDescent="0.3">
      <c r="A2810" s="23">
        <v>2809</v>
      </c>
      <c r="B2810" s="27">
        <v>0.39669500000000002</v>
      </c>
      <c r="C2810" s="24">
        <f t="shared" si="91"/>
        <v>-0.10147100000000001</v>
      </c>
      <c r="D2810" s="19">
        <f t="shared" si="92"/>
        <v>1.0296363841000002E-2</v>
      </c>
    </row>
    <row r="2811" spans="1:4" x14ac:dyDescent="0.3">
      <c r="A2811" s="23">
        <v>2810</v>
      </c>
      <c r="B2811" s="27">
        <v>0.39674399999999999</v>
      </c>
      <c r="C2811" s="24">
        <f t="shared" si="91"/>
        <v>-0.101422</v>
      </c>
      <c r="D2811" s="19">
        <f t="shared" si="92"/>
        <v>1.0286422084E-2</v>
      </c>
    </row>
    <row r="2812" spans="1:4" x14ac:dyDescent="0.3">
      <c r="A2812" s="23">
        <v>2811</v>
      </c>
      <c r="B2812" s="27">
        <v>0.39677899999999999</v>
      </c>
      <c r="C2812" s="24">
        <f t="shared" si="91"/>
        <v>-0.101387</v>
      </c>
      <c r="D2812" s="19">
        <f t="shared" si="92"/>
        <v>1.0279323769000001E-2</v>
      </c>
    </row>
    <row r="2813" spans="1:4" x14ac:dyDescent="0.3">
      <c r="A2813" s="23">
        <v>2812</v>
      </c>
      <c r="B2813" s="27">
        <v>0.39693699999999998</v>
      </c>
      <c r="C2813" s="24">
        <f t="shared" si="91"/>
        <v>-0.101229</v>
      </c>
      <c r="D2813" s="19">
        <f t="shared" si="92"/>
        <v>1.0247310440999999E-2</v>
      </c>
    </row>
    <row r="2814" spans="1:4" x14ac:dyDescent="0.3">
      <c r="A2814" s="23">
        <v>2813</v>
      </c>
      <c r="B2814" s="27">
        <v>0.39693899999999999</v>
      </c>
      <c r="C2814" s="24">
        <f t="shared" si="91"/>
        <v>-0.101227</v>
      </c>
      <c r="D2814" s="19">
        <f t="shared" si="92"/>
        <v>1.0246905528999999E-2</v>
      </c>
    </row>
    <row r="2815" spans="1:4" x14ac:dyDescent="0.3">
      <c r="A2815" s="23">
        <v>2814</v>
      </c>
      <c r="B2815" s="27">
        <v>0.39695000000000003</v>
      </c>
      <c r="C2815" s="24">
        <f t="shared" si="91"/>
        <v>-0.101216</v>
      </c>
      <c r="D2815" s="19">
        <f t="shared" si="92"/>
        <v>1.0244678655999999E-2</v>
      </c>
    </row>
    <row r="2816" spans="1:4" x14ac:dyDescent="0.3">
      <c r="A2816" s="23">
        <v>2815</v>
      </c>
      <c r="B2816" s="27">
        <v>0.39700200000000002</v>
      </c>
      <c r="C2816" s="24">
        <f t="shared" si="91"/>
        <v>-0.101164</v>
      </c>
      <c r="D2816" s="19">
        <f t="shared" si="92"/>
        <v>1.0234154896E-2</v>
      </c>
    </row>
    <row r="2817" spans="1:4" x14ac:dyDescent="0.3">
      <c r="A2817" s="23">
        <v>2816</v>
      </c>
      <c r="B2817" s="27">
        <v>0.39701500000000001</v>
      </c>
      <c r="C2817" s="24">
        <f t="shared" si="91"/>
        <v>-0.101151</v>
      </c>
      <c r="D2817" s="19">
        <f t="shared" si="92"/>
        <v>1.0231524801000001E-2</v>
      </c>
    </row>
    <row r="2818" spans="1:4" x14ac:dyDescent="0.3">
      <c r="A2818" s="23">
        <v>2817</v>
      </c>
      <c r="B2818" s="27">
        <v>0.39704600000000001</v>
      </c>
      <c r="C2818" s="24">
        <f t="shared" ref="C2818:C2881" si="93">ROUNDUP(B2818-B$10002,6)</f>
        <v>-0.10112</v>
      </c>
      <c r="D2818" s="19">
        <f t="shared" si="92"/>
        <v>1.02252544E-2</v>
      </c>
    </row>
    <row r="2819" spans="1:4" x14ac:dyDescent="0.3">
      <c r="A2819" s="23">
        <v>2818</v>
      </c>
      <c r="B2819" s="27">
        <v>0.39717999999999998</v>
      </c>
      <c r="C2819" s="24">
        <f t="shared" si="93"/>
        <v>-0.10098600000000001</v>
      </c>
      <c r="D2819" s="19">
        <f t="shared" si="92"/>
        <v>1.0198172196000001E-2</v>
      </c>
    </row>
    <row r="2820" spans="1:4" x14ac:dyDescent="0.3">
      <c r="A2820" s="23">
        <v>2819</v>
      </c>
      <c r="B2820" s="27">
        <v>0.397229</v>
      </c>
      <c r="C2820" s="24">
        <f t="shared" si="93"/>
        <v>-0.100937</v>
      </c>
      <c r="D2820" s="19">
        <f t="shared" si="92"/>
        <v>1.0188277968999999E-2</v>
      </c>
    </row>
    <row r="2821" spans="1:4" x14ac:dyDescent="0.3">
      <c r="A2821" s="23">
        <v>2820</v>
      </c>
      <c r="B2821" s="27">
        <v>0.39724900000000002</v>
      </c>
      <c r="C2821" s="24">
        <f t="shared" si="93"/>
        <v>-0.10091700000000001</v>
      </c>
      <c r="D2821" s="19">
        <f t="shared" si="92"/>
        <v>1.0184240889000001E-2</v>
      </c>
    </row>
    <row r="2822" spans="1:4" x14ac:dyDescent="0.3">
      <c r="A2822" s="23">
        <v>2821</v>
      </c>
      <c r="B2822" s="27">
        <v>0.39725100000000002</v>
      </c>
      <c r="C2822" s="24">
        <f t="shared" si="93"/>
        <v>-0.100915</v>
      </c>
      <c r="D2822" s="19">
        <f t="shared" si="92"/>
        <v>1.0183837225000001E-2</v>
      </c>
    </row>
    <row r="2823" spans="1:4" x14ac:dyDescent="0.3">
      <c r="A2823" s="23">
        <v>2822</v>
      </c>
      <c r="B2823" s="27">
        <v>0.39727200000000001</v>
      </c>
      <c r="C2823" s="24">
        <f t="shared" si="93"/>
        <v>-0.100894</v>
      </c>
      <c r="D2823" s="19">
        <f t="shared" si="92"/>
        <v>1.0179599236E-2</v>
      </c>
    </row>
    <row r="2824" spans="1:4" x14ac:dyDescent="0.3">
      <c r="A2824" s="23">
        <v>2823</v>
      </c>
      <c r="B2824" s="27">
        <v>0.397314</v>
      </c>
      <c r="C2824" s="24">
        <f t="shared" si="93"/>
        <v>-0.100852</v>
      </c>
      <c r="D2824" s="19">
        <f t="shared" si="92"/>
        <v>1.0171125903999999E-2</v>
      </c>
    </row>
    <row r="2825" spans="1:4" x14ac:dyDescent="0.3">
      <c r="A2825" s="23">
        <v>2824</v>
      </c>
      <c r="B2825" s="27">
        <v>0.39741799999999999</v>
      </c>
      <c r="C2825" s="24">
        <f t="shared" si="93"/>
        <v>-0.100748</v>
      </c>
      <c r="D2825" s="19">
        <f t="shared" si="92"/>
        <v>1.0150159504E-2</v>
      </c>
    </row>
    <row r="2826" spans="1:4" x14ac:dyDescent="0.3">
      <c r="A2826" s="23">
        <v>2825</v>
      </c>
      <c r="B2826" s="27">
        <v>0.39751300000000001</v>
      </c>
      <c r="C2826" s="24">
        <f t="shared" si="93"/>
        <v>-0.10065300000000001</v>
      </c>
      <c r="D2826" s="19">
        <f t="shared" ref="D2826:D2889" si="94">C2826*C2826</f>
        <v>1.0131026409000002E-2</v>
      </c>
    </row>
    <row r="2827" spans="1:4" x14ac:dyDescent="0.3">
      <c r="A2827" s="23">
        <v>2826</v>
      </c>
      <c r="B2827" s="27">
        <v>0.39754099999999998</v>
      </c>
      <c r="C2827" s="24">
        <f t="shared" si="93"/>
        <v>-0.10062500000000001</v>
      </c>
      <c r="D2827" s="19">
        <f t="shared" si="94"/>
        <v>1.0125390625000001E-2</v>
      </c>
    </row>
    <row r="2828" spans="1:4" x14ac:dyDescent="0.3">
      <c r="A2828" s="23">
        <v>2827</v>
      </c>
      <c r="B2828" s="27">
        <v>0.39770699999999998</v>
      </c>
      <c r="C2828" s="24">
        <f t="shared" si="93"/>
        <v>-0.10045900000000001</v>
      </c>
      <c r="D2828" s="19">
        <f t="shared" si="94"/>
        <v>1.0092010681000001E-2</v>
      </c>
    </row>
    <row r="2829" spans="1:4" x14ac:dyDescent="0.3">
      <c r="A2829" s="23">
        <v>2828</v>
      </c>
      <c r="B2829" s="27">
        <v>0.39773599999999998</v>
      </c>
      <c r="C2829" s="24">
        <f t="shared" si="93"/>
        <v>-0.10043000000000001</v>
      </c>
      <c r="D2829" s="19">
        <f t="shared" si="94"/>
        <v>1.0086184900000001E-2</v>
      </c>
    </row>
    <row r="2830" spans="1:4" x14ac:dyDescent="0.3">
      <c r="A2830" s="23">
        <v>2829</v>
      </c>
      <c r="B2830" s="27">
        <v>0.39776</v>
      </c>
      <c r="C2830" s="24">
        <f t="shared" si="93"/>
        <v>-0.100406</v>
      </c>
      <c r="D2830" s="19">
        <f t="shared" si="94"/>
        <v>1.0081364835999999E-2</v>
      </c>
    </row>
    <row r="2831" spans="1:4" x14ac:dyDescent="0.3">
      <c r="A2831" s="23">
        <v>2830</v>
      </c>
      <c r="B2831" s="27">
        <v>0.39779500000000001</v>
      </c>
      <c r="C2831" s="24">
        <f t="shared" si="93"/>
        <v>-0.100371</v>
      </c>
      <c r="D2831" s="19">
        <f t="shared" si="94"/>
        <v>1.0074337641000001E-2</v>
      </c>
    </row>
    <row r="2832" spans="1:4" x14ac:dyDescent="0.3">
      <c r="A2832" s="23">
        <v>2831</v>
      </c>
      <c r="B2832" s="27">
        <v>0.39784000000000003</v>
      </c>
      <c r="C2832" s="24">
        <f t="shared" si="93"/>
        <v>-0.100326</v>
      </c>
      <c r="D2832" s="19">
        <f t="shared" si="94"/>
        <v>1.0065306276E-2</v>
      </c>
    </row>
    <row r="2833" spans="1:4" x14ac:dyDescent="0.3">
      <c r="A2833" s="23">
        <v>2832</v>
      </c>
      <c r="B2833" s="27">
        <v>0.397845</v>
      </c>
      <c r="C2833" s="24">
        <f t="shared" si="93"/>
        <v>-0.10032100000000001</v>
      </c>
      <c r="D2833" s="19">
        <f t="shared" si="94"/>
        <v>1.0064303041000002E-2</v>
      </c>
    </row>
    <row r="2834" spans="1:4" x14ac:dyDescent="0.3">
      <c r="A2834" s="23">
        <v>2833</v>
      </c>
      <c r="B2834" s="27">
        <v>0.39788400000000002</v>
      </c>
      <c r="C2834" s="24">
        <f t="shared" si="93"/>
        <v>-0.100282</v>
      </c>
      <c r="D2834" s="19">
        <f t="shared" si="94"/>
        <v>1.0056479524E-2</v>
      </c>
    </row>
    <row r="2835" spans="1:4" x14ac:dyDescent="0.3">
      <c r="A2835" s="23">
        <v>2834</v>
      </c>
      <c r="B2835" s="27">
        <v>0.39796300000000001</v>
      </c>
      <c r="C2835" s="24">
        <f t="shared" si="93"/>
        <v>-0.100203</v>
      </c>
      <c r="D2835" s="19">
        <f t="shared" si="94"/>
        <v>1.0040641209000001E-2</v>
      </c>
    </row>
    <row r="2836" spans="1:4" x14ac:dyDescent="0.3">
      <c r="A2836" s="23">
        <v>2835</v>
      </c>
      <c r="B2836" s="27">
        <v>0.39799000000000001</v>
      </c>
      <c r="C2836" s="24">
        <f t="shared" si="93"/>
        <v>-0.100176</v>
      </c>
      <c r="D2836" s="19">
        <f t="shared" si="94"/>
        <v>1.0035230976E-2</v>
      </c>
    </row>
    <row r="2837" spans="1:4" x14ac:dyDescent="0.3">
      <c r="A2837" s="23">
        <v>2836</v>
      </c>
      <c r="B2837" s="27">
        <v>0.39805600000000002</v>
      </c>
      <c r="C2837" s="24">
        <f t="shared" si="93"/>
        <v>-0.10011</v>
      </c>
      <c r="D2837" s="19">
        <f t="shared" si="94"/>
        <v>1.0022012100000002E-2</v>
      </c>
    </row>
    <row r="2838" spans="1:4" x14ac:dyDescent="0.3">
      <c r="A2838" s="23">
        <v>2837</v>
      </c>
      <c r="B2838" s="27">
        <v>0.39805699999999999</v>
      </c>
      <c r="C2838" s="24">
        <f t="shared" si="93"/>
        <v>-0.100109</v>
      </c>
      <c r="D2838" s="19">
        <f t="shared" si="94"/>
        <v>1.0021811881000001E-2</v>
      </c>
    </row>
    <row r="2839" spans="1:4" x14ac:dyDescent="0.3">
      <c r="A2839" s="23">
        <v>2838</v>
      </c>
      <c r="B2839" s="27">
        <v>0.39815600000000001</v>
      </c>
      <c r="C2839" s="24">
        <f t="shared" si="93"/>
        <v>-0.10001</v>
      </c>
      <c r="D2839" s="19">
        <f t="shared" si="94"/>
        <v>1.00020001E-2</v>
      </c>
    </row>
    <row r="2840" spans="1:4" x14ac:dyDescent="0.3">
      <c r="A2840" s="23">
        <v>2839</v>
      </c>
      <c r="B2840" s="27">
        <v>0.39819199999999999</v>
      </c>
      <c r="C2840" s="24">
        <f t="shared" si="93"/>
        <v>-9.9974000000000007E-2</v>
      </c>
      <c r="D2840" s="19">
        <f t="shared" si="94"/>
        <v>9.9948006760000006E-3</v>
      </c>
    </row>
    <row r="2841" spans="1:4" x14ac:dyDescent="0.3">
      <c r="A2841" s="23">
        <v>2840</v>
      </c>
      <c r="B2841" s="27">
        <v>0.39824700000000002</v>
      </c>
      <c r="C2841" s="24">
        <f t="shared" si="93"/>
        <v>-9.9919000000000008E-2</v>
      </c>
      <c r="D2841" s="19">
        <f t="shared" si="94"/>
        <v>9.9838065610000012E-3</v>
      </c>
    </row>
    <row r="2842" spans="1:4" x14ac:dyDescent="0.3">
      <c r="A2842" s="23">
        <v>2841</v>
      </c>
      <c r="B2842" s="27">
        <v>0.39826899999999998</v>
      </c>
      <c r="C2842" s="24">
        <f t="shared" si="93"/>
        <v>-9.9897E-2</v>
      </c>
      <c r="D2842" s="19">
        <f t="shared" si="94"/>
        <v>9.9794106090000008E-3</v>
      </c>
    </row>
    <row r="2843" spans="1:4" x14ac:dyDescent="0.3">
      <c r="A2843" s="23">
        <v>2842</v>
      </c>
      <c r="B2843" s="27">
        <v>0.39841399999999999</v>
      </c>
      <c r="C2843" s="24">
        <f t="shared" si="93"/>
        <v>-9.9752000000000007E-2</v>
      </c>
      <c r="D2843" s="19">
        <f t="shared" si="94"/>
        <v>9.9504615040000022E-3</v>
      </c>
    </row>
    <row r="2844" spans="1:4" x14ac:dyDescent="0.3">
      <c r="A2844" s="23">
        <v>2843</v>
      </c>
      <c r="B2844" s="27">
        <v>0.39843299999999998</v>
      </c>
      <c r="C2844" s="24">
        <f t="shared" si="93"/>
        <v>-9.9733000000000002E-2</v>
      </c>
      <c r="D2844" s="19">
        <f t="shared" si="94"/>
        <v>9.946671289E-3</v>
      </c>
    </row>
    <row r="2845" spans="1:4" x14ac:dyDescent="0.3">
      <c r="A2845" s="23">
        <v>2844</v>
      </c>
      <c r="B2845" s="27">
        <v>0.398451</v>
      </c>
      <c r="C2845" s="24">
        <f t="shared" si="93"/>
        <v>-9.9714999999999998E-2</v>
      </c>
      <c r="D2845" s="19">
        <f t="shared" si="94"/>
        <v>9.943081224999999E-3</v>
      </c>
    </row>
    <row r="2846" spans="1:4" x14ac:dyDescent="0.3">
      <c r="A2846" s="23">
        <v>2845</v>
      </c>
      <c r="B2846" s="27">
        <v>0.39845599999999998</v>
      </c>
      <c r="C2846" s="24">
        <f t="shared" si="93"/>
        <v>-9.9710000000000007E-2</v>
      </c>
      <c r="D2846" s="19">
        <f t="shared" si="94"/>
        <v>9.9420841000000017E-3</v>
      </c>
    </row>
    <row r="2847" spans="1:4" x14ac:dyDescent="0.3">
      <c r="A2847" s="23">
        <v>2846</v>
      </c>
      <c r="B2847" s="27">
        <v>0.39849400000000001</v>
      </c>
      <c r="C2847" s="24">
        <f t="shared" si="93"/>
        <v>-9.9671999999999997E-2</v>
      </c>
      <c r="D2847" s="19">
        <f t="shared" si="94"/>
        <v>9.9345075839999998E-3</v>
      </c>
    </row>
    <row r="2848" spans="1:4" x14ac:dyDescent="0.3">
      <c r="A2848" s="23">
        <v>2847</v>
      </c>
      <c r="B2848" s="27">
        <v>0.39849899999999999</v>
      </c>
      <c r="C2848" s="24">
        <f t="shared" si="93"/>
        <v>-9.9667000000000006E-2</v>
      </c>
      <c r="D2848" s="19">
        <f t="shared" si="94"/>
        <v>9.9335108890000016E-3</v>
      </c>
    </row>
    <row r="2849" spans="1:4" x14ac:dyDescent="0.3">
      <c r="A2849" s="23">
        <v>2848</v>
      </c>
      <c r="B2849" s="27">
        <v>0.398538</v>
      </c>
      <c r="C2849" s="24">
        <f t="shared" si="93"/>
        <v>-9.9627999999999994E-2</v>
      </c>
      <c r="D2849" s="19">
        <f t="shared" si="94"/>
        <v>9.9257383839999984E-3</v>
      </c>
    </row>
    <row r="2850" spans="1:4" x14ac:dyDescent="0.3">
      <c r="A2850" s="23">
        <v>2849</v>
      </c>
      <c r="B2850" s="27">
        <v>0.39855800000000002</v>
      </c>
      <c r="C2850" s="24">
        <f t="shared" si="93"/>
        <v>-9.9608000000000002E-2</v>
      </c>
      <c r="D2850" s="19">
        <f t="shared" si="94"/>
        <v>9.921753664000001E-3</v>
      </c>
    </row>
    <row r="2851" spans="1:4" x14ac:dyDescent="0.3">
      <c r="A2851" s="23">
        <v>2850</v>
      </c>
      <c r="B2851" s="27">
        <v>0.39860899999999999</v>
      </c>
      <c r="C2851" s="24">
        <f t="shared" si="93"/>
        <v>-9.9557000000000007E-2</v>
      </c>
      <c r="D2851" s="19">
        <f t="shared" si="94"/>
        <v>9.9115962490000011E-3</v>
      </c>
    </row>
    <row r="2852" spans="1:4" x14ac:dyDescent="0.3">
      <c r="A2852" s="23">
        <v>2851</v>
      </c>
      <c r="B2852" s="27">
        <v>0.39861600000000003</v>
      </c>
      <c r="C2852" s="24">
        <f t="shared" si="93"/>
        <v>-9.955E-2</v>
      </c>
      <c r="D2852" s="19">
        <f t="shared" si="94"/>
        <v>9.9102024999999996E-3</v>
      </c>
    </row>
    <row r="2853" spans="1:4" x14ac:dyDescent="0.3">
      <c r="A2853" s="23">
        <v>2852</v>
      </c>
      <c r="B2853" s="27">
        <v>0.398644</v>
      </c>
      <c r="C2853" s="24">
        <f t="shared" si="93"/>
        <v>-9.9521999999999999E-2</v>
      </c>
      <c r="D2853" s="19">
        <f t="shared" si="94"/>
        <v>9.9046284840000002E-3</v>
      </c>
    </row>
    <row r="2854" spans="1:4" x14ac:dyDescent="0.3">
      <c r="A2854" s="23">
        <v>2853</v>
      </c>
      <c r="B2854" s="27">
        <v>0.39869100000000002</v>
      </c>
      <c r="C2854" s="24">
        <f t="shared" si="93"/>
        <v>-9.9475000000000008E-2</v>
      </c>
      <c r="D2854" s="19">
        <f t="shared" si="94"/>
        <v>9.8952756250000017E-3</v>
      </c>
    </row>
    <row r="2855" spans="1:4" x14ac:dyDescent="0.3">
      <c r="A2855" s="23">
        <v>2854</v>
      </c>
      <c r="B2855" s="27">
        <v>0.39873599999999998</v>
      </c>
      <c r="C2855" s="24">
        <f t="shared" si="93"/>
        <v>-9.9430000000000004E-2</v>
      </c>
      <c r="D2855" s="19">
        <f t="shared" si="94"/>
        <v>9.8863249E-3</v>
      </c>
    </row>
    <row r="2856" spans="1:4" x14ac:dyDescent="0.3">
      <c r="A2856" s="23">
        <v>2855</v>
      </c>
      <c r="B2856" s="27">
        <v>0.39877200000000002</v>
      </c>
      <c r="C2856" s="24">
        <f t="shared" si="93"/>
        <v>-9.9393999999999996E-2</v>
      </c>
      <c r="D2856" s="19">
        <f t="shared" si="94"/>
        <v>9.8791672359999985E-3</v>
      </c>
    </row>
    <row r="2857" spans="1:4" x14ac:dyDescent="0.3">
      <c r="A2857" s="23">
        <v>2856</v>
      </c>
      <c r="B2857" s="27">
        <v>0.39898299999999998</v>
      </c>
      <c r="C2857" s="24">
        <f t="shared" si="93"/>
        <v>-9.9183000000000007E-2</v>
      </c>
      <c r="D2857" s="19">
        <f t="shared" si="94"/>
        <v>9.8372674890000022E-3</v>
      </c>
    </row>
    <row r="2858" spans="1:4" x14ac:dyDescent="0.3">
      <c r="A2858" s="23">
        <v>2857</v>
      </c>
      <c r="B2858" s="27">
        <v>0.39910099999999998</v>
      </c>
      <c r="C2858" s="24">
        <f t="shared" si="93"/>
        <v>-9.9065E-2</v>
      </c>
      <c r="D2858" s="19">
        <f t="shared" si="94"/>
        <v>9.8138742249999997E-3</v>
      </c>
    </row>
    <row r="2859" spans="1:4" x14ac:dyDescent="0.3">
      <c r="A2859" s="23">
        <v>2858</v>
      </c>
      <c r="B2859" s="27">
        <v>0.39910600000000002</v>
      </c>
      <c r="C2859" s="24">
        <f t="shared" si="93"/>
        <v>-9.9059999999999995E-2</v>
      </c>
      <c r="D2859" s="19">
        <f t="shared" si="94"/>
        <v>9.812883599999999E-3</v>
      </c>
    </row>
    <row r="2860" spans="1:4" x14ac:dyDescent="0.3">
      <c r="A2860" s="23">
        <v>2859</v>
      </c>
      <c r="B2860" s="27">
        <v>0.399198</v>
      </c>
      <c r="C2860" s="24">
        <f t="shared" si="93"/>
        <v>-9.8968E-2</v>
      </c>
      <c r="D2860" s="19">
        <f t="shared" si="94"/>
        <v>9.7946650240000009E-3</v>
      </c>
    </row>
    <row r="2861" spans="1:4" x14ac:dyDescent="0.3">
      <c r="A2861" s="23">
        <v>2860</v>
      </c>
      <c r="B2861" s="27">
        <v>0.39932600000000001</v>
      </c>
      <c r="C2861" s="24">
        <f t="shared" si="93"/>
        <v>-9.8839999999999997E-2</v>
      </c>
      <c r="D2861" s="19">
        <f t="shared" si="94"/>
        <v>9.7693455999999998E-3</v>
      </c>
    </row>
    <row r="2862" spans="1:4" x14ac:dyDescent="0.3">
      <c r="A2862" s="23">
        <v>2861</v>
      </c>
      <c r="B2862" s="27">
        <v>0.39957599999999999</v>
      </c>
      <c r="C2862" s="24">
        <f t="shared" si="93"/>
        <v>-9.8589999999999997E-2</v>
      </c>
      <c r="D2862" s="19">
        <f t="shared" si="94"/>
        <v>9.7199881000000002E-3</v>
      </c>
    </row>
    <row r="2863" spans="1:4" x14ac:dyDescent="0.3">
      <c r="A2863" s="23">
        <v>2862</v>
      </c>
      <c r="B2863" s="27">
        <v>0.39958399999999999</v>
      </c>
      <c r="C2863" s="24">
        <f t="shared" si="93"/>
        <v>-9.8582000000000003E-2</v>
      </c>
      <c r="D2863" s="19">
        <f t="shared" si="94"/>
        <v>9.7184107240000008E-3</v>
      </c>
    </row>
    <row r="2864" spans="1:4" x14ac:dyDescent="0.3">
      <c r="A2864" s="23">
        <v>2863</v>
      </c>
      <c r="B2864" s="27">
        <v>0.39966099999999999</v>
      </c>
      <c r="C2864" s="24">
        <f t="shared" si="93"/>
        <v>-9.8504999999999995E-2</v>
      </c>
      <c r="D2864" s="19">
        <f t="shared" si="94"/>
        <v>9.7032350249999996E-3</v>
      </c>
    </row>
    <row r="2865" spans="1:4" x14ac:dyDescent="0.3">
      <c r="A2865" s="23">
        <v>2864</v>
      </c>
      <c r="B2865" s="27">
        <v>0.39971200000000001</v>
      </c>
      <c r="C2865" s="24">
        <f t="shared" si="93"/>
        <v>-9.8454E-2</v>
      </c>
      <c r="D2865" s="19">
        <f t="shared" si="94"/>
        <v>9.6931901160000004E-3</v>
      </c>
    </row>
    <row r="2866" spans="1:4" x14ac:dyDescent="0.3">
      <c r="A2866" s="23">
        <v>2865</v>
      </c>
      <c r="B2866" s="27">
        <v>0.399814</v>
      </c>
      <c r="C2866" s="24">
        <f t="shared" si="93"/>
        <v>-9.8351999999999995E-2</v>
      </c>
      <c r="D2866" s="19">
        <f t="shared" si="94"/>
        <v>9.6731159039999993E-3</v>
      </c>
    </row>
    <row r="2867" spans="1:4" x14ac:dyDescent="0.3">
      <c r="A2867" s="23">
        <v>2866</v>
      </c>
      <c r="B2867" s="27">
        <v>0.39984799999999998</v>
      </c>
      <c r="C2867" s="24">
        <f t="shared" si="93"/>
        <v>-9.8318000000000003E-2</v>
      </c>
      <c r="D2867" s="19">
        <f t="shared" si="94"/>
        <v>9.6664291240000002E-3</v>
      </c>
    </row>
    <row r="2868" spans="1:4" x14ac:dyDescent="0.3">
      <c r="A2868" s="23">
        <v>2867</v>
      </c>
      <c r="B2868" s="27">
        <v>0.39989599999999997</v>
      </c>
      <c r="C2868" s="24">
        <f t="shared" si="93"/>
        <v>-9.8269999999999996E-2</v>
      </c>
      <c r="D2868" s="19">
        <f t="shared" si="94"/>
        <v>9.6569928999999995E-3</v>
      </c>
    </row>
    <row r="2869" spans="1:4" x14ac:dyDescent="0.3">
      <c r="A2869" s="23">
        <v>2868</v>
      </c>
      <c r="B2869" s="27">
        <v>0.39998800000000001</v>
      </c>
      <c r="C2869" s="24">
        <f t="shared" si="93"/>
        <v>-9.8178000000000001E-2</v>
      </c>
      <c r="D2869" s="19">
        <f t="shared" si="94"/>
        <v>9.638919684E-3</v>
      </c>
    </row>
    <row r="2870" spans="1:4" x14ac:dyDescent="0.3">
      <c r="A2870" s="23">
        <v>2869</v>
      </c>
      <c r="B2870" s="27">
        <v>0.39999099999999999</v>
      </c>
      <c r="C2870" s="24">
        <f t="shared" si="93"/>
        <v>-9.8174999999999998E-2</v>
      </c>
      <c r="D2870" s="19">
        <f t="shared" si="94"/>
        <v>9.6383306250000002E-3</v>
      </c>
    </row>
    <row r="2871" spans="1:4" x14ac:dyDescent="0.3">
      <c r="A2871" s="23">
        <v>2870</v>
      </c>
      <c r="B2871" s="27">
        <v>0.40002199999999999</v>
      </c>
      <c r="C2871" s="24">
        <f t="shared" si="93"/>
        <v>-9.8143999999999995E-2</v>
      </c>
      <c r="D2871" s="19">
        <f t="shared" si="94"/>
        <v>9.6322447359999987E-3</v>
      </c>
    </row>
    <row r="2872" spans="1:4" x14ac:dyDescent="0.3">
      <c r="A2872" s="23">
        <v>2871</v>
      </c>
      <c r="B2872" s="27">
        <v>0.40002399999999999</v>
      </c>
      <c r="C2872" s="24">
        <f t="shared" si="93"/>
        <v>-9.8142000000000007E-2</v>
      </c>
      <c r="D2872" s="19">
        <f t="shared" si="94"/>
        <v>9.6318521640000009E-3</v>
      </c>
    </row>
    <row r="2873" spans="1:4" x14ac:dyDescent="0.3">
      <c r="A2873" s="23">
        <v>2872</v>
      </c>
      <c r="B2873" s="27">
        <v>0.40021499999999999</v>
      </c>
      <c r="C2873" s="24">
        <f t="shared" si="93"/>
        <v>-9.7950999999999996E-2</v>
      </c>
      <c r="D2873" s="19">
        <f t="shared" si="94"/>
        <v>9.5943984009999993E-3</v>
      </c>
    </row>
    <row r="2874" spans="1:4" x14ac:dyDescent="0.3">
      <c r="A2874" s="23">
        <v>2873</v>
      </c>
      <c r="B2874" s="27">
        <v>0.40024700000000002</v>
      </c>
      <c r="C2874" s="24">
        <f t="shared" si="93"/>
        <v>-9.7919000000000006E-2</v>
      </c>
      <c r="D2874" s="19">
        <f t="shared" si="94"/>
        <v>9.5881305610000019E-3</v>
      </c>
    </row>
    <row r="2875" spans="1:4" x14ac:dyDescent="0.3">
      <c r="A2875" s="23">
        <v>2874</v>
      </c>
      <c r="B2875" s="27">
        <v>0.40033400000000002</v>
      </c>
      <c r="C2875" s="24">
        <f t="shared" si="93"/>
        <v>-9.7832000000000002E-2</v>
      </c>
      <c r="D2875" s="19">
        <f t="shared" si="94"/>
        <v>9.5711002239999999E-3</v>
      </c>
    </row>
    <row r="2876" spans="1:4" x14ac:dyDescent="0.3">
      <c r="A2876" s="23">
        <v>2875</v>
      </c>
      <c r="B2876" s="27">
        <v>0.40035999999999999</v>
      </c>
      <c r="C2876" s="24">
        <f t="shared" si="93"/>
        <v>-9.7806000000000004E-2</v>
      </c>
      <c r="D2876" s="19">
        <f t="shared" si="94"/>
        <v>9.5660136360000009E-3</v>
      </c>
    </row>
    <row r="2877" spans="1:4" x14ac:dyDescent="0.3">
      <c r="A2877" s="23">
        <v>2876</v>
      </c>
      <c r="B2877" s="27">
        <v>0.40037200000000001</v>
      </c>
      <c r="C2877" s="24">
        <f t="shared" si="93"/>
        <v>-9.7794000000000006E-2</v>
      </c>
      <c r="D2877" s="19">
        <f t="shared" si="94"/>
        <v>9.5636664360000019E-3</v>
      </c>
    </row>
    <row r="2878" spans="1:4" x14ac:dyDescent="0.3">
      <c r="A2878" s="23">
        <v>2877</v>
      </c>
      <c r="B2878" s="27">
        <v>0.40039200000000003</v>
      </c>
      <c r="C2878" s="24">
        <f t="shared" si="93"/>
        <v>-9.7774E-2</v>
      </c>
      <c r="D2878" s="19">
        <f t="shared" si="94"/>
        <v>9.5597550759999993E-3</v>
      </c>
    </row>
    <row r="2879" spans="1:4" x14ac:dyDescent="0.3">
      <c r="A2879" s="23">
        <v>2878</v>
      </c>
      <c r="B2879" s="27">
        <v>0.40045500000000001</v>
      </c>
      <c r="C2879" s="24">
        <f t="shared" si="93"/>
        <v>-9.7711000000000006E-2</v>
      </c>
      <c r="D2879" s="19">
        <f t="shared" si="94"/>
        <v>9.5474395210000014E-3</v>
      </c>
    </row>
    <row r="2880" spans="1:4" x14ac:dyDescent="0.3">
      <c r="A2880" s="23">
        <v>2879</v>
      </c>
      <c r="B2880" s="27">
        <v>0.40050200000000002</v>
      </c>
      <c r="C2880" s="24">
        <f t="shared" si="93"/>
        <v>-9.7664000000000001E-2</v>
      </c>
      <c r="D2880" s="19">
        <f t="shared" si="94"/>
        <v>9.5382568960000001E-3</v>
      </c>
    </row>
    <row r="2881" spans="1:4" x14ac:dyDescent="0.3">
      <c r="A2881" s="23">
        <v>2880</v>
      </c>
      <c r="B2881" s="27">
        <v>0.40057999999999999</v>
      </c>
      <c r="C2881" s="24">
        <f t="shared" si="93"/>
        <v>-9.7586000000000006E-2</v>
      </c>
      <c r="D2881" s="19">
        <f t="shared" si="94"/>
        <v>9.5230273960000018E-3</v>
      </c>
    </row>
    <row r="2882" spans="1:4" x14ac:dyDescent="0.3">
      <c r="A2882" s="23">
        <v>2881</v>
      </c>
      <c r="B2882" s="27">
        <v>0.40060499999999999</v>
      </c>
      <c r="C2882" s="24">
        <f t="shared" ref="C2882:C2945" si="95">ROUNDUP(B2882-B$10002,6)</f>
        <v>-9.7560999999999995E-2</v>
      </c>
      <c r="D2882" s="19">
        <f t="shared" si="94"/>
        <v>9.5181487209999999E-3</v>
      </c>
    </row>
    <row r="2883" spans="1:4" x14ac:dyDescent="0.3">
      <c r="A2883" s="23">
        <v>2882</v>
      </c>
      <c r="B2883" s="27">
        <v>0.40062500000000001</v>
      </c>
      <c r="C2883" s="24">
        <f t="shared" si="95"/>
        <v>-9.7541000000000003E-2</v>
      </c>
      <c r="D2883" s="19">
        <f t="shared" si="94"/>
        <v>9.514246681E-3</v>
      </c>
    </row>
    <row r="2884" spans="1:4" x14ac:dyDescent="0.3">
      <c r="A2884" s="23">
        <v>2883</v>
      </c>
      <c r="B2884" s="27">
        <v>0.40066000000000002</v>
      </c>
      <c r="C2884" s="24">
        <f t="shared" si="95"/>
        <v>-9.7505999999999995E-2</v>
      </c>
      <c r="D2884" s="19">
        <f t="shared" si="94"/>
        <v>9.5074200359999989E-3</v>
      </c>
    </row>
    <row r="2885" spans="1:4" x14ac:dyDescent="0.3">
      <c r="A2885" s="23">
        <v>2884</v>
      </c>
      <c r="B2885" s="27">
        <v>0.40072999999999998</v>
      </c>
      <c r="C2885" s="24">
        <f t="shared" si="95"/>
        <v>-9.7435999999999995E-2</v>
      </c>
      <c r="D2885" s="19">
        <f t="shared" si="94"/>
        <v>9.4937740959999996E-3</v>
      </c>
    </row>
    <row r="2886" spans="1:4" x14ac:dyDescent="0.3">
      <c r="A2886" s="23">
        <v>2885</v>
      </c>
      <c r="B2886" s="27">
        <v>0.40073500000000001</v>
      </c>
      <c r="C2886" s="24">
        <f t="shared" si="95"/>
        <v>-9.7431000000000004E-2</v>
      </c>
      <c r="D2886" s="19">
        <f t="shared" si="94"/>
        <v>9.4927997610000005E-3</v>
      </c>
    </row>
    <row r="2887" spans="1:4" x14ac:dyDescent="0.3">
      <c r="A2887" s="23">
        <v>2886</v>
      </c>
      <c r="B2887" s="27">
        <v>0.40073900000000001</v>
      </c>
      <c r="C2887" s="24">
        <f t="shared" si="95"/>
        <v>-9.7427E-2</v>
      </c>
      <c r="D2887" s="19">
        <f t="shared" si="94"/>
        <v>9.4920203289999994E-3</v>
      </c>
    </row>
    <row r="2888" spans="1:4" x14ac:dyDescent="0.3">
      <c r="A2888" s="23">
        <v>2887</v>
      </c>
      <c r="B2888" s="27">
        <v>0.40077699999999999</v>
      </c>
      <c r="C2888" s="24">
        <f t="shared" si="95"/>
        <v>-9.7389000000000003E-2</v>
      </c>
      <c r="D2888" s="19">
        <f t="shared" si="94"/>
        <v>9.4846173209999999E-3</v>
      </c>
    </row>
    <row r="2889" spans="1:4" x14ac:dyDescent="0.3">
      <c r="A2889" s="23">
        <v>2888</v>
      </c>
      <c r="B2889" s="27">
        <v>0.40090199999999998</v>
      </c>
      <c r="C2889" s="24">
        <f t="shared" si="95"/>
        <v>-9.7264000000000003E-2</v>
      </c>
      <c r="D2889" s="19">
        <f t="shared" si="94"/>
        <v>9.4602856960000013E-3</v>
      </c>
    </row>
    <row r="2890" spans="1:4" x14ac:dyDescent="0.3">
      <c r="A2890" s="23">
        <v>2889</v>
      </c>
      <c r="B2890" s="27">
        <v>0.40097100000000002</v>
      </c>
      <c r="C2890" s="24">
        <f t="shared" si="95"/>
        <v>-9.7195000000000004E-2</v>
      </c>
      <c r="D2890" s="19">
        <f t="shared" ref="D2890:D2953" si="96">C2890*C2890</f>
        <v>9.446868025000001E-3</v>
      </c>
    </row>
    <row r="2891" spans="1:4" x14ac:dyDescent="0.3">
      <c r="A2891" s="23">
        <v>2890</v>
      </c>
      <c r="B2891" s="27">
        <v>0.40105800000000003</v>
      </c>
      <c r="C2891" s="24">
        <f t="shared" si="95"/>
        <v>-9.7108E-2</v>
      </c>
      <c r="D2891" s="19">
        <f t="shared" si="96"/>
        <v>9.4299636640000004E-3</v>
      </c>
    </row>
    <row r="2892" spans="1:4" x14ac:dyDescent="0.3">
      <c r="A2892" s="23">
        <v>2891</v>
      </c>
      <c r="B2892" s="27">
        <v>0.401065</v>
      </c>
      <c r="C2892" s="24">
        <f t="shared" si="95"/>
        <v>-9.7101000000000007E-2</v>
      </c>
      <c r="D2892" s="19">
        <f t="shared" si="96"/>
        <v>9.4286042010000015E-3</v>
      </c>
    </row>
    <row r="2893" spans="1:4" x14ac:dyDescent="0.3">
      <c r="A2893" s="23">
        <v>2892</v>
      </c>
      <c r="B2893" s="27">
        <v>0.40112300000000001</v>
      </c>
      <c r="C2893" s="24">
        <f t="shared" si="95"/>
        <v>-9.7043000000000004E-2</v>
      </c>
      <c r="D2893" s="19">
        <f t="shared" si="96"/>
        <v>9.4173438490000004E-3</v>
      </c>
    </row>
    <row r="2894" spans="1:4" x14ac:dyDescent="0.3">
      <c r="A2894" s="23">
        <v>2893</v>
      </c>
      <c r="B2894" s="27">
        <v>0.40112999999999999</v>
      </c>
      <c r="C2894" s="24">
        <f t="shared" si="95"/>
        <v>-9.7035999999999997E-2</v>
      </c>
      <c r="D2894" s="19">
        <f t="shared" si="96"/>
        <v>9.4159852959999988E-3</v>
      </c>
    </row>
    <row r="2895" spans="1:4" x14ac:dyDescent="0.3">
      <c r="A2895" s="23">
        <v>2894</v>
      </c>
      <c r="B2895" s="27">
        <v>0.40113599999999999</v>
      </c>
      <c r="C2895" s="24">
        <f t="shared" si="95"/>
        <v>-9.7030000000000005E-2</v>
      </c>
      <c r="D2895" s="19">
        <f t="shared" si="96"/>
        <v>9.4148209000000007E-3</v>
      </c>
    </row>
    <row r="2896" spans="1:4" x14ac:dyDescent="0.3">
      <c r="A2896" s="23">
        <v>2895</v>
      </c>
      <c r="B2896" s="27">
        <v>0.401223</v>
      </c>
      <c r="C2896" s="24">
        <f t="shared" si="95"/>
        <v>-9.6943000000000001E-2</v>
      </c>
      <c r="D2896" s="19">
        <f t="shared" si="96"/>
        <v>9.3979452490000007E-3</v>
      </c>
    </row>
    <row r="2897" spans="1:4" x14ac:dyDescent="0.3">
      <c r="A2897" s="23">
        <v>2896</v>
      </c>
      <c r="B2897" s="27">
        <v>0.40126400000000001</v>
      </c>
      <c r="C2897" s="24">
        <f t="shared" si="95"/>
        <v>-9.6902000000000002E-2</v>
      </c>
      <c r="D2897" s="19">
        <f t="shared" si="96"/>
        <v>9.3899976039999999E-3</v>
      </c>
    </row>
    <row r="2898" spans="1:4" x14ac:dyDescent="0.3">
      <c r="A2898" s="23">
        <v>2897</v>
      </c>
      <c r="B2898" s="27">
        <v>0.40129100000000001</v>
      </c>
      <c r="C2898" s="24">
        <f t="shared" si="95"/>
        <v>-9.6875000000000003E-2</v>
      </c>
      <c r="D2898" s="19">
        <f t="shared" si="96"/>
        <v>9.3847656250000012E-3</v>
      </c>
    </row>
    <row r="2899" spans="1:4" x14ac:dyDescent="0.3">
      <c r="A2899" s="23">
        <v>2898</v>
      </c>
      <c r="B2899" s="27">
        <v>0.401314</v>
      </c>
      <c r="C2899" s="24">
        <f t="shared" si="95"/>
        <v>-9.6852000000000008E-2</v>
      </c>
      <c r="D2899" s="19">
        <f t="shared" si="96"/>
        <v>9.3803099040000015E-3</v>
      </c>
    </row>
    <row r="2900" spans="1:4" x14ac:dyDescent="0.3">
      <c r="A2900" s="23">
        <v>2899</v>
      </c>
      <c r="B2900" s="27">
        <v>0.40137699999999998</v>
      </c>
      <c r="C2900" s="24">
        <f t="shared" si="95"/>
        <v>-9.6789E-2</v>
      </c>
      <c r="D2900" s="19">
        <f t="shared" si="96"/>
        <v>9.3681105210000008E-3</v>
      </c>
    </row>
    <row r="2901" spans="1:4" x14ac:dyDescent="0.3">
      <c r="A2901" s="23">
        <v>2900</v>
      </c>
      <c r="B2901" s="27">
        <v>0.40137899999999999</v>
      </c>
      <c r="C2901" s="24">
        <f t="shared" si="95"/>
        <v>-9.6786999999999998E-2</v>
      </c>
      <c r="D2901" s="19">
        <f t="shared" si="96"/>
        <v>9.3677233690000004E-3</v>
      </c>
    </row>
    <row r="2902" spans="1:4" x14ac:dyDescent="0.3">
      <c r="A2902" s="23">
        <v>2901</v>
      </c>
      <c r="B2902" s="27">
        <v>0.401393</v>
      </c>
      <c r="C2902" s="24">
        <f t="shared" si="95"/>
        <v>-9.6772999999999998E-2</v>
      </c>
      <c r="D2902" s="19">
        <f t="shared" si="96"/>
        <v>9.3650135290000002E-3</v>
      </c>
    </row>
    <row r="2903" spans="1:4" x14ac:dyDescent="0.3">
      <c r="A2903" s="23">
        <v>2902</v>
      </c>
      <c r="B2903" s="27">
        <v>0.40143400000000001</v>
      </c>
      <c r="C2903" s="24">
        <f t="shared" si="95"/>
        <v>-9.6731999999999999E-2</v>
      </c>
      <c r="D2903" s="19">
        <f t="shared" si="96"/>
        <v>9.3570798239999992E-3</v>
      </c>
    </row>
    <row r="2904" spans="1:4" x14ac:dyDescent="0.3">
      <c r="A2904" s="23">
        <v>2903</v>
      </c>
      <c r="B2904" s="27">
        <v>0.401449</v>
      </c>
      <c r="C2904" s="24">
        <f t="shared" si="95"/>
        <v>-9.6716999999999997E-2</v>
      </c>
      <c r="D2904" s="19">
        <f t="shared" si="96"/>
        <v>9.3541780889999995E-3</v>
      </c>
    </row>
    <row r="2905" spans="1:4" x14ac:dyDescent="0.3">
      <c r="A2905" s="23">
        <v>2904</v>
      </c>
      <c r="B2905" s="27">
        <v>0.40151999999999999</v>
      </c>
      <c r="C2905" s="24">
        <f t="shared" si="95"/>
        <v>-9.6645999999999996E-2</v>
      </c>
      <c r="D2905" s="19">
        <f t="shared" si="96"/>
        <v>9.3404493159999994E-3</v>
      </c>
    </row>
    <row r="2906" spans="1:4" x14ac:dyDescent="0.3">
      <c r="A2906" s="23">
        <v>2905</v>
      </c>
      <c r="B2906" s="27">
        <v>0.40160299999999999</v>
      </c>
      <c r="C2906" s="24">
        <f t="shared" si="95"/>
        <v>-9.6562999999999996E-2</v>
      </c>
      <c r="D2906" s="19">
        <f t="shared" si="96"/>
        <v>9.324412968999999E-3</v>
      </c>
    </row>
    <row r="2907" spans="1:4" x14ac:dyDescent="0.3">
      <c r="A2907" s="23">
        <v>2906</v>
      </c>
      <c r="B2907" s="27">
        <v>0.401673</v>
      </c>
      <c r="C2907" s="24">
        <f t="shared" si="95"/>
        <v>-9.6492999999999995E-2</v>
      </c>
      <c r="D2907" s="19">
        <f t="shared" si="96"/>
        <v>9.3108990489999995E-3</v>
      </c>
    </row>
    <row r="2908" spans="1:4" x14ac:dyDescent="0.3">
      <c r="A2908" s="23">
        <v>2907</v>
      </c>
      <c r="B2908" s="27">
        <v>0.40178799999999998</v>
      </c>
      <c r="C2908" s="24">
        <f t="shared" si="95"/>
        <v>-9.6378000000000005E-2</v>
      </c>
      <c r="D2908" s="19">
        <f t="shared" si="96"/>
        <v>9.2887188840000013E-3</v>
      </c>
    </row>
    <row r="2909" spans="1:4" x14ac:dyDescent="0.3">
      <c r="A2909" s="23">
        <v>2908</v>
      </c>
      <c r="B2909" s="27">
        <v>0.40179500000000001</v>
      </c>
      <c r="C2909" s="24">
        <f t="shared" si="95"/>
        <v>-9.6370999999999998E-2</v>
      </c>
      <c r="D2909" s="19">
        <f t="shared" si="96"/>
        <v>9.2873696409999998E-3</v>
      </c>
    </row>
    <row r="2910" spans="1:4" x14ac:dyDescent="0.3">
      <c r="A2910" s="23">
        <v>2909</v>
      </c>
      <c r="B2910" s="27">
        <v>0.40190700000000001</v>
      </c>
      <c r="C2910" s="24">
        <f t="shared" si="95"/>
        <v>-9.6258999999999997E-2</v>
      </c>
      <c r="D2910" s="19">
        <f t="shared" si="96"/>
        <v>9.2657950809999987E-3</v>
      </c>
    </row>
    <row r="2911" spans="1:4" x14ac:dyDescent="0.3">
      <c r="A2911" s="23">
        <v>2910</v>
      </c>
      <c r="B2911" s="27">
        <v>0.40194000000000002</v>
      </c>
      <c r="C2911" s="24">
        <f t="shared" si="95"/>
        <v>-9.6226000000000006E-2</v>
      </c>
      <c r="D2911" s="19">
        <f t="shared" si="96"/>
        <v>9.2594430760000006E-3</v>
      </c>
    </row>
    <row r="2912" spans="1:4" x14ac:dyDescent="0.3">
      <c r="A2912" s="23">
        <v>2911</v>
      </c>
      <c r="B2912" s="27">
        <v>0.40194400000000002</v>
      </c>
      <c r="C2912" s="24">
        <f t="shared" si="95"/>
        <v>-9.6222000000000002E-2</v>
      </c>
      <c r="D2912" s="19">
        <f t="shared" si="96"/>
        <v>9.2586732840000008E-3</v>
      </c>
    </row>
    <row r="2913" spans="1:4" x14ac:dyDescent="0.3">
      <c r="A2913" s="23">
        <v>2912</v>
      </c>
      <c r="B2913" s="27">
        <v>0.40196100000000001</v>
      </c>
      <c r="C2913" s="24">
        <f t="shared" si="95"/>
        <v>-9.6204999999999999E-2</v>
      </c>
      <c r="D2913" s="19">
        <f t="shared" si="96"/>
        <v>9.2554020249999997E-3</v>
      </c>
    </row>
    <row r="2914" spans="1:4" x14ac:dyDescent="0.3">
      <c r="A2914" s="23">
        <v>2913</v>
      </c>
      <c r="B2914" s="27">
        <v>0.40199600000000002</v>
      </c>
      <c r="C2914" s="24">
        <f t="shared" si="95"/>
        <v>-9.6170000000000005E-2</v>
      </c>
      <c r="D2914" s="19">
        <f t="shared" si="96"/>
        <v>9.2486689000000014E-3</v>
      </c>
    </row>
    <row r="2915" spans="1:4" x14ac:dyDescent="0.3">
      <c r="A2915" s="23">
        <v>2914</v>
      </c>
      <c r="B2915" s="27">
        <v>0.40204299999999998</v>
      </c>
      <c r="C2915" s="24">
        <f t="shared" si="95"/>
        <v>-9.6123E-2</v>
      </c>
      <c r="D2915" s="19">
        <f t="shared" si="96"/>
        <v>9.2396311289999998E-3</v>
      </c>
    </row>
    <row r="2916" spans="1:4" x14ac:dyDescent="0.3">
      <c r="A2916" s="23">
        <v>2915</v>
      </c>
      <c r="B2916" s="27">
        <v>0.40210800000000002</v>
      </c>
      <c r="C2916" s="24">
        <f t="shared" si="95"/>
        <v>-9.6058000000000004E-2</v>
      </c>
      <c r="D2916" s="19">
        <f t="shared" si="96"/>
        <v>9.2271393640000008E-3</v>
      </c>
    </row>
    <row r="2917" spans="1:4" x14ac:dyDescent="0.3">
      <c r="A2917" s="23">
        <v>2916</v>
      </c>
      <c r="B2917" s="27">
        <v>0.402196</v>
      </c>
      <c r="C2917" s="24">
        <f t="shared" si="95"/>
        <v>-9.597E-2</v>
      </c>
      <c r="D2917" s="19">
        <f t="shared" si="96"/>
        <v>9.2102408999999996E-3</v>
      </c>
    </row>
    <row r="2918" spans="1:4" x14ac:dyDescent="0.3">
      <c r="A2918" s="23">
        <v>2917</v>
      </c>
      <c r="B2918" s="27">
        <v>0.40224199999999999</v>
      </c>
      <c r="C2918" s="24">
        <f t="shared" si="95"/>
        <v>-9.5923999999999995E-2</v>
      </c>
      <c r="D2918" s="19">
        <f t="shared" si="96"/>
        <v>9.2014137759999989E-3</v>
      </c>
    </row>
    <row r="2919" spans="1:4" x14ac:dyDescent="0.3">
      <c r="A2919" s="23">
        <v>2918</v>
      </c>
      <c r="B2919" s="27">
        <v>0.40231800000000001</v>
      </c>
      <c r="C2919" s="24">
        <f t="shared" si="95"/>
        <v>-9.5848000000000003E-2</v>
      </c>
      <c r="D2919" s="19">
        <f t="shared" si="96"/>
        <v>9.186839104E-3</v>
      </c>
    </row>
    <row r="2920" spans="1:4" x14ac:dyDescent="0.3">
      <c r="A2920" s="23">
        <v>2919</v>
      </c>
      <c r="B2920" s="27">
        <v>0.40236</v>
      </c>
      <c r="C2920" s="24">
        <f t="shared" si="95"/>
        <v>-9.5806000000000002E-2</v>
      </c>
      <c r="D2920" s="19">
        <f t="shared" si="96"/>
        <v>9.1787896360000006E-3</v>
      </c>
    </row>
    <row r="2921" spans="1:4" x14ac:dyDescent="0.3">
      <c r="A2921" s="23">
        <v>2920</v>
      </c>
      <c r="B2921" s="27">
        <v>0.40237200000000001</v>
      </c>
      <c r="C2921" s="24">
        <f t="shared" si="95"/>
        <v>-9.5794000000000004E-2</v>
      </c>
      <c r="D2921" s="19">
        <f t="shared" si="96"/>
        <v>9.1764904360000007E-3</v>
      </c>
    </row>
    <row r="2922" spans="1:4" x14ac:dyDescent="0.3">
      <c r="A2922" s="23">
        <v>2921</v>
      </c>
      <c r="B2922" s="27">
        <v>0.40238099999999999</v>
      </c>
      <c r="C2922" s="24">
        <f t="shared" si="95"/>
        <v>-9.5784999999999995E-2</v>
      </c>
      <c r="D2922" s="19">
        <f t="shared" si="96"/>
        <v>9.1747662249999987E-3</v>
      </c>
    </row>
    <row r="2923" spans="1:4" x14ac:dyDescent="0.3">
      <c r="A2923" s="23">
        <v>2922</v>
      </c>
      <c r="B2923" s="27">
        <v>0.40238600000000002</v>
      </c>
      <c r="C2923" s="24">
        <f t="shared" si="95"/>
        <v>-9.5780000000000004E-2</v>
      </c>
      <c r="D2923" s="19">
        <f t="shared" si="96"/>
        <v>9.1738084000000004E-3</v>
      </c>
    </row>
    <row r="2924" spans="1:4" x14ac:dyDescent="0.3">
      <c r="A2924" s="23">
        <v>2923</v>
      </c>
      <c r="B2924" s="27">
        <v>0.40243099999999998</v>
      </c>
      <c r="C2924" s="24">
        <f t="shared" si="95"/>
        <v>-9.5735000000000001E-2</v>
      </c>
      <c r="D2924" s="19">
        <f t="shared" si="96"/>
        <v>9.1651902249999997E-3</v>
      </c>
    </row>
    <row r="2925" spans="1:4" x14ac:dyDescent="0.3">
      <c r="A2925" s="23">
        <v>2924</v>
      </c>
      <c r="B2925" s="27">
        <v>0.40243400000000001</v>
      </c>
      <c r="C2925" s="24">
        <f t="shared" si="95"/>
        <v>-9.5731999999999998E-2</v>
      </c>
      <c r="D2925" s="19">
        <f t="shared" si="96"/>
        <v>9.1646158239999994E-3</v>
      </c>
    </row>
    <row r="2926" spans="1:4" x14ac:dyDescent="0.3">
      <c r="A2926" s="23">
        <v>2925</v>
      </c>
      <c r="B2926" s="27">
        <v>0.40244000000000002</v>
      </c>
      <c r="C2926" s="24">
        <f t="shared" si="95"/>
        <v>-9.5726000000000006E-2</v>
      </c>
      <c r="D2926" s="19">
        <f t="shared" si="96"/>
        <v>9.1634670760000012E-3</v>
      </c>
    </row>
    <row r="2927" spans="1:4" x14ac:dyDescent="0.3">
      <c r="A2927" s="23">
        <v>2926</v>
      </c>
      <c r="B2927" s="27">
        <v>0.402474</v>
      </c>
      <c r="C2927" s="24">
        <f t="shared" si="95"/>
        <v>-9.5691999999999999E-2</v>
      </c>
      <c r="D2927" s="19">
        <f t="shared" si="96"/>
        <v>9.1569588639999998E-3</v>
      </c>
    </row>
    <row r="2928" spans="1:4" x14ac:dyDescent="0.3">
      <c r="A2928" s="23">
        <v>2927</v>
      </c>
      <c r="B2928" s="27">
        <v>0.40265099999999998</v>
      </c>
      <c r="C2928" s="24">
        <f t="shared" si="95"/>
        <v>-9.5515000000000003E-2</v>
      </c>
      <c r="D2928" s="19">
        <f t="shared" si="96"/>
        <v>9.1231152250000006E-3</v>
      </c>
    </row>
    <row r="2929" spans="1:4" x14ac:dyDescent="0.3">
      <c r="A2929" s="23">
        <v>2928</v>
      </c>
      <c r="B2929" s="27">
        <v>0.40273799999999998</v>
      </c>
      <c r="C2929" s="24">
        <f t="shared" si="95"/>
        <v>-9.5427999999999999E-2</v>
      </c>
      <c r="D2929" s="19">
        <f t="shared" si="96"/>
        <v>9.1065031839999994E-3</v>
      </c>
    </row>
    <row r="2930" spans="1:4" x14ac:dyDescent="0.3">
      <c r="A2930" s="23">
        <v>2929</v>
      </c>
      <c r="B2930" s="27">
        <v>0.40276000000000001</v>
      </c>
      <c r="C2930" s="24">
        <f t="shared" si="95"/>
        <v>-9.5406000000000005E-2</v>
      </c>
      <c r="D2930" s="19">
        <f t="shared" si="96"/>
        <v>9.1023048360000004E-3</v>
      </c>
    </row>
    <row r="2931" spans="1:4" x14ac:dyDescent="0.3">
      <c r="A2931" s="23">
        <v>2930</v>
      </c>
      <c r="B2931" s="27">
        <v>0.40279100000000001</v>
      </c>
      <c r="C2931" s="24">
        <f t="shared" si="95"/>
        <v>-9.5375000000000001E-2</v>
      </c>
      <c r="D2931" s="19">
        <f t="shared" si="96"/>
        <v>9.0963906250000007E-3</v>
      </c>
    </row>
    <row r="2932" spans="1:4" x14ac:dyDescent="0.3">
      <c r="A2932" s="23">
        <v>2931</v>
      </c>
      <c r="B2932" s="27">
        <v>0.40286</v>
      </c>
      <c r="C2932" s="24">
        <f t="shared" si="95"/>
        <v>-9.5306000000000002E-2</v>
      </c>
      <c r="D2932" s="19">
        <f t="shared" si="96"/>
        <v>9.0832336360000005E-3</v>
      </c>
    </row>
    <row r="2933" spans="1:4" x14ac:dyDescent="0.3">
      <c r="A2933" s="23">
        <v>2932</v>
      </c>
      <c r="B2933" s="27">
        <v>0.402918</v>
      </c>
      <c r="C2933" s="24">
        <f t="shared" si="95"/>
        <v>-9.5247999999999999E-2</v>
      </c>
      <c r="D2933" s="19">
        <f t="shared" si="96"/>
        <v>9.0721815040000001E-3</v>
      </c>
    </row>
    <row r="2934" spans="1:4" x14ac:dyDescent="0.3">
      <c r="A2934" s="23">
        <v>2933</v>
      </c>
      <c r="B2934" s="27">
        <v>0.40298499999999998</v>
      </c>
      <c r="C2934" s="24">
        <f t="shared" si="95"/>
        <v>-9.5181000000000002E-2</v>
      </c>
      <c r="D2934" s="19">
        <f t="shared" si="96"/>
        <v>9.0594227610000001E-3</v>
      </c>
    </row>
    <row r="2935" spans="1:4" x14ac:dyDescent="0.3">
      <c r="A2935" s="23">
        <v>2934</v>
      </c>
      <c r="B2935" s="27">
        <v>0.403028</v>
      </c>
      <c r="C2935" s="24">
        <f t="shared" si="95"/>
        <v>-9.5138E-2</v>
      </c>
      <c r="D2935" s="19">
        <f t="shared" si="96"/>
        <v>9.0512390440000007E-3</v>
      </c>
    </row>
    <row r="2936" spans="1:4" x14ac:dyDescent="0.3">
      <c r="A2936" s="23">
        <v>2935</v>
      </c>
      <c r="B2936" s="27">
        <v>0.40302900000000003</v>
      </c>
      <c r="C2936" s="24">
        <f t="shared" si="95"/>
        <v>-9.5136999999999999E-2</v>
      </c>
      <c r="D2936" s="19">
        <f t="shared" si="96"/>
        <v>9.0510487689999999E-3</v>
      </c>
    </row>
    <row r="2937" spans="1:4" x14ac:dyDescent="0.3">
      <c r="A2937" s="23">
        <v>2936</v>
      </c>
      <c r="B2937" s="27">
        <v>0.40324300000000002</v>
      </c>
      <c r="C2937" s="24">
        <f t="shared" si="95"/>
        <v>-9.4923000000000007E-2</v>
      </c>
      <c r="D2937" s="19">
        <f t="shared" si="96"/>
        <v>9.0103759290000012E-3</v>
      </c>
    </row>
    <row r="2938" spans="1:4" x14ac:dyDescent="0.3">
      <c r="A2938" s="23">
        <v>2937</v>
      </c>
      <c r="B2938" s="27">
        <v>0.40337099999999998</v>
      </c>
      <c r="C2938" s="24">
        <f t="shared" si="95"/>
        <v>-9.4795000000000004E-2</v>
      </c>
      <c r="D2938" s="19">
        <f t="shared" si="96"/>
        <v>8.9860920250000014E-3</v>
      </c>
    </row>
    <row r="2939" spans="1:4" x14ac:dyDescent="0.3">
      <c r="A2939" s="23">
        <v>2938</v>
      </c>
      <c r="B2939" s="27">
        <v>0.403555</v>
      </c>
      <c r="C2939" s="24">
        <f t="shared" si="95"/>
        <v>-9.4611000000000001E-2</v>
      </c>
      <c r="D2939" s="19">
        <f t="shared" si="96"/>
        <v>8.9512413209999996E-3</v>
      </c>
    </row>
    <row r="2940" spans="1:4" x14ac:dyDescent="0.3">
      <c r="A2940" s="23">
        <v>2939</v>
      </c>
      <c r="B2940" s="27">
        <v>0.40358300000000003</v>
      </c>
      <c r="C2940" s="24">
        <f t="shared" si="95"/>
        <v>-9.4583E-2</v>
      </c>
      <c r="D2940" s="19">
        <f t="shared" si="96"/>
        <v>8.945943889E-3</v>
      </c>
    </row>
    <row r="2941" spans="1:4" x14ac:dyDescent="0.3">
      <c r="A2941" s="23">
        <v>2940</v>
      </c>
      <c r="B2941" s="27">
        <v>0.40370499999999998</v>
      </c>
      <c r="C2941" s="24">
        <f t="shared" si="95"/>
        <v>-9.4461000000000003E-2</v>
      </c>
      <c r="D2941" s="19">
        <f t="shared" si="96"/>
        <v>8.9228805210000012E-3</v>
      </c>
    </row>
    <row r="2942" spans="1:4" x14ac:dyDescent="0.3">
      <c r="A2942" s="23">
        <v>2941</v>
      </c>
      <c r="B2942" s="27">
        <v>0.403777</v>
      </c>
      <c r="C2942" s="24">
        <f t="shared" si="95"/>
        <v>-9.4389000000000001E-2</v>
      </c>
      <c r="D2942" s="19">
        <f t="shared" si="96"/>
        <v>8.9092833209999996E-3</v>
      </c>
    </row>
    <row r="2943" spans="1:4" x14ac:dyDescent="0.3">
      <c r="A2943" s="23">
        <v>2942</v>
      </c>
      <c r="B2943" s="27">
        <v>0.40379999999999999</v>
      </c>
      <c r="C2943" s="24">
        <f t="shared" si="95"/>
        <v>-9.4366000000000005E-2</v>
      </c>
      <c r="D2943" s="19">
        <f t="shared" si="96"/>
        <v>8.9049419560000009E-3</v>
      </c>
    </row>
    <row r="2944" spans="1:4" x14ac:dyDescent="0.3">
      <c r="A2944" s="23">
        <v>2943</v>
      </c>
      <c r="B2944" s="27">
        <v>0.40381600000000001</v>
      </c>
      <c r="C2944" s="24">
        <f t="shared" si="95"/>
        <v>-9.4350000000000003E-2</v>
      </c>
      <c r="D2944" s="19">
        <f t="shared" si="96"/>
        <v>8.9019225000000011E-3</v>
      </c>
    </row>
    <row r="2945" spans="1:4" x14ac:dyDescent="0.3">
      <c r="A2945" s="23">
        <v>2944</v>
      </c>
      <c r="B2945" s="27">
        <v>0.40383400000000003</v>
      </c>
      <c r="C2945" s="24">
        <f t="shared" si="95"/>
        <v>-9.4331999999999999E-2</v>
      </c>
      <c r="D2945" s="19">
        <f t="shared" si="96"/>
        <v>8.8985262239999995E-3</v>
      </c>
    </row>
    <row r="2946" spans="1:4" x14ac:dyDescent="0.3">
      <c r="A2946" s="23">
        <v>2945</v>
      </c>
      <c r="B2946" s="27">
        <v>0.40384999999999999</v>
      </c>
      <c r="C2946" s="24">
        <f t="shared" ref="C2946:C3009" si="97">ROUNDUP(B2946-B$10002,6)</f>
        <v>-9.4315999999999997E-2</v>
      </c>
      <c r="D2946" s="19">
        <f t="shared" si="96"/>
        <v>8.8955078559999987E-3</v>
      </c>
    </row>
    <row r="2947" spans="1:4" x14ac:dyDescent="0.3">
      <c r="A2947" s="23">
        <v>2946</v>
      </c>
      <c r="B2947" s="27">
        <v>0.40390399999999999</v>
      </c>
      <c r="C2947" s="24">
        <f t="shared" si="97"/>
        <v>-9.4261999999999999E-2</v>
      </c>
      <c r="D2947" s="19">
        <f t="shared" si="96"/>
        <v>8.8853246439999992E-3</v>
      </c>
    </row>
    <row r="2948" spans="1:4" x14ac:dyDescent="0.3">
      <c r="A2948" s="23">
        <v>2947</v>
      </c>
      <c r="B2948" s="27">
        <v>0.40399400000000002</v>
      </c>
      <c r="C2948" s="24">
        <f t="shared" si="97"/>
        <v>-9.4172000000000006E-2</v>
      </c>
      <c r="D2948" s="19">
        <f t="shared" si="96"/>
        <v>8.8683655840000007E-3</v>
      </c>
    </row>
    <row r="2949" spans="1:4" x14ac:dyDescent="0.3">
      <c r="A2949" s="23">
        <v>2948</v>
      </c>
      <c r="B2949" s="27">
        <v>0.40404200000000001</v>
      </c>
      <c r="C2949" s="24">
        <f t="shared" si="97"/>
        <v>-9.4123999999999999E-2</v>
      </c>
      <c r="D2949" s="19">
        <f t="shared" si="96"/>
        <v>8.8593273760000004E-3</v>
      </c>
    </row>
    <row r="2950" spans="1:4" x14ac:dyDescent="0.3">
      <c r="A2950" s="23">
        <v>2949</v>
      </c>
      <c r="B2950" s="27">
        <v>0.40406999999999998</v>
      </c>
      <c r="C2950" s="24">
        <f t="shared" si="97"/>
        <v>-9.4095999999999999E-2</v>
      </c>
      <c r="D2950" s="19">
        <f t="shared" si="96"/>
        <v>8.8540572159999994E-3</v>
      </c>
    </row>
    <row r="2951" spans="1:4" x14ac:dyDescent="0.3">
      <c r="A2951" s="23">
        <v>2950</v>
      </c>
      <c r="B2951" s="27">
        <v>0.40407900000000002</v>
      </c>
      <c r="C2951" s="24">
        <f t="shared" si="97"/>
        <v>-9.4087000000000004E-2</v>
      </c>
      <c r="D2951" s="19">
        <f t="shared" si="96"/>
        <v>8.8523635690000001E-3</v>
      </c>
    </row>
    <row r="2952" spans="1:4" x14ac:dyDescent="0.3">
      <c r="A2952" s="23">
        <v>2951</v>
      </c>
      <c r="B2952" s="27">
        <v>0.40420699999999998</v>
      </c>
      <c r="C2952" s="24">
        <f t="shared" si="97"/>
        <v>-9.3959000000000001E-2</v>
      </c>
      <c r="D2952" s="19">
        <f t="shared" si="96"/>
        <v>8.8282936810000004E-3</v>
      </c>
    </row>
    <row r="2953" spans="1:4" x14ac:dyDescent="0.3">
      <c r="A2953" s="23">
        <v>2952</v>
      </c>
      <c r="B2953" s="27">
        <v>0.40423199999999998</v>
      </c>
      <c r="C2953" s="24">
        <f t="shared" si="97"/>
        <v>-9.3934000000000004E-2</v>
      </c>
      <c r="D2953" s="19">
        <f t="shared" si="96"/>
        <v>8.8235963559999998E-3</v>
      </c>
    </row>
    <row r="2954" spans="1:4" x14ac:dyDescent="0.3">
      <c r="A2954" s="23">
        <v>2953</v>
      </c>
      <c r="B2954" s="27">
        <v>0.40427800000000003</v>
      </c>
      <c r="C2954" s="24">
        <f t="shared" si="97"/>
        <v>-9.3887999999999999E-2</v>
      </c>
      <c r="D2954" s="19">
        <f t="shared" ref="D2954:D3017" si="98">C2954*C2954</f>
        <v>8.8149565440000001E-3</v>
      </c>
    </row>
    <row r="2955" spans="1:4" x14ac:dyDescent="0.3">
      <c r="A2955" s="23">
        <v>2954</v>
      </c>
      <c r="B2955" s="27">
        <v>0.40440799999999999</v>
      </c>
      <c r="C2955" s="24">
        <f t="shared" si="97"/>
        <v>-9.3757999999999994E-2</v>
      </c>
      <c r="D2955" s="19">
        <f t="shared" si="98"/>
        <v>8.7905625639999995E-3</v>
      </c>
    </row>
    <row r="2956" spans="1:4" x14ac:dyDescent="0.3">
      <c r="A2956" s="23">
        <v>2955</v>
      </c>
      <c r="B2956" s="27">
        <v>0.40442400000000001</v>
      </c>
      <c r="C2956" s="24">
        <f t="shared" si="97"/>
        <v>-9.3742000000000006E-2</v>
      </c>
      <c r="D2956" s="19">
        <f t="shared" si="98"/>
        <v>8.7875625640000017E-3</v>
      </c>
    </row>
    <row r="2957" spans="1:4" x14ac:dyDescent="0.3">
      <c r="A2957" s="23">
        <v>2956</v>
      </c>
      <c r="B2957" s="27">
        <v>0.40443600000000002</v>
      </c>
      <c r="C2957" s="24">
        <f t="shared" si="97"/>
        <v>-9.3730000000000008E-2</v>
      </c>
      <c r="D2957" s="19">
        <f t="shared" si="98"/>
        <v>8.7853129000000016E-3</v>
      </c>
    </row>
    <row r="2958" spans="1:4" x14ac:dyDescent="0.3">
      <c r="A2958" s="23">
        <v>2957</v>
      </c>
      <c r="B2958" s="27">
        <v>0.404445</v>
      </c>
      <c r="C2958" s="24">
        <f t="shared" si="97"/>
        <v>-9.3720999999999999E-2</v>
      </c>
      <c r="D2958" s="19">
        <f t="shared" si="98"/>
        <v>8.7836258410000003E-3</v>
      </c>
    </row>
    <row r="2959" spans="1:4" x14ac:dyDescent="0.3">
      <c r="A2959" s="23">
        <v>2958</v>
      </c>
      <c r="B2959" s="27">
        <v>0.40458</v>
      </c>
      <c r="C2959" s="24">
        <f t="shared" si="97"/>
        <v>-9.3586000000000003E-2</v>
      </c>
      <c r="D2959" s="19">
        <f t="shared" si="98"/>
        <v>8.7583393960000006E-3</v>
      </c>
    </row>
    <row r="2960" spans="1:4" x14ac:dyDescent="0.3">
      <c r="A2960" s="23">
        <v>2959</v>
      </c>
      <c r="B2960" s="27">
        <v>0.404669</v>
      </c>
      <c r="C2960" s="24">
        <f t="shared" si="97"/>
        <v>-9.3496999999999997E-2</v>
      </c>
      <c r="D2960" s="19">
        <f t="shared" si="98"/>
        <v>8.7416890089999991E-3</v>
      </c>
    </row>
    <row r="2961" spans="1:4" x14ac:dyDescent="0.3">
      <c r="A2961" s="23">
        <v>2960</v>
      </c>
      <c r="B2961" s="27">
        <v>0.40479100000000001</v>
      </c>
      <c r="C2961" s="24">
        <f t="shared" si="97"/>
        <v>-9.3375E-2</v>
      </c>
      <c r="D2961" s="19">
        <f t="shared" si="98"/>
        <v>8.7188906249999996E-3</v>
      </c>
    </row>
    <row r="2962" spans="1:4" x14ac:dyDescent="0.3">
      <c r="A2962" s="23">
        <v>2961</v>
      </c>
      <c r="B2962" s="27">
        <v>0.40479599999999999</v>
      </c>
      <c r="C2962" s="24">
        <f t="shared" si="97"/>
        <v>-9.3369999999999995E-2</v>
      </c>
      <c r="D2962" s="19">
        <f t="shared" si="98"/>
        <v>8.7179568999999988E-3</v>
      </c>
    </row>
    <row r="2963" spans="1:4" x14ac:dyDescent="0.3">
      <c r="A2963" s="23">
        <v>2962</v>
      </c>
      <c r="B2963" s="27">
        <v>0.404891</v>
      </c>
      <c r="C2963" s="24">
        <f t="shared" si="97"/>
        <v>-9.3274999999999997E-2</v>
      </c>
      <c r="D2963" s="19">
        <f t="shared" si="98"/>
        <v>8.7002256249999986E-3</v>
      </c>
    </row>
    <row r="2964" spans="1:4" x14ac:dyDescent="0.3">
      <c r="A2964" s="23">
        <v>2963</v>
      </c>
      <c r="B2964" s="27">
        <v>0.404945</v>
      </c>
      <c r="C2964" s="24">
        <f t="shared" si="97"/>
        <v>-9.3220999999999998E-2</v>
      </c>
      <c r="D2964" s="19">
        <f t="shared" si="98"/>
        <v>8.6901548409999991E-3</v>
      </c>
    </row>
    <row r="2965" spans="1:4" x14ac:dyDescent="0.3">
      <c r="A2965" s="23">
        <v>2964</v>
      </c>
      <c r="B2965" s="27">
        <v>0.40509600000000001</v>
      </c>
      <c r="C2965" s="24">
        <f t="shared" si="97"/>
        <v>-9.307E-2</v>
      </c>
      <c r="D2965" s="19">
        <f t="shared" si="98"/>
        <v>8.6620249000000007E-3</v>
      </c>
    </row>
    <row r="2966" spans="1:4" x14ac:dyDescent="0.3">
      <c r="A2966" s="23">
        <v>2965</v>
      </c>
      <c r="B2966" s="27">
        <v>0.40518700000000002</v>
      </c>
      <c r="C2966" s="24">
        <f t="shared" si="97"/>
        <v>-9.2979000000000006E-2</v>
      </c>
      <c r="D2966" s="19">
        <f t="shared" si="98"/>
        <v>8.6450944410000011E-3</v>
      </c>
    </row>
    <row r="2967" spans="1:4" x14ac:dyDescent="0.3">
      <c r="A2967" s="23">
        <v>2966</v>
      </c>
      <c r="B2967" s="27">
        <v>0.40519899999999998</v>
      </c>
      <c r="C2967" s="24">
        <f t="shared" si="97"/>
        <v>-9.2966999999999994E-2</v>
      </c>
      <c r="D2967" s="19">
        <f t="shared" si="98"/>
        <v>8.642863088999999E-3</v>
      </c>
    </row>
    <row r="2968" spans="1:4" x14ac:dyDescent="0.3">
      <c r="A2968" s="23">
        <v>2967</v>
      </c>
      <c r="B2968" s="27">
        <v>0.40523900000000002</v>
      </c>
      <c r="C2968" s="24">
        <f t="shared" si="97"/>
        <v>-9.2926999999999996E-2</v>
      </c>
      <c r="D2968" s="19">
        <f t="shared" si="98"/>
        <v>8.6354273289999985E-3</v>
      </c>
    </row>
    <row r="2969" spans="1:4" x14ac:dyDescent="0.3">
      <c r="A2969" s="23">
        <v>2968</v>
      </c>
      <c r="B2969" s="27">
        <v>0.40527099999999999</v>
      </c>
      <c r="C2969" s="24">
        <f t="shared" si="97"/>
        <v>-9.2895000000000005E-2</v>
      </c>
      <c r="D2969" s="19">
        <f t="shared" si="98"/>
        <v>8.6294810250000017E-3</v>
      </c>
    </row>
    <row r="2970" spans="1:4" x14ac:dyDescent="0.3">
      <c r="A2970" s="23">
        <v>2969</v>
      </c>
      <c r="B2970" s="27">
        <v>0.40530300000000002</v>
      </c>
      <c r="C2970" s="24">
        <f t="shared" si="97"/>
        <v>-9.2863000000000001E-2</v>
      </c>
      <c r="D2970" s="19">
        <f t="shared" si="98"/>
        <v>8.6235367690000002E-3</v>
      </c>
    </row>
    <row r="2971" spans="1:4" x14ac:dyDescent="0.3">
      <c r="A2971" s="23">
        <v>2970</v>
      </c>
      <c r="B2971" s="27">
        <v>0.40542299999999998</v>
      </c>
      <c r="C2971" s="24">
        <f t="shared" si="97"/>
        <v>-9.2743000000000006E-2</v>
      </c>
      <c r="D2971" s="19">
        <f t="shared" si="98"/>
        <v>8.6012640490000011E-3</v>
      </c>
    </row>
    <row r="2972" spans="1:4" x14ac:dyDescent="0.3">
      <c r="A2972" s="23">
        <v>2971</v>
      </c>
      <c r="B2972" s="27">
        <v>0.40550700000000001</v>
      </c>
      <c r="C2972" s="24">
        <f t="shared" si="97"/>
        <v>-9.2659000000000005E-2</v>
      </c>
      <c r="D2972" s="19">
        <f t="shared" si="98"/>
        <v>8.585690281000001E-3</v>
      </c>
    </row>
    <row r="2973" spans="1:4" x14ac:dyDescent="0.3">
      <c r="A2973" s="23">
        <v>2972</v>
      </c>
      <c r="B2973" s="27">
        <v>0.40551999999999999</v>
      </c>
      <c r="C2973" s="24">
        <f t="shared" si="97"/>
        <v>-9.2646000000000006E-2</v>
      </c>
      <c r="D2973" s="19">
        <f t="shared" si="98"/>
        <v>8.5832813160000004E-3</v>
      </c>
    </row>
    <row r="2974" spans="1:4" x14ac:dyDescent="0.3">
      <c r="A2974" s="23">
        <v>2973</v>
      </c>
      <c r="B2974" s="27">
        <v>0.40556300000000001</v>
      </c>
      <c r="C2974" s="24">
        <f t="shared" si="97"/>
        <v>-9.2603000000000005E-2</v>
      </c>
      <c r="D2974" s="19">
        <f t="shared" si="98"/>
        <v>8.5753156090000015E-3</v>
      </c>
    </row>
    <row r="2975" spans="1:4" x14ac:dyDescent="0.3">
      <c r="A2975" s="23">
        <v>2974</v>
      </c>
      <c r="B2975" s="27">
        <v>0.405663</v>
      </c>
      <c r="C2975" s="24">
        <f t="shared" si="97"/>
        <v>-9.2503000000000002E-2</v>
      </c>
      <c r="D2975" s="19">
        <f t="shared" si="98"/>
        <v>8.5568050090000011E-3</v>
      </c>
    </row>
    <row r="2976" spans="1:4" x14ac:dyDescent="0.3">
      <c r="A2976" s="23">
        <v>2975</v>
      </c>
      <c r="B2976" s="27">
        <v>0.40573700000000001</v>
      </c>
      <c r="C2976" s="24">
        <f t="shared" si="97"/>
        <v>-9.2428999999999997E-2</v>
      </c>
      <c r="D2976" s="19">
        <f t="shared" si="98"/>
        <v>8.5431200409999998E-3</v>
      </c>
    </row>
    <row r="2977" spans="1:4" x14ac:dyDescent="0.3">
      <c r="A2977" s="23">
        <v>2976</v>
      </c>
      <c r="B2977" s="27">
        <v>0.405746</v>
      </c>
      <c r="C2977" s="24">
        <f t="shared" si="97"/>
        <v>-9.2420000000000002E-2</v>
      </c>
      <c r="D2977" s="19">
        <f t="shared" si="98"/>
        <v>8.5414564000000012E-3</v>
      </c>
    </row>
    <row r="2978" spans="1:4" x14ac:dyDescent="0.3">
      <c r="A2978" s="23">
        <v>2977</v>
      </c>
      <c r="B2978" s="27">
        <v>0.40575699999999998</v>
      </c>
      <c r="C2978" s="24">
        <f t="shared" si="97"/>
        <v>-9.2409000000000005E-2</v>
      </c>
      <c r="D2978" s="19">
        <f t="shared" si="98"/>
        <v>8.5394232810000002E-3</v>
      </c>
    </row>
    <row r="2979" spans="1:4" x14ac:dyDescent="0.3">
      <c r="A2979" s="23">
        <v>2978</v>
      </c>
      <c r="B2979" s="27">
        <v>0.40581</v>
      </c>
      <c r="C2979" s="24">
        <f t="shared" si="97"/>
        <v>-9.2356000000000008E-2</v>
      </c>
      <c r="D2979" s="19">
        <f t="shared" si="98"/>
        <v>8.5296307360000021E-3</v>
      </c>
    </row>
    <row r="2980" spans="1:4" x14ac:dyDescent="0.3">
      <c r="A2980" s="23">
        <v>2979</v>
      </c>
      <c r="B2980" s="27">
        <v>0.405889</v>
      </c>
      <c r="C2980" s="24">
        <f t="shared" si="97"/>
        <v>-9.2276999999999998E-2</v>
      </c>
      <c r="D2980" s="19">
        <f t="shared" si="98"/>
        <v>8.5150447290000004E-3</v>
      </c>
    </row>
    <row r="2981" spans="1:4" x14ac:dyDescent="0.3">
      <c r="A2981" s="23">
        <v>2980</v>
      </c>
      <c r="B2981" s="27">
        <v>0.40590599999999999</v>
      </c>
      <c r="C2981" s="24">
        <f t="shared" si="97"/>
        <v>-9.2259999999999995E-2</v>
      </c>
      <c r="D2981" s="19">
        <f t="shared" si="98"/>
        <v>8.5119075999999984E-3</v>
      </c>
    </row>
    <row r="2982" spans="1:4" x14ac:dyDescent="0.3">
      <c r="A2982" s="23">
        <v>2981</v>
      </c>
      <c r="B2982" s="27">
        <v>0.40590700000000002</v>
      </c>
      <c r="C2982" s="24">
        <f t="shared" si="97"/>
        <v>-9.2259000000000008E-2</v>
      </c>
      <c r="D2982" s="19">
        <f t="shared" si="98"/>
        <v>8.5117230810000007E-3</v>
      </c>
    </row>
    <row r="2983" spans="1:4" x14ac:dyDescent="0.3">
      <c r="A2983" s="23">
        <v>2982</v>
      </c>
      <c r="B2983" s="27">
        <v>0.40597100000000003</v>
      </c>
      <c r="C2983" s="24">
        <f t="shared" si="97"/>
        <v>-9.2194999999999999E-2</v>
      </c>
      <c r="D2983" s="19">
        <f t="shared" si="98"/>
        <v>8.499918024999999E-3</v>
      </c>
    </row>
    <row r="2984" spans="1:4" x14ac:dyDescent="0.3">
      <c r="A2984" s="23">
        <v>2983</v>
      </c>
      <c r="B2984" s="27">
        <v>0.405972</v>
      </c>
      <c r="C2984" s="24">
        <f t="shared" si="97"/>
        <v>-9.2193999999999998E-2</v>
      </c>
      <c r="D2984" s="19">
        <f t="shared" si="98"/>
        <v>8.4997336359999998E-3</v>
      </c>
    </row>
    <row r="2985" spans="1:4" x14ac:dyDescent="0.3">
      <c r="A2985" s="23">
        <v>2984</v>
      </c>
      <c r="B2985" s="27">
        <v>0.40598600000000001</v>
      </c>
      <c r="C2985" s="24">
        <f t="shared" si="97"/>
        <v>-9.2179999999999998E-2</v>
      </c>
      <c r="D2985" s="19">
        <f t="shared" si="98"/>
        <v>8.4971523999999993E-3</v>
      </c>
    </row>
    <row r="2986" spans="1:4" x14ac:dyDescent="0.3">
      <c r="A2986" s="23">
        <v>2985</v>
      </c>
      <c r="B2986" s="27">
        <v>0.40601700000000002</v>
      </c>
      <c r="C2986" s="24">
        <f t="shared" si="97"/>
        <v>-9.2148999999999995E-2</v>
      </c>
      <c r="D2986" s="19">
        <f t="shared" si="98"/>
        <v>8.4914382009999984E-3</v>
      </c>
    </row>
    <row r="2987" spans="1:4" x14ac:dyDescent="0.3">
      <c r="A2987" s="23">
        <v>2986</v>
      </c>
      <c r="B2987" s="27">
        <v>0.40621000000000002</v>
      </c>
      <c r="C2987" s="24">
        <f t="shared" si="97"/>
        <v>-9.1955999999999996E-2</v>
      </c>
      <c r="D2987" s="19">
        <f t="shared" si="98"/>
        <v>8.4559059359999994E-3</v>
      </c>
    </row>
    <row r="2988" spans="1:4" x14ac:dyDescent="0.3">
      <c r="A2988" s="23">
        <v>2987</v>
      </c>
      <c r="B2988" s="27">
        <v>0.40635300000000002</v>
      </c>
      <c r="C2988" s="24">
        <f t="shared" si="97"/>
        <v>-9.1813000000000006E-2</v>
      </c>
      <c r="D2988" s="19">
        <f t="shared" si="98"/>
        <v>8.4296269690000009E-3</v>
      </c>
    </row>
    <row r="2989" spans="1:4" x14ac:dyDescent="0.3">
      <c r="A2989" s="23">
        <v>2988</v>
      </c>
      <c r="B2989" s="27">
        <v>0.40635900000000003</v>
      </c>
      <c r="C2989" s="24">
        <f t="shared" si="97"/>
        <v>-9.1807E-2</v>
      </c>
      <c r="D2989" s="19">
        <f t="shared" si="98"/>
        <v>8.4285252490000004E-3</v>
      </c>
    </row>
    <row r="2990" spans="1:4" x14ac:dyDescent="0.3">
      <c r="A2990" s="23">
        <v>2989</v>
      </c>
      <c r="B2990" s="27">
        <v>0.40638600000000002</v>
      </c>
      <c r="C2990" s="24">
        <f t="shared" si="97"/>
        <v>-9.178E-2</v>
      </c>
      <c r="D2990" s="19">
        <f t="shared" si="98"/>
        <v>8.4235683999999995E-3</v>
      </c>
    </row>
    <row r="2991" spans="1:4" x14ac:dyDescent="0.3">
      <c r="A2991" s="23">
        <v>2990</v>
      </c>
      <c r="B2991" s="27">
        <v>0.40640500000000002</v>
      </c>
      <c r="C2991" s="24">
        <f t="shared" si="97"/>
        <v>-9.1760999999999995E-2</v>
      </c>
      <c r="D2991" s="19">
        <f t="shared" si="98"/>
        <v>8.4200811209999993E-3</v>
      </c>
    </row>
    <row r="2992" spans="1:4" x14ac:dyDescent="0.3">
      <c r="A2992" s="23">
        <v>2991</v>
      </c>
      <c r="B2992" s="27">
        <v>0.40646700000000002</v>
      </c>
      <c r="C2992" s="24">
        <f t="shared" si="97"/>
        <v>-9.1699000000000003E-2</v>
      </c>
      <c r="D2992" s="19">
        <f t="shared" si="98"/>
        <v>8.4087066009999999E-3</v>
      </c>
    </row>
    <row r="2993" spans="1:4" x14ac:dyDescent="0.3">
      <c r="A2993" s="23">
        <v>2992</v>
      </c>
      <c r="B2993" s="27">
        <v>0.40647</v>
      </c>
      <c r="C2993" s="24">
        <f t="shared" si="97"/>
        <v>-9.1696E-2</v>
      </c>
      <c r="D2993" s="19">
        <f t="shared" si="98"/>
        <v>8.408156416E-3</v>
      </c>
    </row>
    <row r="2994" spans="1:4" x14ac:dyDescent="0.3">
      <c r="A2994" s="23">
        <v>2993</v>
      </c>
      <c r="B2994" s="27">
        <v>0.40648600000000001</v>
      </c>
      <c r="C2994" s="24">
        <f t="shared" si="97"/>
        <v>-9.1679999999999998E-2</v>
      </c>
      <c r="D2994" s="19">
        <f t="shared" si="98"/>
        <v>8.4052223999999988E-3</v>
      </c>
    </row>
    <row r="2995" spans="1:4" x14ac:dyDescent="0.3">
      <c r="A2995" s="23">
        <v>2994</v>
      </c>
      <c r="B2995" s="27">
        <v>0.40653899999999998</v>
      </c>
      <c r="C2995" s="24">
        <f t="shared" si="97"/>
        <v>-9.1627E-2</v>
      </c>
      <c r="D2995" s="19">
        <f t="shared" si="98"/>
        <v>8.3955071289999999E-3</v>
      </c>
    </row>
    <row r="2996" spans="1:4" x14ac:dyDescent="0.3">
      <c r="A2996" s="23">
        <v>2995</v>
      </c>
      <c r="B2996" s="27">
        <v>0.40672399999999997</v>
      </c>
      <c r="C2996" s="24">
        <f t="shared" si="97"/>
        <v>-9.1441999999999996E-2</v>
      </c>
      <c r="D2996" s="19">
        <f t="shared" si="98"/>
        <v>8.3616393639999991E-3</v>
      </c>
    </row>
    <row r="2997" spans="1:4" x14ac:dyDescent="0.3">
      <c r="A2997" s="23">
        <v>2996</v>
      </c>
      <c r="B2997" s="27">
        <v>0.40682800000000002</v>
      </c>
      <c r="C2997" s="24">
        <f t="shared" si="97"/>
        <v>-9.1338000000000003E-2</v>
      </c>
      <c r="D2997" s="19">
        <f t="shared" si="98"/>
        <v>8.3426302440000009E-3</v>
      </c>
    </row>
    <row r="2998" spans="1:4" x14ac:dyDescent="0.3">
      <c r="A2998" s="23">
        <v>2997</v>
      </c>
      <c r="B2998" s="27">
        <v>0.40684100000000001</v>
      </c>
      <c r="C2998" s="24">
        <f t="shared" si="97"/>
        <v>-9.1325000000000003E-2</v>
      </c>
      <c r="D2998" s="19">
        <f t="shared" si="98"/>
        <v>8.3402556250000009E-3</v>
      </c>
    </row>
    <row r="2999" spans="1:4" x14ac:dyDescent="0.3">
      <c r="A2999" s="23">
        <v>2998</v>
      </c>
      <c r="B2999" s="27">
        <v>0.40684199999999998</v>
      </c>
      <c r="C2999" s="24">
        <f t="shared" si="97"/>
        <v>-9.1324000000000002E-2</v>
      </c>
      <c r="D2999" s="19">
        <f t="shared" si="98"/>
        <v>8.340072976E-3</v>
      </c>
    </row>
    <row r="3000" spans="1:4" x14ac:dyDescent="0.3">
      <c r="A3000" s="23">
        <v>2999</v>
      </c>
      <c r="B3000" s="27">
        <v>0.40689999999999998</v>
      </c>
      <c r="C3000" s="24">
        <f t="shared" si="97"/>
        <v>-9.1266E-2</v>
      </c>
      <c r="D3000" s="19">
        <f t="shared" si="98"/>
        <v>8.3294827559999996E-3</v>
      </c>
    </row>
    <row r="3001" spans="1:4" x14ac:dyDescent="0.3">
      <c r="A3001" s="23">
        <v>3000</v>
      </c>
      <c r="B3001" s="27">
        <v>0.40690300000000001</v>
      </c>
      <c r="C3001" s="24">
        <f t="shared" si="97"/>
        <v>-9.1262999999999997E-2</v>
      </c>
      <c r="D3001" s="19">
        <f t="shared" si="98"/>
        <v>8.3289351689999989E-3</v>
      </c>
    </row>
    <row r="3002" spans="1:4" x14ac:dyDescent="0.3">
      <c r="A3002" s="23">
        <v>3001</v>
      </c>
      <c r="B3002" s="27">
        <v>0.40697699999999998</v>
      </c>
      <c r="C3002" s="24">
        <f t="shared" si="97"/>
        <v>-9.1189000000000006E-2</v>
      </c>
      <c r="D3002" s="19">
        <f t="shared" si="98"/>
        <v>8.3154337210000016E-3</v>
      </c>
    </row>
    <row r="3003" spans="1:4" x14ac:dyDescent="0.3">
      <c r="A3003" s="23">
        <v>3002</v>
      </c>
      <c r="B3003" s="27">
        <v>0.40702199999999999</v>
      </c>
      <c r="C3003" s="24">
        <f t="shared" si="97"/>
        <v>-9.1144000000000003E-2</v>
      </c>
      <c r="D3003" s="19">
        <f t="shared" si="98"/>
        <v>8.3072287360000004E-3</v>
      </c>
    </row>
    <row r="3004" spans="1:4" x14ac:dyDescent="0.3">
      <c r="A3004" s="23">
        <v>3003</v>
      </c>
      <c r="B3004" s="27">
        <v>0.40706900000000001</v>
      </c>
      <c r="C3004" s="24">
        <f t="shared" si="97"/>
        <v>-9.1096999999999997E-2</v>
      </c>
      <c r="D3004" s="19">
        <f t="shared" si="98"/>
        <v>8.2986634090000001E-3</v>
      </c>
    </row>
    <row r="3005" spans="1:4" x14ac:dyDescent="0.3">
      <c r="A3005" s="23">
        <v>3004</v>
      </c>
      <c r="B3005" s="27">
        <v>0.40711900000000001</v>
      </c>
      <c r="C3005" s="24">
        <f t="shared" si="97"/>
        <v>-9.1047000000000003E-2</v>
      </c>
      <c r="D3005" s="19">
        <f t="shared" si="98"/>
        <v>8.2895562090000013E-3</v>
      </c>
    </row>
    <row r="3006" spans="1:4" x14ac:dyDescent="0.3">
      <c r="A3006" s="23">
        <v>3005</v>
      </c>
      <c r="B3006" s="27">
        <v>0.40714400000000001</v>
      </c>
      <c r="C3006" s="24">
        <f t="shared" si="97"/>
        <v>-9.1022000000000006E-2</v>
      </c>
      <c r="D3006" s="19">
        <f t="shared" si="98"/>
        <v>8.2850044840000019E-3</v>
      </c>
    </row>
    <row r="3007" spans="1:4" x14ac:dyDescent="0.3">
      <c r="A3007" s="23">
        <v>3006</v>
      </c>
      <c r="B3007" s="27">
        <v>0.40718500000000002</v>
      </c>
      <c r="C3007" s="24">
        <f t="shared" si="97"/>
        <v>-9.0981000000000006E-2</v>
      </c>
      <c r="D3007" s="19">
        <f t="shared" si="98"/>
        <v>8.2775423610000013E-3</v>
      </c>
    </row>
    <row r="3008" spans="1:4" x14ac:dyDescent="0.3">
      <c r="A3008" s="23">
        <v>3007</v>
      </c>
      <c r="B3008" s="27">
        <v>0.40720299999999998</v>
      </c>
      <c r="C3008" s="24">
        <f t="shared" si="97"/>
        <v>-9.0963000000000002E-2</v>
      </c>
      <c r="D3008" s="19">
        <f t="shared" si="98"/>
        <v>8.2742673690000008E-3</v>
      </c>
    </row>
    <row r="3009" spans="1:4" x14ac:dyDescent="0.3">
      <c r="A3009" s="23">
        <v>3008</v>
      </c>
      <c r="B3009" s="27">
        <v>0.40724100000000002</v>
      </c>
      <c r="C3009" s="24">
        <f t="shared" si="97"/>
        <v>-9.0925000000000006E-2</v>
      </c>
      <c r="D3009" s="19">
        <f t="shared" si="98"/>
        <v>8.2673556250000002E-3</v>
      </c>
    </row>
    <row r="3010" spans="1:4" x14ac:dyDescent="0.3">
      <c r="A3010" s="23">
        <v>3009</v>
      </c>
      <c r="B3010" s="27">
        <v>0.40727099999999999</v>
      </c>
      <c r="C3010" s="24">
        <f t="shared" ref="C3010:C3073" si="99">ROUNDUP(B3010-B$10002,6)</f>
        <v>-9.0895000000000004E-2</v>
      </c>
      <c r="D3010" s="19">
        <f t="shared" si="98"/>
        <v>8.2619010250000006E-3</v>
      </c>
    </row>
    <row r="3011" spans="1:4" x14ac:dyDescent="0.3">
      <c r="A3011" s="23">
        <v>3010</v>
      </c>
      <c r="B3011" s="27">
        <v>0.40736299999999998</v>
      </c>
      <c r="C3011" s="24">
        <f t="shared" si="99"/>
        <v>-9.0802999999999995E-2</v>
      </c>
      <c r="D3011" s="19">
        <f t="shared" si="98"/>
        <v>8.2451848089999998E-3</v>
      </c>
    </row>
    <row r="3012" spans="1:4" x14ac:dyDescent="0.3">
      <c r="A3012" s="23">
        <v>3011</v>
      </c>
      <c r="B3012" s="27">
        <v>0.40736499999999998</v>
      </c>
      <c r="C3012" s="24">
        <f t="shared" si="99"/>
        <v>-9.0801000000000007E-2</v>
      </c>
      <c r="D3012" s="19">
        <f t="shared" si="98"/>
        <v>8.2448216010000009E-3</v>
      </c>
    </row>
    <row r="3013" spans="1:4" x14ac:dyDescent="0.3">
      <c r="A3013" s="23">
        <v>3012</v>
      </c>
      <c r="B3013" s="27">
        <v>0.40737899999999999</v>
      </c>
      <c r="C3013" s="24">
        <f t="shared" si="99"/>
        <v>-9.0787000000000007E-2</v>
      </c>
      <c r="D3013" s="19">
        <f t="shared" si="98"/>
        <v>8.2422793690000006E-3</v>
      </c>
    </row>
    <row r="3014" spans="1:4" x14ac:dyDescent="0.3">
      <c r="A3014" s="23">
        <v>3013</v>
      </c>
      <c r="B3014" s="27">
        <v>0.407468</v>
      </c>
      <c r="C3014" s="24">
        <f t="shared" si="99"/>
        <v>-9.0698000000000001E-2</v>
      </c>
      <c r="D3014" s="19">
        <f t="shared" si="98"/>
        <v>8.2261272040000007E-3</v>
      </c>
    </row>
    <row r="3015" spans="1:4" x14ac:dyDescent="0.3">
      <c r="A3015" s="23">
        <v>3014</v>
      </c>
      <c r="B3015" s="27">
        <v>0.40754400000000002</v>
      </c>
      <c r="C3015" s="24">
        <f t="shared" si="99"/>
        <v>-9.0621999999999994E-2</v>
      </c>
      <c r="D3015" s="19">
        <f t="shared" si="98"/>
        <v>8.2123468839999988E-3</v>
      </c>
    </row>
    <row r="3016" spans="1:4" x14ac:dyDescent="0.3">
      <c r="A3016" s="23">
        <v>3015</v>
      </c>
      <c r="B3016" s="27">
        <v>0.40759000000000001</v>
      </c>
      <c r="C3016" s="24">
        <f t="shared" si="99"/>
        <v>-9.0576000000000004E-2</v>
      </c>
      <c r="D3016" s="19">
        <f t="shared" si="98"/>
        <v>8.204011776000001E-3</v>
      </c>
    </row>
    <row r="3017" spans="1:4" x14ac:dyDescent="0.3">
      <c r="A3017" s="23">
        <v>3016</v>
      </c>
      <c r="B3017" s="27">
        <v>0.40773999999999999</v>
      </c>
      <c r="C3017" s="24">
        <f t="shared" si="99"/>
        <v>-9.0426000000000006E-2</v>
      </c>
      <c r="D3017" s="19">
        <f t="shared" si="98"/>
        <v>8.1768614760000004E-3</v>
      </c>
    </row>
    <row r="3018" spans="1:4" x14ac:dyDescent="0.3">
      <c r="A3018" s="23">
        <v>3017</v>
      </c>
      <c r="B3018" s="27">
        <v>0.40775600000000001</v>
      </c>
      <c r="C3018" s="24">
        <f t="shared" si="99"/>
        <v>-9.0410000000000004E-2</v>
      </c>
      <c r="D3018" s="19">
        <f t="shared" ref="D3018:D3081" si="100">C3018*C3018</f>
        <v>8.1739681000000015E-3</v>
      </c>
    </row>
    <row r="3019" spans="1:4" x14ac:dyDescent="0.3">
      <c r="A3019" s="23">
        <v>3018</v>
      </c>
      <c r="B3019" s="27">
        <v>0.40776000000000001</v>
      </c>
      <c r="C3019" s="24">
        <f t="shared" si="99"/>
        <v>-9.0406E-2</v>
      </c>
      <c r="D3019" s="19">
        <f t="shared" si="100"/>
        <v>8.1732448359999998E-3</v>
      </c>
    </row>
    <row r="3020" spans="1:4" x14ac:dyDescent="0.3">
      <c r="A3020" s="23">
        <v>3019</v>
      </c>
      <c r="B3020" s="27">
        <v>0.40779700000000002</v>
      </c>
      <c r="C3020" s="24">
        <f t="shared" si="99"/>
        <v>-9.0369000000000005E-2</v>
      </c>
      <c r="D3020" s="19">
        <f t="shared" si="100"/>
        <v>8.1665561610000017E-3</v>
      </c>
    </row>
    <row r="3021" spans="1:4" x14ac:dyDescent="0.3">
      <c r="A3021" s="23">
        <v>3020</v>
      </c>
      <c r="B3021" s="27">
        <v>0.40781000000000001</v>
      </c>
      <c r="C3021" s="24">
        <f t="shared" si="99"/>
        <v>-9.0356000000000006E-2</v>
      </c>
      <c r="D3021" s="19">
        <f t="shared" si="100"/>
        <v>8.1642067360000008E-3</v>
      </c>
    </row>
    <row r="3022" spans="1:4" x14ac:dyDescent="0.3">
      <c r="A3022" s="23">
        <v>3021</v>
      </c>
      <c r="B3022" s="27">
        <v>0.40782299999999999</v>
      </c>
      <c r="C3022" s="24">
        <f t="shared" si="99"/>
        <v>-9.0343000000000007E-2</v>
      </c>
      <c r="D3022" s="19">
        <f t="shared" si="100"/>
        <v>8.1618576490000011E-3</v>
      </c>
    </row>
    <row r="3023" spans="1:4" x14ac:dyDescent="0.3">
      <c r="A3023" s="23">
        <v>3022</v>
      </c>
      <c r="B3023" s="27">
        <v>0.407914</v>
      </c>
      <c r="C3023" s="24">
        <f t="shared" si="99"/>
        <v>-9.0251999999999999E-2</v>
      </c>
      <c r="D3023" s="19">
        <f t="shared" si="100"/>
        <v>8.1454235040000003E-3</v>
      </c>
    </row>
    <row r="3024" spans="1:4" x14ac:dyDescent="0.3">
      <c r="A3024" s="23">
        <v>3023</v>
      </c>
      <c r="B3024" s="27">
        <v>0.40795300000000001</v>
      </c>
      <c r="C3024" s="24">
        <f t="shared" si="99"/>
        <v>-9.0213000000000002E-2</v>
      </c>
      <c r="D3024" s="19">
        <f t="shared" si="100"/>
        <v>8.1383853690000004E-3</v>
      </c>
    </row>
    <row r="3025" spans="1:4" x14ac:dyDescent="0.3">
      <c r="A3025" s="23">
        <v>3024</v>
      </c>
      <c r="B3025" s="27">
        <v>0.40798099999999998</v>
      </c>
      <c r="C3025" s="24">
        <f t="shared" si="99"/>
        <v>-9.0185000000000001E-2</v>
      </c>
      <c r="D3025" s="19">
        <f t="shared" si="100"/>
        <v>8.1333342250000003E-3</v>
      </c>
    </row>
    <row r="3026" spans="1:4" x14ac:dyDescent="0.3">
      <c r="A3026" s="23">
        <v>3025</v>
      </c>
      <c r="B3026" s="27">
        <v>0.408026</v>
      </c>
      <c r="C3026" s="24">
        <f t="shared" si="99"/>
        <v>-9.0139999999999998E-2</v>
      </c>
      <c r="D3026" s="19">
        <f t="shared" si="100"/>
        <v>8.1252195999999988E-3</v>
      </c>
    </row>
    <row r="3027" spans="1:4" x14ac:dyDescent="0.3">
      <c r="A3027" s="23">
        <v>3026</v>
      </c>
      <c r="B3027" s="27">
        <v>0.40803299999999998</v>
      </c>
      <c r="C3027" s="24">
        <f t="shared" si="99"/>
        <v>-9.0133000000000005E-2</v>
      </c>
      <c r="D3027" s="19">
        <f t="shared" si="100"/>
        <v>8.1239576890000005E-3</v>
      </c>
    </row>
    <row r="3028" spans="1:4" x14ac:dyDescent="0.3">
      <c r="A3028" s="23">
        <v>3027</v>
      </c>
      <c r="B3028" s="27">
        <v>0.40805399999999997</v>
      </c>
      <c r="C3028" s="24">
        <f t="shared" si="99"/>
        <v>-9.0111999999999998E-2</v>
      </c>
      <c r="D3028" s="19">
        <f t="shared" si="100"/>
        <v>8.1201725439999997E-3</v>
      </c>
    </row>
    <row r="3029" spans="1:4" x14ac:dyDescent="0.3">
      <c r="A3029" s="23">
        <v>3028</v>
      </c>
      <c r="B3029" s="27">
        <v>0.40809899999999999</v>
      </c>
      <c r="C3029" s="24">
        <f t="shared" si="99"/>
        <v>-9.0066999999999994E-2</v>
      </c>
      <c r="D3029" s="19">
        <f t="shared" si="100"/>
        <v>8.1120644889999989E-3</v>
      </c>
    </row>
    <row r="3030" spans="1:4" x14ac:dyDescent="0.3">
      <c r="A3030" s="23">
        <v>3029</v>
      </c>
      <c r="B3030" s="27">
        <v>0.40814800000000001</v>
      </c>
      <c r="C3030" s="24">
        <f t="shared" si="99"/>
        <v>-9.0018000000000001E-2</v>
      </c>
      <c r="D3030" s="19">
        <f t="shared" si="100"/>
        <v>8.1032403239999998E-3</v>
      </c>
    </row>
    <row r="3031" spans="1:4" x14ac:dyDescent="0.3">
      <c r="A3031" s="23">
        <v>3030</v>
      </c>
      <c r="B3031" s="27">
        <v>0.40819899999999998</v>
      </c>
      <c r="C3031" s="24">
        <f t="shared" si="99"/>
        <v>-8.9967000000000005E-2</v>
      </c>
      <c r="D3031" s="19">
        <f t="shared" si="100"/>
        <v>8.0940610890000014E-3</v>
      </c>
    </row>
    <row r="3032" spans="1:4" x14ac:dyDescent="0.3">
      <c r="A3032" s="23">
        <v>3031</v>
      </c>
      <c r="B3032" s="27">
        <v>0.40832499999999999</v>
      </c>
      <c r="C3032" s="24">
        <f t="shared" si="99"/>
        <v>-8.9841000000000004E-2</v>
      </c>
      <c r="D3032" s="19">
        <f t="shared" si="100"/>
        <v>8.0714052810000013E-3</v>
      </c>
    </row>
    <row r="3033" spans="1:4" x14ac:dyDescent="0.3">
      <c r="A3033" s="23">
        <v>3032</v>
      </c>
      <c r="B3033" s="27">
        <v>0.40838600000000003</v>
      </c>
      <c r="C3033" s="24">
        <f t="shared" si="99"/>
        <v>-8.9779999999999999E-2</v>
      </c>
      <c r="D3033" s="19">
        <f t="shared" si="100"/>
        <v>8.0604483999999997E-3</v>
      </c>
    </row>
    <row r="3034" spans="1:4" x14ac:dyDescent="0.3">
      <c r="A3034" s="23">
        <v>3033</v>
      </c>
      <c r="B3034" s="27">
        <v>0.408391</v>
      </c>
      <c r="C3034" s="24">
        <f t="shared" si="99"/>
        <v>-8.9775000000000008E-2</v>
      </c>
      <c r="D3034" s="19">
        <f t="shared" si="100"/>
        <v>8.0595506250000018E-3</v>
      </c>
    </row>
    <row r="3035" spans="1:4" x14ac:dyDescent="0.3">
      <c r="A3035" s="23">
        <v>3034</v>
      </c>
      <c r="B3035" s="27">
        <v>0.40851900000000002</v>
      </c>
      <c r="C3035" s="24">
        <f t="shared" si="99"/>
        <v>-8.9647000000000004E-2</v>
      </c>
      <c r="D3035" s="19">
        <f t="shared" si="100"/>
        <v>8.0365846090000009E-3</v>
      </c>
    </row>
    <row r="3036" spans="1:4" x14ac:dyDescent="0.3">
      <c r="A3036" s="23">
        <v>3035</v>
      </c>
      <c r="B3036" s="27">
        <v>0.40853600000000001</v>
      </c>
      <c r="C3036" s="24">
        <f t="shared" si="99"/>
        <v>-8.9630000000000001E-2</v>
      </c>
      <c r="D3036" s="19">
        <f t="shared" si="100"/>
        <v>8.0335369000000007E-3</v>
      </c>
    </row>
    <row r="3037" spans="1:4" x14ac:dyDescent="0.3">
      <c r="A3037" s="23">
        <v>3036</v>
      </c>
      <c r="B3037" s="27">
        <v>0.40857199999999999</v>
      </c>
      <c r="C3037" s="24">
        <f t="shared" si="99"/>
        <v>-8.9594000000000007E-2</v>
      </c>
      <c r="D3037" s="19">
        <f t="shared" si="100"/>
        <v>8.0270848360000004E-3</v>
      </c>
    </row>
    <row r="3038" spans="1:4" x14ac:dyDescent="0.3">
      <c r="A3038" s="23">
        <v>3037</v>
      </c>
      <c r="B3038" s="27">
        <v>0.40870699999999999</v>
      </c>
      <c r="C3038" s="24">
        <f t="shared" si="99"/>
        <v>-8.9458999999999997E-2</v>
      </c>
      <c r="D3038" s="19">
        <f t="shared" si="100"/>
        <v>8.0029126809999986E-3</v>
      </c>
    </row>
    <row r="3039" spans="1:4" x14ac:dyDescent="0.3">
      <c r="A3039" s="23">
        <v>3038</v>
      </c>
      <c r="B3039" s="27">
        <v>0.40875899999999998</v>
      </c>
      <c r="C3039" s="24">
        <f t="shared" si="99"/>
        <v>-8.9407E-2</v>
      </c>
      <c r="D3039" s="19">
        <f t="shared" si="100"/>
        <v>7.9936116490000007E-3</v>
      </c>
    </row>
    <row r="3040" spans="1:4" x14ac:dyDescent="0.3">
      <c r="A3040" s="23">
        <v>3039</v>
      </c>
      <c r="B3040" s="27">
        <v>0.40876899999999999</v>
      </c>
      <c r="C3040" s="24">
        <f t="shared" si="99"/>
        <v>-8.9397000000000004E-2</v>
      </c>
      <c r="D3040" s="19">
        <f t="shared" si="100"/>
        <v>7.9918236090000001E-3</v>
      </c>
    </row>
    <row r="3041" spans="1:4" x14ac:dyDescent="0.3">
      <c r="A3041" s="23">
        <v>3040</v>
      </c>
      <c r="B3041" s="27">
        <v>0.40878100000000001</v>
      </c>
      <c r="C3041" s="24">
        <f t="shared" si="99"/>
        <v>-8.9385000000000006E-2</v>
      </c>
      <c r="D3041" s="19">
        <f t="shared" si="100"/>
        <v>7.9896782250000013E-3</v>
      </c>
    </row>
    <row r="3042" spans="1:4" x14ac:dyDescent="0.3">
      <c r="A3042" s="23">
        <v>3041</v>
      </c>
      <c r="B3042" s="27">
        <v>0.40878500000000001</v>
      </c>
      <c r="C3042" s="24">
        <f t="shared" si="99"/>
        <v>-8.9381000000000002E-2</v>
      </c>
      <c r="D3042" s="19">
        <f t="shared" si="100"/>
        <v>7.9889631609999998E-3</v>
      </c>
    </row>
    <row r="3043" spans="1:4" x14ac:dyDescent="0.3">
      <c r="A3043" s="23">
        <v>3042</v>
      </c>
      <c r="B3043" s="27">
        <v>0.40879799999999999</v>
      </c>
      <c r="C3043" s="24">
        <f t="shared" si="99"/>
        <v>-8.9368000000000003E-2</v>
      </c>
      <c r="D3043" s="19">
        <f t="shared" si="100"/>
        <v>7.9866394240000003E-3</v>
      </c>
    </row>
    <row r="3044" spans="1:4" x14ac:dyDescent="0.3">
      <c r="A3044" s="23">
        <v>3043</v>
      </c>
      <c r="B3044" s="27">
        <v>0.40887200000000001</v>
      </c>
      <c r="C3044" s="24">
        <f t="shared" si="99"/>
        <v>-8.9293999999999998E-2</v>
      </c>
      <c r="D3044" s="19">
        <f t="shared" si="100"/>
        <v>7.9734184359999995E-3</v>
      </c>
    </row>
    <row r="3045" spans="1:4" x14ac:dyDescent="0.3">
      <c r="A3045" s="23">
        <v>3044</v>
      </c>
      <c r="B3045" s="27">
        <v>0.40887800000000002</v>
      </c>
      <c r="C3045" s="24">
        <f t="shared" si="99"/>
        <v>-8.9288000000000006E-2</v>
      </c>
      <c r="D3045" s="19">
        <f t="shared" si="100"/>
        <v>7.9723469440000014E-3</v>
      </c>
    </row>
    <row r="3046" spans="1:4" x14ac:dyDescent="0.3">
      <c r="A3046" s="23">
        <v>3045</v>
      </c>
      <c r="B3046" s="27">
        <v>0.40895199999999998</v>
      </c>
      <c r="C3046" s="24">
        <f t="shared" si="99"/>
        <v>-8.9214000000000002E-2</v>
      </c>
      <c r="D3046" s="19">
        <f t="shared" si="100"/>
        <v>7.9591377960000001E-3</v>
      </c>
    </row>
    <row r="3047" spans="1:4" x14ac:dyDescent="0.3">
      <c r="A3047" s="23">
        <v>3046</v>
      </c>
      <c r="B3047" s="27">
        <v>0.40897099999999997</v>
      </c>
      <c r="C3047" s="24">
        <f t="shared" si="99"/>
        <v>-8.9194999999999997E-2</v>
      </c>
      <c r="D3047" s="19">
        <f t="shared" si="100"/>
        <v>7.9557480249999989E-3</v>
      </c>
    </row>
    <row r="3048" spans="1:4" x14ac:dyDescent="0.3">
      <c r="A3048" s="23">
        <v>3047</v>
      </c>
      <c r="B3048" s="27">
        <v>0.40901700000000002</v>
      </c>
      <c r="C3048" s="24">
        <f t="shared" si="99"/>
        <v>-8.9149000000000006E-2</v>
      </c>
      <c r="D3048" s="19">
        <f t="shared" si="100"/>
        <v>7.9475442010000005E-3</v>
      </c>
    </row>
    <row r="3049" spans="1:4" x14ac:dyDescent="0.3">
      <c r="A3049" s="23">
        <v>3048</v>
      </c>
      <c r="B3049" s="27">
        <v>0.40907199999999999</v>
      </c>
      <c r="C3049" s="24">
        <f t="shared" si="99"/>
        <v>-8.9094000000000007E-2</v>
      </c>
      <c r="D3049" s="19">
        <f t="shared" si="100"/>
        <v>7.9377408360000005E-3</v>
      </c>
    </row>
    <row r="3050" spans="1:4" x14ac:dyDescent="0.3">
      <c r="A3050" s="23">
        <v>3049</v>
      </c>
      <c r="B3050" s="27">
        <v>0.40923199999999998</v>
      </c>
      <c r="C3050" s="24">
        <f t="shared" si="99"/>
        <v>-8.8933999999999999E-2</v>
      </c>
      <c r="D3050" s="19">
        <f t="shared" si="100"/>
        <v>7.9092563560000002E-3</v>
      </c>
    </row>
    <row r="3051" spans="1:4" x14ac:dyDescent="0.3">
      <c r="A3051" s="23">
        <v>3050</v>
      </c>
      <c r="B3051" s="27">
        <v>0.40929300000000002</v>
      </c>
      <c r="C3051" s="24">
        <f t="shared" si="99"/>
        <v>-8.8873000000000008E-2</v>
      </c>
      <c r="D3051" s="19">
        <f t="shared" si="100"/>
        <v>7.8984101290000015E-3</v>
      </c>
    </row>
    <row r="3052" spans="1:4" x14ac:dyDescent="0.3">
      <c r="A3052" s="23">
        <v>3051</v>
      </c>
      <c r="B3052" s="27">
        <v>0.40933199999999997</v>
      </c>
      <c r="C3052" s="24">
        <f t="shared" si="99"/>
        <v>-8.8833999999999996E-2</v>
      </c>
      <c r="D3052" s="19">
        <f t="shared" si="100"/>
        <v>7.8914795559999994E-3</v>
      </c>
    </row>
    <row r="3053" spans="1:4" x14ac:dyDescent="0.3">
      <c r="A3053" s="23">
        <v>3052</v>
      </c>
      <c r="B3053" s="27">
        <v>0.40938999999999998</v>
      </c>
      <c r="C3053" s="24">
        <f t="shared" si="99"/>
        <v>-8.8776000000000008E-2</v>
      </c>
      <c r="D3053" s="19">
        <f t="shared" si="100"/>
        <v>7.8811781760000019E-3</v>
      </c>
    </row>
    <row r="3054" spans="1:4" x14ac:dyDescent="0.3">
      <c r="A3054" s="23">
        <v>3053</v>
      </c>
      <c r="B3054" s="27">
        <v>0.40941100000000002</v>
      </c>
      <c r="C3054" s="24">
        <f t="shared" si="99"/>
        <v>-8.8755000000000001E-2</v>
      </c>
      <c r="D3054" s="19">
        <f t="shared" si="100"/>
        <v>7.8774500249999997E-3</v>
      </c>
    </row>
    <row r="3055" spans="1:4" x14ac:dyDescent="0.3">
      <c r="A3055" s="23">
        <v>3054</v>
      </c>
      <c r="B3055" s="27">
        <v>0.409439</v>
      </c>
      <c r="C3055" s="24">
        <f t="shared" si="99"/>
        <v>-8.8727E-2</v>
      </c>
      <c r="D3055" s="19">
        <f t="shared" si="100"/>
        <v>7.8724805289999995E-3</v>
      </c>
    </row>
    <row r="3056" spans="1:4" x14ac:dyDescent="0.3">
      <c r="A3056" s="23">
        <v>3055</v>
      </c>
      <c r="B3056" s="27">
        <v>0.40944399999999997</v>
      </c>
      <c r="C3056" s="24">
        <f t="shared" si="99"/>
        <v>-8.8721999999999995E-2</v>
      </c>
      <c r="D3056" s="19">
        <f t="shared" si="100"/>
        <v>7.8715932839999985E-3</v>
      </c>
    </row>
    <row r="3057" spans="1:4" x14ac:dyDescent="0.3">
      <c r="A3057" s="23">
        <v>3056</v>
      </c>
      <c r="B3057" s="27">
        <v>0.40951500000000002</v>
      </c>
      <c r="C3057" s="24">
        <f t="shared" si="99"/>
        <v>-8.8651000000000008E-2</v>
      </c>
      <c r="D3057" s="19">
        <f t="shared" si="100"/>
        <v>7.8589998010000009E-3</v>
      </c>
    </row>
    <row r="3058" spans="1:4" x14ac:dyDescent="0.3">
      <c r="A3058" s="23">
        <v>3057</v>
      </c>
      <c r="B3058" s="27">
        <v>0.40951799999999999</v>
      </c>
      <c r="C3058" s="24">
        <f t="shared" si="99"/>
        <v>-8.8648000000000005E-2</v>
      </c>
      <c r="D3058" s="19">
        <f t="shared" si="100"/>
        <v>7.8584679040000008E-3</v>
      </c>
    </row>
    <row r="3059" spans="1:4" x14ac:dyDescent="0.3">
      <c r="A3059" s="23">
        <v>3058</v>
      </c>
      <c r="B3059" s="27">
        <v>0.40953800000000001</v>
      </c>
      <c r="C3059" s="24">
        <f t="shared" si="99"/>
        <v>-8.8627999999999998E-2</v>
      </c>
      <c r="D3059" s="19">
        <f t="shared" si="100"/>
        <v>7.8549223840000005E-3</v>
      </c>
    </row>
    <row r="3060" spans="1:4" x14ac:dyDescent="0.3">
      <c r="A3060" s="23">
        <v>3059</v>
      </c>
      <c r="B3060" s="27">
        <v>0.40956199999999998</v>
      </c>
      <c r="C3060" s="24">
        <f t="shared" si="99"/>
        <v>-8.8604000000000002E-2</v>
      </c>
      <c r="D3060" s="19">
        <f t="shared" si="100"/>
        <v>7.8506688160000001E-3</v>
      </c>
    </row>
    <row r="3061" spans="1:4" x14ac:dyDescent="0.3">
      <c r="A3061" s="23">
        <v>3060</v>
      </c>
      <c r="B3061" s="27">
        <v>0.40960200000000002</v>
      </c>
      <c r="C3061" s="24">
        <f t="shared" si="99"/>
        <v>-8.8564000000000004E-2</v>
      </c>
      <c r="D3061" s="19">
        <f t="shared" si="100"/>
        <v>7.8435820960000013E-3</v>
      </c>
    </row>
    <row r="3062" spans="1:4" x14ac:dyDescent="0.3">
      <c r="A3062" s="23">
        <v>3061</v>
      </c>
      <c r="B3062" s="27">
        <v>0.40964899999999999</v>
      </c>
      <c r="C3062" s="24">
        <f t="shared" si="99"/>
        <v>-8.8516999999999998E-2</v>
      </c>
      <c r="D3062" s="19">
        <f t="shared" si="100"/>
        <v>7.8352592889999999E-3</v>
      </c>
    </row>
    <row r="3063" spans="1:4" x14ac:dyDescent="0.3">
      <c r="A3063" s="23">
        <v>3062</v>
      </c>
      <c r="B3063" s="27">
        <v>0.409688</v>
      </c>
      <c r="C3063" s="24">
        <f t="shared" si="99"/>
        <v>-8.8478000000000001E-2</v>
      </c>
      <c r="D3063" s="19">
        <f t="shared" si="100"/>
        <v>7.8283564839999997E-3</v>
      </c>
    </row>
    <row r="3064" spans="1:4" x14ac:dyDescent="0.3">
      <c r="A3064" s="23">
        <v>3063</v>
      </c>
      <c r="B3064" s="27">
        <v>0.40970600000000001</v>
      </c>
      <c r="C3064" s="24">
        <f t="shared" si="99"/>
        <v>-8.8459999999999997E-2</v>
      </c>
      <c r="D3064" s="19">
        <f t="shared" si="100"/>
        <v>7.8251715999999999E-3</v>
      </c>
    </row>
    <row r="3065" spans="1:4" x14ac:dyDescent="0.3">
      <c r="A3065" s="23">
        <v>3064</v>
      </c>
      <c r="B3065" s="27">
        <v>0.409775</v>
      </c>
      <c r="C3065" s="24">
        <f t="shared" si="99"/>
        <v>-8.8390999999999997E-2</v>
      </c>
      <c r="D3065" s="19">
        <f t="shared" si="100"/>
        <v>7.8129688810000004E-3</v>
      </c>
    </row>
    <row r="3066" spans="1:4" x14ac:dyDescent="0.3">
      <c r="A3066" s="23">
        <v>3065</v>
      </c>
      <c r="B3066" s="27">
        <v>0.40980299999999997</v>
      </c>
      <c r="C3066" s="24">
        <f t="shared" si="99"/>
        <v>-8.8362999999999997E-2</v>
      </c>
      <c r="D3066" s="19">
        <f t="shared" si="100"/>
        <v>7.8080197689999993E-3</v>
      </c>
    </row>
    <row r="3067" spans="1:4" x14ac:dyDescent="0.3">
      <c r="A3067" s="23">
        <v>3066</v>
      </c>
      <c r="B3067" s="27">
        <v>0.40981400000000001</v>
      </c>
      <c r="C3067" s="24">
        <f t="shared" si="99"/>
        <v>-8.8352E-2</v>
      </c>
      <c r="D3067" s="19">
        <f t="shared" si="100"/>
        <v>7.8060759039999999E-3</v>
      </c>
    </row>
    <row r="3068" spans="1:4" x14ac:dyDescent="0.3">
      <c r="A3068" s="23">
        <v>3067</v>
      </c>
      <c r="B3068" s="27">
        <v>0.40983999999999998</v>
      </c>
      <c r="C3068" s="24">
        <f t="shared" si="99"/>
        <v>-8.8326000000000002E-2</v>
      </c>
      <c r="D3068" s="19">
        <f t="shared" si="100"/>
        <v>7.801482276E-3</v>
      </c>
    </row>
    <row r="3069" spans="1:4" x14ac:dyDescent="0.3">
      <c r="A3069" s="23">
        <v>3068</v>
      </c>
      <c r="B3069" s="27">
        <v>0.40986800000000001</v>
      </c>
      <c r="C3069" s="24">
        <f t="shared" si="99"/>
        <v>-8.8298000000000001E-2</v>
      </c>
      <c r="D3069" s="19">
        <f t="shared" si="100"/>
        <v>7.796536804E-3</v>
      </c>
    </row>
    <row r="3070" spans="1:4" x14ac:dyDescent="0.3">
      <c r="A3070" s="23">
        <v>3069</v>
      </c>
      <c r="B3070" s="27">
        <v>0.40987899999999999</v>
      </c>
      <c r="C3070" s="24">
        <f t="shared" si="99"/>
        <v>-8.8287000000000004E-2</v>
      </c>
      <c r="D3070" s="19">
        <f t="shared" si="100"/>
        <v>7.7945943690000009E-3</v>
      </c>
    </row>
    <row r="3071" spans="1:4" x14ac:dyDescent="0.3">
      <c r="A3071" s="23">
        <v>3070</v>
      </c>
      <c r="B3071" s="27">
        <v>0.40992499999999998</v>
      </c>
      <c r="C3071" s="24">
        <f t="shared" si="99"/>
        <v>-8.8241E-2</v>
      </c>
      <c r="D3071" s="19">
        <f t="shared" si="100"/>
        <v>7.7864740809999999E-3</v>
      </c>
    </row>
    <row r="3072" spans="1:4" x14ac:dyDescent="0.3">
      <c r="A3072" s="23">
        <v>3071</v>
      </c>
      <c r="B3072" s="27">
        <v>0.40998200000000001</v>
      </c>
      <c r="C3072" s="24">
        <f t="shared" si="99"/>
        <v>-8.8183999999999998E-2</v>
      </c>
      <c r="D3072" s="19">
        <f t="shared" si="100"/>
        <v>7.7764178559999999E-3</v>
      </c>
    </row>
    <row r="3073" spans="1:4" x14ac:dyDescent="0.3">
      <c r="A3073" s="23">
        <v>3072</v>
      </c>
      <c r="B3073" s="27">
        <v>0.40999600000000003</v>
      </c>
      <c r="C3073" s="24">
        <f t="shared" si="99"/>
        <v>-8.8169999999999998E-2</v>
      </c>
      <c r="D3073" s="19">
        <f t="shared" si="100"/>
        <v>7.7739489E-3</v>
      </c>
    </row>
    <row r="3074" spans="1:4" x14ac:dyDescent="0.3">
      <c r="A3074" s="23">
        <v>3073</v>
      </c>
      <c r="B3074" s="27">
        <v>0.41012700000000002</v>
      </c>
      <c r="C3074" s="24">
        <f t="shared" ref="C3074:C3137" si="101">ROUNDUP(B3074-B$10002,6)</f>
        <v>-8.8039000000000006E-2</v>
      </c>
      <c r="D3074" s="19">
        <f t="shared" si="100"/>
        <v>7.750865521000001E-3</v>
      </c>
    </row>
    <row r="3075" spans="1:4" x14ac:dyDescent="0.3">
      <c r="A3075" s="23">
        <v>3074</v>
      </c>
      <c r="B3075" s="27">
        <v>0.410215</v>
      </c>
      <c r="C3075" s="24">
        <f t="shared" si="101"/>
        <v>-8.7951000000000001E-2</v>
      </c>
      <c r="D3075" s="19">
        <f t="shared" si="100"/>
        <v>7.7353784009999999E-3</v>
      </c>
    </row>
    <row r="3076" spans="1:4" x14ac:dyDescent="0.3">
      <c r="A3076" s="23">
        <v>3075</v>
      </c>
      <c r="B3076" s="27">
        <v>0.410304</v>
      </c>
      <c r="C3076" s="24">
        <f t="shared" si="101"/>
        <v>-8.7861999999999996E-2</v>
      </c>
      <c r="D3076" s="19">
        <f t="shared" si="100"/>
        <v>7.7197310439999995E-3</v>
      </c>
    </row>
    <row r="3077" spans="1:4" x14ac:dyDescent="0.3">
      <c r="A3077" s="23">
        <v>3076</v>
      </c>
      <c r="B3077" s="27">
        <v>0.41034599999999999</v>
      </c>
      <c r="C3077" s="24">
        <f t="shared" si="101"/>
        <v>-8.7819999999999995E-2</v>
      </c>
      <c r="D3077" s="19">
        <f t="shared" si="100"/>
        <v>7.7123523999999988E-3</v>
      </c>
    </row>
    <row r="3078" spans="1:4" x14ac:dyDescent="0.3">
      <c r="A3078" s="23">
        <v>3077</v>
      </c>
      <c r="B3078" s="27">
        <v>0.41038000000000002</v>
      </c>
      <c r="C3078" s="24">
        <f t="shared" si="101"/>
        <v>-8.7786000000000003E-2</v>
      </c>
      <c r="D3078" s="19">
        <f t="shared" si="100"/>
        <v>7.7063817960000003E-3</v>
      </c>
    </row>
    <row r="3079" spans="1:4" x14ac:dyDescent="0.3">
      <c r="A3079" s="23">
        <v>3078</v>
      </c>
      <c r="B3079" s="27">
        <v>0.41042099999999998</v>
      </c>
      <c r="C3079" s="24">
        <f t="shared" si="101"/>
        <v>-8.7745000000000004E-2</v>
      </c>
      <c r="D3079" s="19">
        <f t="shared" si="100"/>
        <v>7.6991850250000002E-3</v>
      </c>
    </row>
    <row r="3080" spans="1:4" x14ac:dyDescent="0.3">
      <c r="A3080" s="23">
        <v>3079</v>
      </c>
      <c r="B3080" s="27">
        <v>0.41051700000000002</v>
      </c>
      <c r="C3080" s="24">
        <f t="shared" si="101"/>
        <v>-8.7649000000000005E-2</v>
      </c>
      <c r="D3080" s="19">
        <f t="shared" si="100"/>
        <v>7.6823472010000005E-3</v>
      </c>
    </row>
    <row r="3081" spans="1:4" x14ac:dyDescent="0.3">
      <c r="A3081" s="23">
        <v>3080</v>
      </c>
      <c r="B3081" s="27">
        <v>0.41057900000000003</v>
      </c>
      <c r="C3081" s="24">
        <f t="shared" si="101"/>
        <v>-8.7586999999999998E-2</v>
      </c>
      <c r="D3081" s="19">
        <f t="shared" si="100"/>
        <v>7.6714825689999993E-3</v>
      </c>
    </row>
    <row r="3082" spans="1:4" x14ac:dyDescent="0.3">
      <c r="A3082" s="23">
        <v>3081</v>
      </c>
      <c r="B3082" s="27">
        <v>0.41058800000000001</v>
      </c>
      <c r="C3082" s="24">
        <f t="shared" si="101"/>
        <v>-8.7578000000000003E-2</v>
      </c>
      <c r="D3082" s="19">
        <f t="shared" ref="D3082:D3145" si="102">C3082*C3082</f>
        <v>7.6699060840000003E-3</v>
      </c>
    </row>
    <row r="3083" spans="1:4" x14ac:dyDescent="0.3">
      <c r="A3083" s="23">
        <v>3082</v>
      </c>
      <c r="B3083" s="27">
        <v>0.410661</v>
      </c>
      <c r="C3083" s="24">
        <f t="shared" si="101"/>
        <v>-8.7504999999999999E-2</v>
      </c>
      <c r="D3083" s="19">
        <f t="shared" si="102"/>
        <v>7.6571250250000002E-3</v>
      </c>
    </row>
    <row r="3084" spans="1:4" x14ac:dyDescent="0.3">
      <c r="A3084" s="23">
        <v>3083</v>
      </c>
      <c r="B3084" s="27">
        <v>0.41071999999999997</v>
      </c>
      <c r="C3084" s="24">
        <f t="shared" si="101"/>
        <v>-8.7445999999999996E-2</v>
      </c>
      <c r="D3084" s="19">
        <f t="shared" si="102"/>
        <v>7.6468029159999992E-3</v>
      </c>
    </row>
    <row r="3085" spans="1:4" x14ac:dyDescent="0.3">
      <c r="A3085" s="23">
        <v>3084</v>
      </c>
      <c r="B3085" s="27">
        <v>0.410806</v>
      </c>
      <c r="C3085" s="24">
        <f t="shared" si="101"/>
        <v>-8.7360000000000007E-2</v>
      </c>
      <c r="D3085" s="19">
        <f t="shared" si="102"/>
        <v>7.6317696000000011E-3</v>
      </c>
    </row>
    <row r="3086" spans="1:4" x14ac:dyDescent="0.3">
      <c r="A3086" s="23">
        <v>3085</v>
      </c>
      <c r="B3086" s="27">
        <v>0.41087600000000002</v>
      </c>
      <c r="C3086" s="24">
        <f t="shared" si="101"/>
        <v>-8.7290000000000006E-2</v>
      </c>
      <c r="D3086" s="19">
        <f t="shared" si="102"/>
        <v>7.6195441000000011E-3</v>
      </c>
    </row>
    <row r="3087" spans="1:4" x14ac:dyDescent="0.3">
      <c r="A3087" s="23">
        <v>3086</v>
      </c>
      <c r="B3087" s="27">
        <v>0.41091499999999997</v>
      </c>
      <c r="C3087" s="24">
        <f t="shared" si="101"/>
        <v>-8.7250999999999995E-2</v>
      </c>
      <c r="D3087" s="19">
        <f t="shared" si="102"/>
        <v>7.6127370009999992E-3</v>
      </c>
    </row>
    <row r="3088" spans="1:4" x14ac:dyDescent="0.3">
      <c r="A3088" s="23">
        <v>3087</v>
      </c>
      <c r="B3088" s="27">
        <v>0.410939</v>
      </c>
      <c r="C3088" s="24">
        <f t="shared" si="101"/>
        <v>-8.7226999999999999E-2</v>
      </c>
      <c r="D3088" s="19">
        <f t="shared" si="102"/>
        <v>7.6085495290000001E-3</v>
      </c>
    </row>
    <row r="3089" spans="1:4" x14ac:dyDescent="0.3">
      <c r="A3089" s="23">
        <v>3088</v>
      </c>
      <c r="B3089" s="27">
        <v>0.41095599999999999</v>
      </c>
      <c r="C3089" s="24">
        <f t="shared" si="101"/>
        <v>-8.7209999999999996E-2</v>
      </c>
      <c r="D3089" s="19">
        <f t="shared" si="102"/>
        <v>7.605584099999999E-3</v>
      </c>
    </row>
    <row r="3090" spans="1:4" x14ac:dyDescent="0.3">
      <c r="A3090" s="23">
        <v>3089</v>
      </c>
      <c r="B3090" s="27">
        <v>0.41100199999999998</v>
      </c>
      <c r="C3090" s="24">
        <f t="shared" si="101"/>
        <v>-8.7164000000000005E-2</v>
      </c>
      <c r="D3090" s="19">
        <f t="shared" si="102"/>
        <v>7.5975628960000012E-3</v>
      </c>
    </row>
    <row r="3091" spans="1:4" x14ac:dyDescent="0.3">
      <c r="A3091" s="23">
        <v>3090</v>
      </c>
      <c r="B3091" s="27">
        <v>0.41106199999999998</v>
      </c>
      <c r="C3091" s="24">
        <f t="shared" si="101"/>
        <v>-8.7104000000000001E-2</v>
      </c>
      <c r="D3091" s="19">
        <f t="shared" si="102"/>
        <v>7.5871068159999999E-3</v>
      </c>
    </row>
    <row r="3092" spans="1:4" x14ac:dyDescent="0.3">
      <c r="A3092" s="23">
        <v>3091</v>
      </c>
      <c r="B3092" s="27">
        <v>0.41109200000000001</v>
      </c>
      <c r="C3092" s="24">
        <f t="shared" si="101"/>
        <v>-8.7073999999999999E-2</v>
      </c>
      <c r="D3092" s="19">
        <f t="shared" si="102"/>
        <v>7.5818814759999993E-3</v>
      </c>
    </row>
    <row r="3093" spans="1:4" x14ac:dyDescent="0.3">
      <c r="A3093" s="23">
        <v>3092</v>
      </c>
      <c r="B3093" s="27">
        <v>0.41113100000000002</v>
      </c>
      <c r="C3093" s="24">
        <f t="shared" si="101"/>
        <v>-8.7035000000000001E-2</v>
      </c>
      <c r="D3093" s="19">
        <f t="shared" si="102"/>
        <v>7.5750912250000003E-3</v>
      </c>
    </row>
    <row r="3094" spans="1:4" x14ac:dyDescent="0.3">
      <c r="A3094" s="23">
        <v>3093</v>
      </c>
      <c r="B3094" s="27">
        <v>0.411138</v>
      </c>
      <c r="C3094" s="24">
        <f t="shared" si="101"/>
        <v>-8.7027999999999994E-2</v>
      </c>
      <c r="D3094" s="19">
        <f t="shared" si="102"/>
        <v>7.5738727839999992E-3</v>
      </c>
    </row>
    <row r="3095" spans="1:4" x14ac:dyDescent="0.3">
      <c r="A3095" s="23">
        <v>3094</v>
      </c>
      <c r="B3095" s="27">
        <v>0.41114200000000001</v>
      </c>
      <c r="C3095" s="24">
        <f t="shared" si="101"/>
        <v>-8.7024000000000004E-2</v>
      </c>
      <c r="D3095" s="19">
        <f t="shared" si="102"/>
        <v>7.5731765760000003E-3</v>
      </c>
    </row>
    <row r="3096" spans="1:4" x14ac:dyDescent="0.3">
      <c r="A3096" s="23">
        <v>3095</v>
      </c>
      <c r="B3096" s="27">
        <v>0.41117300000000001</v>
      </c>
      <c r="C3096" s="24">
        <f t="shared" si="101"/>
        <v>-8.6993000000000001E-2</v>
      </c>
      <c r="D3096" s="19">
        <f t="shared" si="102"/>
        <v>7.5677820490000006E-3</v>
      </c>
    </row>
    <row r="3097" spans="1:4" x14ac:dyDescent="0.3">
      <c r="A3097" s="23">
        <v>3096</v>
      </c>
      <c r="B3097" s="27">
        <v>0.41120000000000001</v>
      </c>
      <c r="C3097" s="24">
        <f t="shared" si="101"/>
        <v>-8.6966000000000002E-2</v>
      </c>
      <c r="D3097" s="19">
        <f t="shared" si="102"/>
        <v>7.563085156E-3</v>
      </c>
    </row>
    <row r="3098" spans="1:4" x14ac:dyDescent="0.3">
      <c r="A3098" s="23">
        <v>3097</v>
      </c>
      <c r="B3098" s="27">
        <v>0.41131699999999999</v>
      </c>
      <c r="C3098" s="24">
        <f t="shared" si="101"/>
        <v>-8.6848999999999996E-2</v>
      </c>
      <c r="D3098" s="19">
        <f t="shared" si="102"/>
        <v>7.5427488009999991E-3</v>
      </c>
    </row>
    <row r="3099" spans="1:4" x14ac:dyDescent="0.3">
      <c r="A3099" s="23">
        <v>3098</v>
      </c>
      <c r="B3099" s="27">
        <v>0.411329</v>
      </c>
      <c r="C3099" s="24">
        <f t="shared" si="101"/>
        <v>-8.6836999999999998E-2</v>
      </c>
      <c r="D3099" s="19">
        <f t="shared" si="102"/>
        <v>7.5406645689999998E-3</v>
      </c>
    </row>
    <row r="3100" spans="1:4" x14ac:dyDescent="0.3">
      <c r="A3100" s="23">
        <v>3099</v>
      </c>
      <c r="B3100" s="27">
        <v>0.41133399999999998</v>
      </c>
      <c r="C3100" s="24">
        <f t="shared" si="101"/>
        <v>-8.6832000000000006E-2</v>
      </c>
      <c r="D3100" s="19">
        <f t="shared" si="102"/>
        <v>7.5397962240000014E-3</v>
      </c>
    </row>
    <row r="3101" spans="1:4" x14ac:dyDescent="0.3">
      <c r="A3101" s="23">
        <v>3100</v>
      </c>
      <c r="B3101" s="27">
        <v>0.411387</v>
      </c>
      <c r="C3101" s="24">
        <f t="shared" si="101"/>
        <v>-8.6778999999999995E-2</v>
      </c>
      <c r="D3101" s="19">
        <f t="shared" si="102"/>
        <v>7.5305948409999995E-3</v>
      </c>
    </row>
    <row r="3102" spans="1:4" x14ac:dyDescent="0.3">
      <c r="A3102" s="23">
        <v>3101</v>
      </c>
      <c r="B3102" s="27">
        <v>0.411387</v>
      </c>
      <c r="C3102" s="24">
        <f t="shared" si="101"/>
        <v>-8.6778999999999995E-2</v>
      </c>
      <c r="D3102" s="19">
        <f t="shared" si="102"/>
        <v>7.5305948409999995E-3</v>
      </c>
    </row>
    <row r="3103" spans="1:4" x14ac:dyDescent="0.3">
      <c r="A3103" s="23">
        <v>3102</v>
      </c>
      <c r="B3103" s="27">
        <v>0.411553</v>
      </c>
      <c r="C3103" s="24">
        <f t="shared" si="101"/>
        <v>-8.6612999999999996E-2</v>
      </c>
      <c r="D3103" s="19">
        <f t="shared" si="102"/>
        <v>7.5018117689999988E-3</v>
      </c>
    </row>
    <row r="3104" spans="1:4" x14ac:dyDescent="0.3">
      <c r="A3104" s="23">
        <v>3103</v>
      </c>
      <c r="B3104" s="27">
        <v>0.41157899999999997</v>
      </c>
      <c r="C3104" s="24">
        <f t="shared" si="101"/>
        <v>-8.6586999999999997E-2</v>
      </c>
      <c r="D3104" s="19">
        <f t="shared" si="102"/>
        <v>7.4973085689999993E-3</v>
      </c>
    </row>
    <row r="3105" spans="1:4" x14ac:dyDescent="0.3">
      <c r="A3105" s="23">
        <v>3104</v>
      </c>
      <c r="B3105" s="27">
        <v>0.41164000000000001</v>
      </c>
      <c r="C3105" s="24">
        <f t="shared" si="101"/>
        <v>-8.6526000000000006E-2</v>
      </c>
      <c r="D3105" s="19">
        <f t="shared" si="102"/>
        <v>7.4867486760000013E-3</v>
      </c>
    </row>
    <row r="3106" spans="1:4" x14ac:dyDescent="0.3">
      <c r="A3106" s="23">
        <v>3105</v>
      </c>
      <c r="B3106" s="27">
        <v>0.41164400000000001</v>
      </c>
      <c r="C3106" s="24">
        <f t="shared" si="101"/>
        <v>-8.6522000000000002E-2</v>
      </c>
      <c r="D3106" s="19">
        <f t="shared" si="102"/>
        <v>7.4860564840000003E-3</v>
      </c>
    </row>
    <row r="3107" spans="1:4" x14ac:dyDescent="0.3">
      <c r="A3107" s="23">
        <v>3106</v>
      </c>
      <c r="B3107" s="27">
        <v>0.41168199999999999</v>
      </c>
      <c r="C3107" s="24">
        <f t="shared" si="101"/>
        <v>-8.6484000000000005E-2</v>
      </c>
      <c r="D3107" s="19">
        <f t="shared" si="102"/>
        <v>7.4794822560000007E-3</v>
      </c>
    </row>
    <row r="3108" spans="1:4" x14ac:dyDescent="0.3">
      <c r="A3108" s="23">
        <v>3107</v>
      </c>
      <c r="B3108" s="27">
        <v>0.41180899999999998</v>
      </c>
      <c r="C3108" s="24">
        <f t="shared" si="101"/>
        <v>-8.6357000000000003E-2</v>
      </c>
      <c r="D3108" s="19">
        <f t="shared" si="102"/>
        <v>7.4575314490000003E-3</v>
      </c>
    </row>
    <row r="3109" spans="1:4" x14ac:dyDescent="0.3">
      <c r="A3109" s="23">
        <v>3108</v>
      </c>
      <c r="B3109" s="27">
        <v>0.411908</v>
      </c>
      <c r="C3109" s="24">
        <f t="shared" si="101"/>
        <v>-8.6258000000000001E-2</v>
      </c>
      <c r="D3109" s="19">
        <f t="shared" si="102"/>
        <v>7.4404425640000006E-3</v>
      </c>
    </row>
    <row r="3110" spans="1:4" x14ac:dyDescent="0.3">
      <c r="A3110" s="23">
        <v>3109</v>
      </c>
      <c r="B3110" s="27">
        <v>0.41200100000000001</v>
      </c>
      <c r="C3110" s="24">
        <f t="shared" si="101"/>
        <v>-8.6165000000000005E-2</v>
      </c>
      <c r="D3110" s="19">
        <f t="shared" si="102"/>
        <v>7.4244072250000013E-3</v>
      </c>
    </row>
    <row r="3111" spans="1:4" x14ac:dyDescent="0.3">
      <c r="A3111" s="23">
        <v>3110</v>
      </c>
      <c r="B3111" s="27">
        <v>0.41200999999999999</v>
      </c>
      <c r="C3111" s="24">
        <f t="shared" si="101"/>
        <v>-8.6155999999999996E-2</v>
      </c>
      <c r="D3111" s="19">
        <f t="shared" si="102"/>
        <v>7.4228563359999998E-3</v>
      </c>
    </row>
    <row r="3112" spans="1:4" x14ac:dyDescent="0.3">
      <c r="A3112" s="23">
        <v>3111</v>
      </c>
      <c r="B3112" s="27">
        <v>0.41203899999999999</v>
      </c>
      <c r="C3112" s="24">
        <f t="shared" si="101"/>
        <v>-8.6126999999999995E-2</v>
      </c>
      <c r="D3112" s="19">
        <f t="shared" si="102"/>
        <v>7.4178601289999991E-3</v>
      </c>
    </row>
    <row r="3113" spans="1:4" x14ac:dyDescent="0.3">
      <c r="A3113" s="23">
        <v>3112</v>
      </c>
      <c r="B3113" s="27">
        <v>0.41204099999999999</v>
      </c>
      <c r="C3113" s="24">
        <f t="shared" si="101"/>
        <v>-8.6125000000000007E-2</v>
      </c>
      <c r="D3113" s="19">
        <f t="shared" si="102"/>
        <v>7.4175156250000009E-3</v>
      </c>
    </row>
    <row r="3114" spans="1:4" x14ac:dyDescent="0.3">
      <c r="A3114" s="23">
        <v>3113</v>
      </c>
      <c r="B3114" s="27">
        <v>0.41211100000000001</v>
      </c>
      <c r="C3114" s="24">
        <f t="shared" si="101"/>
        <v>-8.6055000000000006E-2</v>
      </c>
      <c r="D3114" s="19">
        <f t="shared" si="102"/>
        <v>7.4054630250000014E-3</v>
      </c>
    </row>
    <row r="3115" spans="1:4" x14ac:dyDescent="0.3">
      <c r="A3115" s="23">
        <v>3114</v>
      </c>
      <c r="B3115" s="27">
        <v>0.41211599999999998</v>
      </c>
      <c r="C3115" s="24">
        <f t="shared" si="101"/>
        <v>-8.6050000000000001E-2</v>
      </c>
      <c r="D3115" s="19">
        <f t="shared" si="102"/>
        <v>7.4046025000000003E-3</v>
      </c>
    </row>
    <row r="3116" spans="1:4" x14ac:dyDescent="0.3">
      <c r="A3116" s="23">
        <v>3115</v>
      </c>
      <c r="B3116" s="27">
        <v>0.41213499999999997</v>
      </c>
      <c r="C3116" s="24">
        <f t="shared" si="101"/>
        <v>-8.6030999999999996E-2</v>
      </c>
      <c r="D3116" s="19">
        <f t="shared" si="102"/>
        <v>7.4013329609999992E-3</v>
      </c>
    </row>
    <row r="3117" spans="1:4" x14ac:dyDescent="0.3">
      <c r="A3117" s="23">
        <v>3116</v>
      </c>
      <c r="B3117" s="27">
        <v>0.41219699999999998</v>
      </c>
      <c r="C3117" s="24">
        <f t="shared" si="101"/>
        <v>-8.5969000000000004E-2</v>
      </c>
      <c r="D3117" s="19">
        <f t="shared" si="102"/>
        <v>7.3906689610000005E-3</v>
      </c>
    </row>
    <row r="3118" spans="1:4" x14ac:dyDescent="0.3">
      <c r="A3118" s="23">
        <v>3117</v>
      </c>
      <c r="B3118" s="27">
        <v>0.41223399999999999</v>
      </c>
      <c r="C3118" s="24">
        <f t="shared" si="101"/>
        <v>-8.5931999999999994E-2</v>
      </c>
      <c r="D3118" s="19">
        <f t="shared" si="102"/>
        <v>7.3843086239999993E-3</v>
      </c>
    </row>
    <row r="3119" spans="1:4" x14ac:dyDescent="0.3">
      <c r="A3119" s="23">
        <v>3118</v>
      </c>
      <c r="B3119" s="27">
        <v>0.41225800000000001</v>
      </c>
      <c r="C3119" s="24">
        <f t="shared" si="101"/>
        <v>-8.5907999999999998E-2</v>
      </c>
      <c r="D3119" s="19">
        <f t="shared" si="102"/>
        <v>7.3801844639999996E-3</v>
      </c>
    </row>
    <row r="3120" spans="1:4" x14ac:dyDescent="0.3">
      <c r="A3120" s="23">
        <v>3119</v>
      </c>
      <c r="B3120" s="27">
        <v>0.41227399999999997</v>
      </c>
      <c r="C3120" s="24">
        <f t="shared" si="101"/>
        <v>-8.5891999999999996E-2</v>
      </c>
      <c r="D3120" s="19">
        <f t="shared" si="102"/>
        <v>7.377435663999999E-3</v>
      </c>
    </row>
    <row r="3121" spans="1:4" x14ac:dyDescent="0.3">
      <c r="A3121" s="23">
        <v>3120</v>
      </c>
      <c r="B3121" s="27">
        <v>0.41228399999999998</v>
      </c>
      <c r="C3121" s="24">
        <f t="shared" si="101"/>
        <v>-8.5882E-2</v>
      </c>
      <c r="D3121" s="19">
        <f t="shared" si="102"/>
        <v>7.3757179240000002E-3</v>
      </c>
    </row>
    <row r="3122" spans="1:4" x14ac:dyDescent="0.3">
      <c r="A3122" s="23">
        <v>3121</v>
      </c>
      <c r="B3122" s="27">
        <v>0.41231899999999999</v>
      </c>
      <c r="C3122" s="24">
        <f t="shared" si="101"/>
        <v>-8.5847000000000007E-2</v>
      </c>
      <c r="D3122" s="19">
        <f t="shared" si="102"/>
        <v>7.369707409000001E-3</v>
      </c>
    </row>
    <row r="3123" spans="1:4" x14ac:dyDescent="0.3">
      <c r="A3123" s="23">
        <v>3122</v>
      </c>
      <c r="B3123" s="27">
        <v>0.41233799999999998</v>
      </c>
      <c r="C3123" s="24">
        <f t="shared" si="101"/>
        <v>-8.5828000000000002E-2</v>
      </c>
      <c r="D3123" s="19">
        <f t="shared" si="102"/>
        <v>7.3664455840000004E-3</v>
      </c>
    </row>
    <row r="3124" spans="1:4" x14ac:dyDescent="0.3">
      <c r="A3124" s="23">
        <v>3123</v>
      </c>
      <c r="B3124" s="27">
        <v>0.41244799999999998</v>
      </c>
      <c r="C3124" s="24">
        <f t="shared" si="101"/>
        <v>-8.5718000000000003E-2</v>
      </c>
      <c r="D3124" s="19">
        <f t="shared" si="102"/>
        <v>7.3475755240000008E-3</v>
      </c>
    </row>
    <row r="3125" spans="1:4" x14ac:dyDescent="0.3">
      <c r="A3125" s="23">
        <v>3124</v>
      </c>
      <c r="B3125" s="27">
        <v>0.412466</v>
      </c>
      <c r="C3125" s="24">
        <f t="shared" si="101"/>
        <v>-8.5699999999999998E-2</v>
      </c>
      <c r="D3125" s="19">
        <f t="shared" si="102"/>
        <v>7.3444899999999995E-3</v>
      </c>
    </row>
    <row r="3126" spans="1:4" x14ac:dyDescent="0.3">
      <c r="A3126" s="23">
        <v>3125</v>
      </c>
      <c r="B3126" s="27">
        <v>0.41253400000000001</v>
      </c>
      <c r="C3126" s="24">
        <f t="shared" si="101"/>
        <v>-8.5632E-2</v>
      </c>
      <c r="D3126" s="19">
        <f t="shared" si="102"/>
        <v>7.3328394239999999E-3</v>
      </c>
    </row>
    <row r="3127" spans="1:4" x14ac:dyDescent="0.3">
      <c r="A3127" s="23">
        <v>3126</v>
      </c>
      <c r="B3127" s="27">
        <v>0.41265099999999999</v>
      </c>
      <c r="C3127" s="24">
        <f t="shared" si="101"/>
        <v>-8.5515000000000008E-2</v>
      </c>
      <c r="D3127" s="19">
        <f t="shared" si="102"/>
        <v>7.3128152250000016E-3</v>
      </c>
    </row>
    <row r="3128" spans="1:4" x14ac:dyDescent="0.3">
      <c r="A3128" s="23">
        <v>3127</v>
      </c>
      <c r="B3128" s="27">
        <v>0.41267700000000002</v>
      </c>
      <c r="C3128" s="24">
        <f t="shared" si="101"/>
        <v>-8.5488999999999996E-2</v>
      </c>
      <c r="D3128" s="19">
        <f t="shared" si="102"/>
        <v>7.3083691209999994E-3</v>
      </c>
    </row>
    <row r="3129" spans="1:4" x14ac:dyDescent="0.3">
      <c r="A3129" s="23">
        <v>3128</v>
      </c>
      <c r="B3129" s="27">
        <v>0.41269600000000001</v>
      </c>
      <c r="C3129" s="24">
        <f t="shared" si="101"/>
        <v>-8.5470000000000004E-2</v>
      </c>
      <c r="D3129" s="19">
        <f t="shared" si="102"/>
        <v>7.3051209000000008E-3</v>
      </c>
    </row>
    <row r="3130" spans="1:4" x14ac:dyDescent="0.3">
      <c r="A3130" s="23">
        <v>3129</v>
      </c>
      <c r="B3130" s="27">
        <v>0.41270499999999999</v>
      </c>
      <c r="C3130" s="24">
        <f t="shared" si="101"/>
        <v>-8.5460999999999995E-2</v>
      </c>
      <c r="D3130" s="19">
        <f t="shared" si="102"/>
        <v>7.3035825209999995E-3</v>
      </c>
    </row>
    <row r="3131" spans="1:4" x14ac:dyDescent="0.3">
      <c r="A3131" s="23">
        <v>3130</v>
      </c>
      <c r="B3131" s="27">
        <v>0.412742</v>
      </c>
      <c r="C3131" s="24">
        <f t="shared" si="101"/>
        <v>-8.5424E-2</v>
      </c>
      <c r="D3131" s="19">
        <f t="shared" si="102"/>
        <v>7.2972597759999999E-3</v>
      </c>
    </row>
    <row r="3132" spans="1:4" x14ac:dyDescent="0.3">
      <c r="A3132" s="23">
        <v>3131</v>
      </c>
      <c r="B3132" s="27">
        <v>0.41275400000000001</v>
      </c>
      <c r="C3132" s="24">
        <f t="shared" si="101"/>
        <v>-8.5412000000000002E-2</v>
      </c>
      <c r="D3132" s="19">
        <f t="shared" si="102"/>
        <v>7.295209744E-3</v>
      </c>
    </row>
    <row r="3133" spans="1:4" x14ac:dyDescent="0.3">
      <c r="A3133" s="23">
        <v>3132</v>
      </c>
      <c r="B3133" s="27">
        <v>0.41280899999999998</v>
      </c>
      <c r="C3133" s="24">
        <f t="shared" si="101"/>
        <v>-8.5357000000000002E-2</v>
      </c>
      <c r="D3133" s="19">
        <f t="shared" si="102"/>
        <v>7.2858174490000004E-3</v>
      </c>
    </row>
    <row r="3134" spans="1:4" x14ac:dyDescent="0.3">
      <c r="A3134" s="23">
        <v>3133</v>
      </c>
      <c r="B3134" s="27">
        <v>0.41283900000000001</v>
      </c>
      <c r="C3134" s="24">
        <f t="shared" si="101"/>
        <v>-8.5327E-2</v>
      </c>
      <c r="D3134" s="19">
        <f t="shared" si="102"/>
        <v>7.2806969289999999E-3</v>
      </c>
    </row>
    <row r="3135" spans="1:4" x14ac:dyDescent="0.3">
      <c r="A3135" s="23">
        <v>3134</v>
      </c>
      <c r="B3135" s="27">
        <v>0.41284199999999999</v>
      </c>
      <c r="C3135" s="24">
        <f t="shared" si="101"/>
        <v>-8.5323999999999997E-2</v>
      </c>
      <c r="D3135" s="19">
        <f t="shared" si="102"/>
        <v>7.2801849759999999E-3</v>
      </c>
    </row>
    <row r="3136" spans="1:4" x14ac:dyDescent="0.3">
      <c r="A3136" s="23">
        <v>3135</v>
      </c>
      <c r="B3136" s="27">
        <v>0.412962</v>
      </c>
      <c r="C3136" s="24">
        <f t="shared" si="101"/>
        <v>-8.5204000000000002E-2</v>
      </c>
      <c r="D3136" s="19">
        <f t="shared" si="102"/>
        <v>7.2597216160000004E-3</v>
      </c>
    </row>
    <row r="3137" spans="1:4" x14ac:dyDescent="0.3">
      <c r="A3137" s="23">
        <v>3136</v>
      </c>
      <c r="B3137" s="27">
        <v>0.41297299999999998</v>
      </c>
      <c r="C3137" s="24">
        <f t="shared" si="101"/>
        <v>-8.5193000000000005E-2</v>
      </c>
      <c r="D3137" s="19">
        <f t="shared" si="102"/>
        <v>7.2578472490000007E-3</v>
      </c>
    </row>
    <row r="3138" spans="1:4" x14ac:dyDescent="0.3">
      <c r="A3138" s="23">
        <v>3137</v>
      </c>
      <c r="B3138" s="27">
        <v>0.41299400000000003</v>
      </c>
      <c r="C3138" s="24">
        <f t="shared" ref="C3138:C3201" si="103">ROUNDUP(B3138-B$10002,6)</f>
        <v>-8.5171999999999998E-2</v>
      </c>
      <c r="D3138" s="19">
        <f t="shared" si="102"/>
        <v>7.2542695839999992E-3</v>
      </c>
    </row>
    <row r="3139" spans="1:4" x14ac:dyDescent="0.3">
      <c r="A3139" s="23">
        <v>3138</v>
      </c>
      <c r="B3139" s="27">
        <v>0.41308600000000001</v>
      </c>
      <c r="C3139" s="24">
        <f t="shared" si="103"/>
        <v>-8.5080000000000003E-2</v>
      </c>
      <c r="D3139" s="19">
        <f t="shared" si="102"/>
        <v>7.2386064000000009E-3</v>
      </c>
    </row>
    <row r="3140" spans="1:4" x14ac:dyDescent="0.3">
      <c r="A3140" s="23">
        <v>3139</v>
      </c>
      <c r="B3140" s="27">
        <v>0.41319</v>
      </c>
      <c r="C3140" s="24">
        <f t="shared" si="103"/>
        <v>-8.4975999999999996E-2</v>
      </c>
      <c r="D3140" s="19">
        <f t="shared" si="102"/>
        <v>7.220920575999999E-3</v>
      </c>
    </row>
    <row r="3141" spans="1:4" x14ac:dyDescent="0.3">
      <c r="A3141" s="23">
        <v>3140</v>
      </c>
      <c r="B3141" s="27">
        <v>0.41320499999999999</v>
      </c>
      <c r="C3141" s="24">
        <f t="shared" si="103"/>
        <v>-8.4960999999999995E-2</v>
      </c>
      <c r="D3141" s="19">
        <f t="shared" si="102"/>
        <v>7.2183715209999996E-3</v>
      </c>
    </row>
    <row r="3142" spans="1:4" x14ac:dyDescent="0.3">
      <c r="A3142" s="23">
        <v>3141</v>
      </c>
      <c r="B3142" s="27">
        <v>0.41322999999999999</v>
      </c>
      <c r="C3142" s="24">
        <f t="shared" si="103"/>
        <v>-8.4935999999999998E-2</v>
      </c>
      <c r="D3142" s="19">
        <f t="shared" si="102"/>
        <v>7.2141240959999993E-3</v>
      </c>
    </row>
    <row r="3143" spans="1:4" x14ac:dyDescent="0.3">
      <c r="A3143" s="23">
        <v>3142</v>
      </c>
      <c r="B3143" s="27">
        <v>0.413412</v>
      </c>
      <c r="C3143" s="24">
        <f t="shared" si="103"/>
        <v>-8.4753999999999996E-2</v>
      </c>
      <c r="D3143" s="19">
        <f t="shared" si="102"/>
        <v>7.1832405159999993E-3</v>
      </c>
    </row>
    <row r="3144" spans="1:4" x14ac:dyDescent="0.3">
      <c r="A3144" s="23">
        <v>3143</v>
      </c>
      <c r="B3144" s="27">
        <v>0.413414</v>
      </c>
      <c r="C3144" s="24">
        <f t="shared" si="103"/>
        <v>-8.4752000000000008E-2</v>
      </c>
      <c r="D3144" s="19">
        <f t="shared" si="102"/>
        <v>7.1829015040000017E-3</v>
      </c>
    </row>
    <row r="3145" spans="1:4" x14ac:dyDescent="0.3">
      <c r="A3145" s="23">
        <v>3144</v>
      </c>
      <c r="B3145" s="27">
        <v>0.41344399999999998</v>
      </c>
      <c r="C3145" s="24">
        <f t="shared" si="103"/>
        <v>-8.4722000000000006E-2</v>
      </c>
      <c r="D3145" s="19">
        <f t="shared" si="102"/>
        <v>7.177817284000001E-3</v>
      </c>
    </row>
    <row r="3146" spans="1:4" x14ac:dyDescent="0.3">
      <c r="A3146" s="23">
        <v>3145</v>
      </c>
      <c r="B3146" s="27">
        <v>0.41345900000000002</v>
      </c>
      <c r="C3146" s="24">
        <f t="shared" si="103"/>
        <v>-8.4707000000000005E-2</v>
      </c>
      <c r="D3146" s="19">
        <f t="shared" ref="D3146:D3209" si="104">C3146*C3146</f>
        <v>7.1752758490000006E-3</v>
      </c>
    </row>
    <row r="3147" spans="1:4" x14ac:dyDescent="0.3">
      <c r="A3147" s="23">
        <v>3146</v>
      </c>
      <c r="B3147" s="27">
        <v>0.41346899999999998</v>
      </c>
      <c r="C3147" s="24">
        <f t="shared" si="103"/>
        <v>-8.4696999999999995E-2</v>
      </c>
      <c r="D3147" s="19">
        <f t="shared" si="104"/>
        <v>7.173581808999999E-3</v>
      </c>
    </row>
    <row r="3148" spans="1:4" x14ac:dyDescent="0.3">
      <c r="A3148" s="23">
        <v>3147</v>
      </c>
      <c r="B3148" s="27">
        <v>0.41347099999999998</v>
      </c>
      <c r="C3148" s="24">
        <f t="shared" si="103"/>
        <v>-8.4695000000000006E-2</v>
      </c>
      <c r="D3148" s="19">
        <f t="shared" si="104"/>
        <v>7.1732430250000014E-3</v>
      </c>
    </row>
    <row r="3149" spans="1:4" x14ac:dyDescent="0.3">
      <c r="A3149" s="23">
        <v>3148</v>
      </c>
      <c r="B3149" s="27">
        <v>0.41350900000000002</v>
      </c>
      <c r="C3149" s="24">
        <f t="shared" si="103"/>
        <v>-8.4656999999999996E-2</v>
      </c>
      <c r="D3149" s="19">
        <f t="shared" si="104"/>
        <v>7.1668076489999994E-3</v>
      </c>
    </row>
    <row r="3150" spans="1:4" x14ac:dyDescent="0.3">
      <c r="A3150" s="23">
        <v>3149</v>
      </c>
      <c r="B3150" s="27">
        <v>0.413549</v>
      </c>
      <c r="C3150" s="24">
        <f t="shared" si="103"/>
        <v>-8.4616999999999998E-2</v>
      </c>
      <c r="D3150" s="19">
        <f t="shared" si="104"/>
        <v>7.1600366889999992E-3</v>
      </c>
    </row>
    <row r="3151" spans="1:4" x14ac:dyDescent="0.3">
      <c r="A3151" s="23">
        <v>3150</v>
      </c>
      <c r="B3151" s="27">
        <v>0.41359000000000001</v>
      </c>
      <c r="C3151" s="24">
        <f t="shared" si="103"/>
        <v>-8.4575999999999998E-2</v>
      </c>
      <c r="D3151" s="19">
        <f t="shared" si="104"/>
        <v>7.1530997759999999E-3</v>
      </c>
    </row>
    <row r="3152" spans="1:4" x14ac:dyDescent="0.3">
      <c r="A3152" s="23">
        <v>3151</v>
      </c>
      <c r="B3152" s="27">
        <v>0.41363</v>
      </c>
      <c r="C3152" s="24">
        <f t="shared" si="103"/>
        <v>-8.4536E-2</v>
      </c>
      <c r="D3152" s="19">
        <f t="shared" si="104"/>
        <v>7.1463352959999999E-3</v>
      </c>
    </row>
    <row r="3153" spans="1:4" x14ac:dyDescent="0.3">
      <c r="A3153" s="23">
        <v>3152</v>
      </c>
      <c r="B3153" s="27">
        <v>0.41372700000000001</v>
      </c>
      <c r="C3153" s="24">
        <f t="shared" si="103"/>
        <v>-8.4439E-2</v>
      </c>
      <c r="D3153" s="19">
        <f t="shared" si="104"/>
        <v>7.1299447210000002E-3</v>
      </c>
    </row>
    <row r="3154" spans="1:4" x14ac:dyDescent="0.3">
      <c r="A3154" s="23">
        <v>3153</v>
      </c>
      <c r="B3154" s="27">
        <v>0.41377399999999998</v>
      </c>
      <c r="C3154" s="24">
        <f t="shared" si="103"/>
        <v>-8.4391999999999995E-2</v>
      </c>
      <c r="D3154" s="19">
        <f t="shared" si="104"/>
        <v>7.1220096639999994E-3</v>
      </c>
    </row>
    <row r="3155" spans="1:4" x14ac:dyDescent="0.3">
      <c r="A3155" s="23">
        <v>3154</v>
      </c>
      <c r="B3155" s="27">
        <v>0.41378199999999998</v>
      </c>
      <c r="C3155" s="24">
        <f t="shared" si="103"/>
        <v>-8.4384000000000001E-2</v>
      </c>
      <c r="D3155" s="19">
        <f t="shared" si="104"/>
        <v>7.1206594560000004E-3</v>
      </c>
    </row>
    <row r="3156" spans="1:4" x14ac:dyDescent="0.3">
      <c r="A3156" s="23">
        <v>3155</v>
      </c>
      <c r="B3156" s="27">
        <v>0.413796</v>
      </c>
      <c r="C3156" s="24">
        <f t="shared" si="103"/>
        <v>-8.4370000000000001E-2</v>
      </c>
      <c r="D3156" s="19">
        <f t="shared" si="104"/>
        <v>7.1182969000000004E-3</v>
      </c>
    </row>
    <row r="3157" spans="1:4" x14ac:dyDescent="0.3">
      <c r="A3157" s="23">
        <v>3156</v>
      </c>
      <c r="B3157" s="27">
        <v>0.413854</v>
      </c>
      <c r="C3157" s="24">
        <f t="shared" si="103"/>
        <v>-8.4311999999999998E-2</v>
      </c>
      <c r="D3157" s="19">
        <f t="shared" si="104"/>
        <v>7.1085133439999998E-3</v>
      </c>
    </row>
    <row r="3158" spans="1:4" x14ac:dyDescent="0.3">
      <c r="A3158" s="23">
        <v>3157</v>
      </c>
      <c r="B3158" s="27">
        <v>0.41388399999999997</v>
      </c>
      <c r="C3158" s="24">
        <f t="shared" si="103"/>
        <v>-8.4281999999999996E-2</v>
      </c>
      <c r="D3158" s="19">
        <f t="shared" si="104"/>
        <v>7.1034555239999995E-3</v>
      </c>
    </row>
    <row r="3159" spans="1:4" x14ac:dyDescent="0.3">
      <c r="A3159" s="23">
        <v>3158</v>
      </c>
      <c r="B3159" s="27">
        <v>0.41389199999999998</v>
      </c>
      <c r="C3159" s="24">
        <f t="shared" si="103"/>
        <v>-8.4274000000000002E-2</v>
      </c>
      <c r="D3159" s="19">
        <f t="shared" si="104"/>
        <v>7.1021070760000004E-3</v>
      </c>
    </row>
    <row r="3160" spans="1:4" x14ac:dyDescent="0.3">
      <c r="A3160" s="23">
        <v>3159</v>
      </c>
      <c r="B3160" s="27">
        <v>0.413937</v>
      </c>
      <c r="C3160" s="24">
        <f t="shared" si="103"/>
        <v>-8.4228999999999998E-2</v>
      </c>
      <c r="D3160" s="19">
        <f t="shared" si="104"/>
        <v>7.094524441E-3</v>
      </c>
    </row>
    <row r="3161" spans="1:4" x14ac:dyDescent="0.3">
      <c r="A3161" s="23">
        <v>3160</v>
      </c>
      <c r="B3161" s="27">
        <v>0.41406100000000001</v>
      </c>
      <c r="C3161" s="24">
        <f t="shared" si="103"/>
        <v>-8.4104999999999999E-2</v>
      </c>
      <c r="D3161" s="19">
        <f t="shared" si="104"/>
        <v>7.0736510249999997E-3</v>
      </c>
    </row>
    <row r="3162" spans="1:4" x14ac:dyDescent="0.3">
      <c r="A3162" s="23">
        <v>3161</v>
      </c>
      <c r="B3162" s="27">
        <v>0.41409000000000001</v>
      </c>
      <c r="C3162" s="24">
        <f t="shared" si="103"/>
        <v>-8.4075999999999998E-2</v>
      </c>
      <c r="D3162" s="19">
        <f t="shared" si="104"/>
        <v>7.0687737759999999E-3</v>
      </c>
    </row>
    <row r="3163" spans="1:4" x14ac:dyDescent="0.3">
      <c r="A3163" s="23">
        <v>3162</v>
      </c>
      <c r="B3163" s="27">
        <v>0.41411999999999999</v>
      </c>
      <c r="C3163" s="24">
        <f t="shared" si="103"/>
        <v>-8.4045999999999996E-2</v>
      </c>
      <c r="D3163" s="19">
        <f t="shared" si="104"/>
        <v>7.0637301159999994E-3</v>
      </c>
    </row>
    <row r="3164" spans="1:4" x14ac:dyDescent="0.3">
      <c r="A3164" s="23">
        <v>3163</v>
      </c>
      <c r="B3164" s="27">
        <v>0.41413800000000001</v>
      </c>
      <c r="C3164" s="24">
        <f t="shared" si="103"/>
        <v>-8.4028000000000005E-2</v>
      </c>
      <c r="D3164" s="19">
        <f t="shared" si="104"/>
        <v>7.0607047840000013E-3</v>
      </c>
    </row>
    <row r="3165" spans="1:4" x14ac:dyDescent="0.3">
      <c r="A3165" s="23">
        <v>3164</v>
      </c>
      <c r="B3165" s="27">
        <v>0.41418899999999997</v>
      </c>
      <c r="C3165" s="24">
        <f t="shared" si="103"/>
        <v>-8.3976999999999996E-2</v>
      </c>
      <c r="D3165" s="19">
        <f t="shared" si="104"/>
        <v>7.0521365289999997E-3</v>
      </c>
    </row>
    <row r="3166" spans="1:4" x14ac:dyDescent="0.3">
      <c r="A3166" s="23">
        <v>3165</v>
      </c>
      <c r="B3166" s="27">
        <v>0.41436099999999998</v>
      </c>
      <c r="C3166" s="24">
        <f t="shared" si="103"/>
        <v>-8.3805000000000004E-2</v>
      </c>
      <c r="D3166" s="19">
        <f t="shared" si="104"/>
        <v>7.0232780250000003E-3</v>
      </c>
    </row>
    <row r="3167" spans="1:4" x14ac:dyDescent="0.3">
      <c r="A3167" s="23">
        <v>3166</v>
      </c>
      <c r="B3167" s="27">
        <v>0.41437499999999999</v>
      </c>
      <c r="C3167" s="24">
        <f t="shared" si="103"/>
        <v>-8.3791000000000004E-2</v>
      </c>
      <c r="D3167" s="19">
        <f t="shared" si="104"/>
        <v>7.0209316810000005E-3</v>
      </c>
    </row>
    <row r="3168" spans="1:4" x14ac:dyDescent="0.3">
      <c r="A3168" s="23">
        <v>3167</v>
      </c>
      <c r="B3168" s="27">
        <v>0.41438599999999998</v>
      </c>
      <c r="C3168" s="24">
        <f t="shared" si="103"/>
        <v>-8.3780000000000007E-2</v>
      </c>
      <c r="D3168" s="19">
        <f t="shared" si="104"/>
        <v>7.0190884000000016E-3</v>
      </c>
    </row>
    <row r="3169" spans="1:4" x14ac:dyDescent="0.3">
      <c r="A3169" s="23">
        <v>3168</v>
      </c>
      <c r="B3169" s="27">
        <v>0.41440500000000002</v>
      </c>
      <c r="C3169" s="24">
        <f t="shared" si="103"/>
        <v>-8.3761000000000002E-2</v>
      </c>
      <c r="D3169" s="19">
        <f t="shared" si="104"/>
        <v>7.0159051210000002E-3</v>
      </c>
    </row>
    <row r="3170" spans="1:4" x14ac:dyDescent="0.3">
      <c r="A3170" s="23">
        <v>3169</v>
      </c>
      <c r="B3170" s="27">
        <v>0.41450199999999998</v>
      </c>
      <c r="C3170" s="24">
        <f t="shared" si="103"/>
        <v>-8.3664000000000002E-2</v>
      </c>
      <c r="D3170" s="19">
        <f t="shared" si="104"/>
        <v>6.9996648959999999E-3</v>
      </c>
    </row>
    <row r="3171" spans="1:4" x14ac:dyDescent="0.3">
      <c r="A3171" s="23">
        <v>3170</v>
      </c>
      <c r="B3171" s="27">
        <v>0.41461700000000001</v>
      </c>
      <c r="C3171" s="24">
        <f t="shared" si="103"/>
        <v>-8.3548999999999998E-2</v>
      </c>
      <c r="D3171" s="19">
        <f t="shared" si="104"/>
        <v>6.9804354009999998E-3</v>
      </c>
    </row>
    <row r="3172" spans="1:4" x14ac:dyDescent="0.3">
      <c r="A3172" s="23">
        <v>3171</v>
      </c>
      <c r="B3172" s="27">
        <v>0.41485699999999998</v>
      </c>
      <c r="C3172" s="24">
        <f t="shared" si="103"/>
        <v>-8.3308999999999994E-2</v>
      </c>
      <c r="D3172" s="19">
        <f t="shared" si="104"/>
        <v>6.9403894809999993E-3</v>
      </c>
    </row>
    <row r="3173" spans="1:4" x14ac:dyDescent="0.3">
      <c r="A3173" s="23">
        <v>3172</v>
      </c>
      <c r="B3173" s="27">
        <v>0.41492200000000001</v>
      </c>
      <c r="C3173" s="24">
        <f t="shared" si="103"/>
        <v>-8.3243999999999999E-2</v>
      </c>
      <c r="D3173" s="19">
        <f t="shared" si="104"/>
        <v>6.9295635360000002E-3</v>
      </c>
    </row>
    <row r="3174" spans="1:4" x14ac:dyDescent="0.3">
      <c r="A3174" s="23">
        <v>3173</v>
      </c>
      <c r="B3174" s="27">
        <v>0.41492899999999999</v>
      </c>
      <c r="C3174" s="24">
        <f t="shared" si="103"/>
        <v>-8.3237000000000005E-2</v>
      </c>
      <c r="D3174" s="19">
        <f t="shared" si="104"/>
        <v>6.9283981690000012E-3</v>
      </c>
    </row>
    <row r="3175" spans="1:4" x14ac:dyDescent="0.3">
      <c r="A3175" s="23">
        <v>3174</v>
      </c>
      <c r="B3175" s="27">
        <v>0.41499599999999998</v>
      </c>
      <c r="C3175" s="24">
        <f t="shared" si="103"/>
        <v>-8.3170000000000008E-2</v>
      </c>
      <c r="D3175" s="19">
        <f t="shared" si="104"/>
        <v>6.9172489000000016E-3</v>
      </c>
    </row>
    <row r="3176" spans="1:4" x14ac:dyDescent="0.3">
      <c r="A3176" s="23">
        <v>3175</v>
      </c>
      <c r="B3176" s="27">
        <v>0.41503699999999999</v>
      </c>
      <c r="C3176" s="24">
        <f t="shared" si="103"/>
        <v>-8.3128999999999995E-2</v>
      </c>
      <c r="D3176" s="19">
        <f t="shared" si="104"/>
        <v>6.9104306409999991E-3</v>
      </c>
    </row>
    <row r="3177" spans="1:4" x14ac:dyDescent="0.3">
      <c r="A3177" s="23">
        <v>3176</v>
      </c>
      <c r="B3177" s="27">
        <v>0.415126</v>
      </c>
      <c r="C3177" s="24">
        <f t="shared" si="103"/>
        <v>-8.3040000000000003E-2</v>
      </c>
      <c r="D3177" s="19">
        <f t="shared" si="104"/>
        <v>6.8956416000000003E-3</v>
      </c>
    </row>
    <row r="3178" spans="1:4" x14ac:dyDescent="0.3">
      <c r="A3178" s="23">
        <v>3177</v>
      </c>
      <c r="B3178" s="27">
        <v>0.415126</v>
      </c>
      <c r="C3178" s="24">
        <f t="shared" si="103"/>
        <v>-8.3040000000000003E-2</v>
      </c>
      <c r="D3178" s="19">
        <f t="shared" si="104"/>
        <v>6.8956416000000003E-3</v>
      </c>
    </row>
    <row r="3179" spans="1:4" x14ac:dyDescent="0.3">
      <c r="A3179" s="23">
        <v>3178</v>
      </c>
      <c r="B3179" s="27">
        <v>0.41527599999999998</v>
      </c>
      <c r="C3179" s="24">
        <f t="shared" si="103"/>
        <v>-8.2890000000000005E-2</v>
      </c>
      <c r="D3179" s="19">
        <f t="shared" si="104"/>
        <v>6.8707521000000013E-3</v>
      </c>
    </row>
    <row r="3180" spans="1:4" x14ac:dyDescent="0.3">
      <c r="A3180" s="23">
        <v>3179</v>
      </c>
      <c r="B3180" s="27">
        <v>0.41534300000000002</v>
      </c>
      <c r="C3180" s="24">
        <f t="shared" si="103"/>
        <v>-8.2823000000000008E-2</v>
      </c>
      <c r="D3180" s="19">
        <f t="shared" si="104"/>
        <v>6.8596493290000015E-3</v>
      </c>
    </row>
    <row r="3181" spans="1:4" x14ac:dyDescent="0.3">
      <c r="A3181" s="23">
        <v>3180</v>
      </c>
      <c r="B3181" s="27">
        <v>0.41534799999999999</v>
      </c>
      <c r="C3181" s="24">
        <f t="shared" si="103"/>
        <v>-8.2818000000000003E-2</v>
      </c>
      <c r="D3181" s="19">
        <f t="shared" si="104"/>
        <v>6.8588211240000006E-3</v>
      </c>
    </row>
    <row r="3182" spans="1:4" x14ac:dyDescent="0.3">
      <c r="A3182" s="23">
        <v>3181</v>
      </c>
      <c r="B3182" s="27">
        <v>0.41535899999999998</v>
      </c>
      <c r="C3182" s="24">
        <f t="shared" si="103"/>
        <v>-8.2807000000000006E-2</v>
      </c>
      <c r="D3182" s="19">
        <f t="shared" si="104"/>
        <v>6.8569992490000011E-3</v>
      </c>
    </row>
    <row r="3183" spans="1:4" x14ac:dyDescent="0.3">
      <c r="A3183" s="23">
        <v>3182</v>
      </c>
      <c r="B3183" s="27">
        <v>0.41536299999999998</v>
      </c>
      <c r="C3183" s="24">
        <f t="shared" si="103"/>
        <v>-8.2803000000000002E-2</v>
      </c>
      <c r="D3183" s="19">
        <f t="shared" si="104"/>
        <v>6.856336809E-3</v>
      </c>
    </row>
    <row r="3184" spans="1:4" x14ac:dyDescent="0.3">
      <c r="A3184" s="23">
        <v>3183</v>
      </c>
      <c r="B3184" s="27">
        <v>0.41537499999999999</v>
      </c>
      <c r="C3184" s="24">
        <f t="shared" si="103"/>
        <v>-8.2791000000000003E-2</v>
      </c>
      <c r="D3184" s="19">
        <f t="shared" si="104"/>
        <v>6.8543496810000003E-3</v>
      </c>
    </row>
    <row r="3185" spans="1:4" x14ac:dyDescent="0.3">
      <c r="A3185" s="23">
        <v>3184</v>
      </c>
      <c r="B3185" s="27">
        <v>0.41540199999999999</v>
      </c>
      <c r="C3185" s="24">
        <f t="shared" si="103"/>
        <v>-8.2764000000000004E-2</v>
      </c>
      <c r="D3185" s="19">
        <f t="shared" si="104"/>
        <v>6.8498796960000004E-3</v>
      </c>
    </row>
    <row r="3186" spans="1:4" x14ac:dyDescent="0.3">
      <c r="A3186" s="23">
        <v>3185</v>
      </c>
      <c r="B3186" s="27">
        <v>0.41542600000000002</v>
      </c>
      <c r="C3186" s="24">
        <f t="shared" si="103"/>
        <v>-8.2739999999999994E-2</v>
      </c>
      <c r="D3186" s="19">
        <f t="shared" si="104"/>
        <v>6.8459075999999994E-3</v>
      </c>
    </row>
    <row r="3187" spans="1:4" x14ac:dyDescent="0.3">
      <c r="A3187" s="23">
        <v>3186</v>
      </c>
      <c r="B3187" s="27">
        <v>0.41543999999999998</v>
      </c>
      <c r="C3187" s="24">
        <f t="shared" si="103"/>
        <v>-8.2726000000000008E-2</v>
      </c>
      <c r="D3187" s="19">
        <f t="shared" si="104"/>
        <v>6.843591076000001E-3</v>
      </c>
    </row>
    <row r="3188" spans="1:4" x14ac:dyDescent="0.3">
      <c r="A3188" s="23">
        <v>3187</v>
      </c>
      <c r="B3188" s="27">
        <v>0.41546699999999998</v>
      </c>
      <c r="C3188" s="24">
        <f t="shared" si="103"/>
        <v>-8.2698999999999995E-2</v>
      </c>
      <c r="D3188" s="19">
        <f t="shared" si="104"/>
        <v>6.8391246009999991E-3</v>
      </c>
    </row>
    <row r="3189" spans="1:4" x14ac:dyDescent="0.3">
      <c r="A3189" s="23">
        <v>3188</v>
      </c>
      <c r="B3189" s="27">
        <v>0.41547400000000001</v>
      </c>
      <c r="C3189" s="24">
        <f t="shared" si="103"/>
        <v>-8.2692000000000002E-2</v>
      </c>
      <c r="D3189" s="19">
        <f t="shared" si="104"/>
        <v>6.837966864E-3</v>
      </c>
    </row>
    <row r="3190" spans="1:4" x14ac:dyDescent="0.3">
      <c r="A3190" s="23">
        <v>3189</v>
      </c>
      <c r="B3190" s="27">
        <v>0.41548299999999999</v>
      </c>
      <c r="C3190" s="24">
        <f t="shared" si="103"/>
        <v>-8.2683000000000006E-2</v>
      </c>
      <c r="D3190" s="19">
        <f t="shared" si="104"/>
        <v>6.8364784890000011E-3</v>
      </c>
    </row>
    <row r="3191" spans="1:4" x14ac:dyDescent="0.3">
      <c r="A3191" s="23">
        <v>3190</v>
      </c>
      <c r="B3191" s="27">
        <v>0.41549399999999997</v>
      </c>
      <c r="C3191" s="24">
        <f t="shared" si="103"/>
        <v>-8.2671999999999995E-2</v>
      </c>
      <c r="D3191" s="19">
        <f t="shared" si="104"/>
        <v>6.8346595839999993E-3</v>
      </c>
    </row>
    <row r="3192" spans="1:4" x14ac:dyDescent="0.3">
      <c r="A3192" s="23">
        <v>3191</v>
      </c>
      <c r="B3192" s="27">
        <v>0.41552299999999998</v>
      </c>
      <c r="C3192" s="24">
        <f t="shared" si="103"/>
        <v>-8.2642999999999994E-2</v>
      </c>
      <c r="D3192" s="19">
        <f t="shared" si="104"/>
        <v>6.8298654489999987E-3</v>
      </c>
    </row>
    <row r="3193" spans="1:4" x14ac:dyDescent="0.3">
      <c r="A3193" s="23">
        <v>3192</v>
      </c>
      <c r="B3193" s="27">
        <v>0.41553000000000001</v>
      </c>
      <c r="C3193" s="24">
        <f t="shared" si="103"/>
        <v>-8.2636000000000001E-2</v>
      </c>
      <c r="D3193" s="19">
        <f t="shared" si="104"/>
        <v>6.8287084959999999E-3</v>
      </c>
    </row>
    <row r="3194" spans="1:4" x14ac:dyDescent="0.3">
      <c r="A3194" s="23">
        <v>3193</v>
      </c>
      <c r="B3194" s="27">
        <v>0.41554600000000003</v>
      </c>
      <c r="C3194" s="24">
        <f t="shared" si="103"/>
        <v>-8.2619999999999999E-2</v>
      </c>
      <c r="D3194" s="19">
        <f t="shared" si="104"/>
        <v>6.8260643999999999E-3</v>
      </c>
    </row>
    <row r="3195" spans="1:4" x14ac:dyDescent="0.3">
      <c r="A3195" s="23">
        <v>3194</v>
      </c>
      <c r="B3195" s="27">
        <v>0.41558099999999998</v>
      </c>
      <c r="C3195" s="24">
        <f t="shared" si="103"/>
        <v>-8.2585000000000006E-2</v>
      </c>
      <c r="D3195" s="19">
        <f t="shared" si="104"/>
        <v>6.8202822250000008E-3</v>
      </c>
    </row>
    <row r="3196" spans="1:4" x14ac:dyDescent="0.3">
      <c r="A3196" s="23">
        <v>3195</v>
      </c>
      <c r="B3196" s="27">
        <v>0.41558699999999998</v>
      </c>
      <c r="C3196" s="24">
        <f t="shared" si="103"/>
        <v>-8.2579E-2</v>
      </c>
      <c r="D3196" s="19">
        <f t="shared" si="104"/>
        <v>6.8192912410000002E-3</v>
      </c>
    </row>
    <row r="3197" spans="1:4" x14ac:dyDescent="0.3">
      <c r="A3197" s="23">
        <v>3196</v>
      </c>
      <c r="B3197" s="27">
        <v>0.415599</v>
      </c>
      <c r="C3197" s="24">
        <f t="shared" si="103"/>
        <v>-8.2567000000000002E-2</v>
      </c>
      <c r="D3197" s="19">
        <f t="shared" si="104"/>
        <v>6.8173094889999999E-3</v>
      </c>
    </row>
    <row r="3198" spans="1:4" x14ac:dyDescent="0.3">
      <c r="A3198" s="23">
        <v>3197</v>
      </c>
      <c r="B3198" s="27">
        <v>0.41561100000000001</v>
      </c>
      <c r="C3198" s="24">
        <f t="shared" si="103"/>
        <v>-8.2555000000000003E-2</v>
      </c>
      <c r="D3198" s="19">
        <f t="shared" si="104"/>
        <v>6.8153280250000002E-3</v>
      </c>
    </row>
    <row r="3199" spans="1:4" x14ac:dyDescent="0.3">
      <c r="A3199" s="23">
        <v>3198</v>
      </c>
      <c r="B3199" s="27">
        <v>0.41563</v>
      </c>
      <c r="C3199" s="24">
        <f t="shared" si="103"/>
        <v>-8.2535999999999998E-2</v>
      </c>
      <c r="D3199" s="19">
        <f t="shared" si="104"/>
        <v>6.8121912960000001E-3</v>
      </c>
    </row>
    <row r="3200" spans="1:4" x14ac:dyDescent="0.3">
      <c r="A3200" s="23">
        <v>3199</v>
      </c>
      <c r="B3200" s="27">
        <v>0.41566399999999998</v>
      </c>
      <c r="C3200" s="24">
        <f t="shared" si="103"/>
        <v>-8.2502000000000006E-2</v>
      </c>
      <c r="D3200" s="19">
        <f t="shared" si="104"/>
        <v>6.8065800040000013E-3</v>
      </c>
    </row>
    <row r="3201" spans="1:4" x14ac:dyDescent="0.3">
      <c r="A3201" s="23">
        <v>3200</v>
      </c>
      <c r="B3201" s="27">
        <v>0.41574100000000003</v>
      </c>
      <c r="C3201" s="24">
        <f t="shared" si="103"/>
        <v>-8.2424999999999998E-2</v>
      </c>
      <c r="D3201" s="19">
        <f t="shared" si="104"/>
        <v>6.7938806250000001E-3</v>
      </c>
    </row>
    <row r="3202" spans="1:4" x14ac:dyDescent="0.3">
      <c r="A3202" s="23">
        <v>3201</v>
      </c>
      <c r="B3202" s="27">
        <v>0.41574299999999997</v>
      </c>
      <c r="C3202" s="24">
        <f t="shared" ref="C3202:C3265" si="105">ROUNDUP(B3202-B$10002,6)</f>
        <v>-8.2422999999999996E-2</v>
      </c>
      <c r="D3202" s="19">
        <f t="shared" si="104"/>
        <v>6.7935509289999991E-3</v>
      </c>
    </row>
    <row r="3203" spans="1:4" x14ac:dyDescent="0.3">
      <c r="A3203" s="23">
        <v>3202</v>
      </c>
      <c r="B3203" s="27">
        <v>0.41576200000000002</v>
      </c>
      <c r="C3203" s="24">
        <f t="shared" si="105"/>
        <v>-8.2404000000000005E-2</v>
      </c>
      <c r="D3203" s="19">
        <f t="shared" si="104"/>
        <v>6.7904192160000007E-3</v>
      </c>
    </row>
    <row r="3204" spans="1:4" x14ac:dyDescent="0.3">
      <c r="A3204" s="23">
        <v>3203</v>
      </c>
      <c r="B3204" s="27">
        <v>0.41579100000000002</v>
      </c>
      <c r="C3204" s="24">
        <f t="shared" si="105"/>
        <v>-8.2375000000000004E-2</v>
      </c>
      <c r="D3204" s="19">
        <f t="shared" si="104"/>
        <v>6.7856406250000004E-3</v>
      </c>
    </row>
    <row r="3205" spans="1:4" x14ac:dyDescent="0.3">
      <c r="A3205" s="23">
        <v>3204</v>
      </c>
      <c r="B3205" s="27">
        <v>0.41579700000000003</v>
      </c>
      <c r="C3205" s="24">
        <f t="shared" si="105"/>
        <v>-8.2368999999999998E-2</v>
      </c>
      <c r="D3205" s="19">
        <f t="shared" si="104"/>
        <v>6.7846521609999993E-3</v>
      </c>
    </row>
    <row r="3206" spans="1:4" x14ac:dyDescent="0.3">
      <c r="A3206" s="23">
        <v>3205</v>
      </c>
      <c r="B3206" s="27">
        <v>0.415829</v>
      </c>
      <c r="C3206" s="24">
        <f t="shared" si="105"/>
        <v>-8.2337000000000007E-2</v>
      </c>
      <c r="D3206" s="19">
        <f t="shared" si="104"/>
        <v>6.7793815690000009E-3</v>
      </c>
    </row>
    <row r="3207" spans="1:4" x14ac:dyDescent="0.3">
      <c r="A3207" s="23">
        <v>3206</v>
      </c>
      <c r="B3207" s="27">
        <v>0.41583700000000001</v>
      </c>
      <c r="C3207" s="24">
        <f t="shared" si="105"/>
        <v>-8.2328999999999999E-2</v>
      </c>
      <c r="D3207" s="19">
        <f t="shared" si="104"/>
        <v>6.7780642409999998E-3</v>
      </c>
    </row>
    <row r="3208" spans="1:4" x14ac:dyDescent="0.3">
      <c r="A3208" s="23">
        <v>3207</v>
      </c>
      <c r="B3208" s="27">
        <v>0.41592800000000002</v>
      </c>
      <c r="C3208" s="24">
        <f t="shared" si="105"/>
        <v>-8.2238000000000006E-2</v>
      </c>
      <c r="D3208" s="19">
        <f t="shared" si="104"/>
        <v>6.7630886440000013E-3</v>
      </c>
    </row>
    <row r="3209" spans="1:4" x14ac:dyDescent="0.3">
      <c r="A3209" s="23">
        <v>3208</v>
      </c>
      <c r="B3209" s="27">
        <v>0.41593200000000002</v>
      </c>
      <c r="C3209" s="24">
        <f t="shared" si="105"/>
        <v>-8.2234000000000002E-2</v>
      </c>
      <c r="D3209" s="19">
        <f t="shared" si="104"/>
        <v>6.7624307560000003E-3</v>
      </c>
    </row>
    <row r="3210" spans="1:4" x14ac:dyDescent="0.3">
      <c r="A3210" s="23">
        <v>3209</v>
      </c>
      <c r="B3210" s="27">
        <v>0.41611900000000002</v>
      </c>
      <c r="C3210" s="24">
        <f t="shared" si="105"/>
        <v>-8.2046999999999995E-2</v>
      </c>
      <c r="D3210" s="19">
        <f t="shared" ref="D3210:D3273" si="106">C3210*C3210</f>
        <v>6.7317102089999989E-3</v>
      </c>
    </row>
    <row r="3211" spans="1:4" x14ac:dyDescent="0.3">
      <c r="A3211" s="23">
        <v>3210</v>
      </c>
      <c r="B3211" s="27">
        <v>0.41612199999999999</v>
      </c>
      <c r="C3211" s="24">
        <f t="shared" si="105"/>
        <v>-8.2044000000000006E-2</v>
      </c>
      <c r="D3211" s="19">
        <f t="shared" si="106"/>
        <v>6.7312179360000009E-3</v>
      </c>
    </row>
    <row r="3212" spans="1:4" x14ac:dyDescent="0.3">
      <c r="A3212" s="23">
        <v>3211</v>
      </c>
      <c r="B3212" s="27">
        <v>0.41619</v>
      </c>
      <c r="C3212" s="24">
        <f t="shared" si="105"/>
        <v>-8.1976000000000007E-2</v>
      </c>
      <c r="D3212" s="19">
        <f t="shared" si="106"/>
        <v>6.7200645760000016E-3</v>
      </c>
    </row>
    <row r="3213" spans="1:4" x14ac:dyDescent="0.3">
      <c r="A3213" s="23">
        <v>3212</v>
      </c>
      <c r="B3213" s="27">
        <v>0.41620099999999999</v>
      </c>
      <c r="C3213" s="24">
        <f t="shared" si="105"/>
        <v>-8.1964999999999996E-2</v>
      </c>
      <c r="D3213" s="19">
        <f t="shared" si="106"/>
        <v>6.7182612249999992E-3</v>
      </c>
    </row>
    <row r="3214" spans="1:4" x14ac:dyDescent="0.3">
      <c r="A3214" s="23">
        <v>3213</v>
      </c>
      <c r="B3214" s="27">
        <v>0.41621799999999998</v>
      </c>
      <c r="C3214" s="24">
        <f t="shared" si="105"/>
        <v>-8.1948000000000007E-2</v>
      </c>
      <c r="D3214" s="19">
        <f t="shared" si="106"/>
        <v>6.7154747040000014E-3</v>
      </c>
    </row>
    <row r="3215" spans="1:4" x14ac:dyDescent="0.3">
      <c r="A3215" s="23">
        <v>3214</v>
      </c>
      <c r="B3215" s="27">
        <v>0.416323</v>
      </c>
      <c r="C3215" s="24">
        <f t="shared" si="105"/>
        <v>-8.1842999999999999E-2</v>
      </c>
      <c r="D3215" s="19">
        <f t="shared" si="106"/>
        <v>6.698276649E-3</v>
      </c>
    </row>
    <row r="3216" spans="1:4" x14ac:dyDescent="0.3">
      <c r="A3216" s="23">
        <v>3215</v>
      </c>
      <c r="B3216" s="27">
        <v>0.41634199999999999</v>
      </c>
      <c r="C3216" s="24">
        <f t="shared" si="105"/>
        <v>-8.1824000000000008E-2</v>
      </c>
      <c r="D3216" s="19">
        <f t="shared" si="106"/>
        <v>6.6951669760000011E-3</v>
      </c>
    </row>
    <row r="3217" spans="1:4" x14ac:dyDescent="0.3">
      <c r="A3217" s="23">
        <v>3216</v>
      </c>
      <c r="B3217" s="27">
        <v>0.41648200000000002</v>
      </c>
      <c r="C3217" s="24">
        <f t="shared" si="105"/>
        <v>-8.1684000000000007E-2</v>
      </c>
      <c r="D3217" s="19">
        <f t="shared" si="106"/>
        <v>6.672275856000001E-3</v>
      </c>
    </row>
    <row r="3218" spans="1:4" x14ac:dyDescent="0.3">
      <c r="A3218" s="23">
        <v>3217</v>
      </c>
      <c r="B3218" s="27">
        <v>0.41665200000000002</v>
      </c>
      <c r="C3218" s="24">
        <f t="shared" si="105"/>
        <v>-8.1514000000000003E-2</v>
      </c>
      <c r="D3218" s="19">
        <f t="shared" si="106"/>
        <v>6.6445321960000008E-3</v>
      </c>
    </row>
    <row r="3219" spans="1:4" x14ac:dyDescent="0.3">
      <c r="A3219" s="23">
        <v>3218</v>
      </c>
      <c r="B3219" s="27">
        <v>0.41666500000000001</v>
      </c>
      <c r="C3219" s="24">
        <f t="shared" si="105"/>
        <v>-8.1501000000000004E-2</v>
      </c>
      <c r="D3219" s="19">
        <f t="shared" si="106"/>
        <v>6.6424130010000002E-3</v>
      </c>
    </row>
    <row r="3220" spans="1:4" x14ac:dyDescent="0.3">
      <c r="A3220" s="23">
        <v>3219</v>
      </c>
      <c r="B3220" s="27">
        <v>0.41675400000000001</v>
      </c>
      <c r="C3220" s="24">
        <f t="shared" si="105"/>
        <v>-8.1411999999999998E-2</v>
      </c>
      <c r="D3220" s="19">
        <f t="shared" si="106"/>
        <v>6.6279137439999997E-3</v>
      </c>
    </row>
    <row r="3221" spans="1:4" x14ac:dyDescent="0.3">
      <c r="A3221" s="23">
        <v>3220</v>
      </c>
      <c r="B3221" s="27">
        <v>0.416792</v>
      </c>
      <c r="C3221" s="24">
        <f t="shared" si="105"/>
        <v>-8.1374000000000002E-2</v>
      </c>
      <c r="D3221" s="19">
        <f t="shared" si="106"/>
        <v>6.621727876E-3</v>
      </c>
    </row>
    <row r="3222" spans="1:4" x14ac:dyDescent="0.3">
      <c r="A3222" s="23">
        <v>3221</v>
      </c>
      <c r="B3222" s="27">
        <v>0.41689100000000001</v>
      </c>
      <c r="C3222" s="24">
        <f t="shared" si="105"/>
        <v>-8.1275E-2</v>
      </c>
      <c r="D3222" s="19">
        <f t="shared" si="106"/>
        <v>6.6056256250000001E-3</v>
      </c>
    </row>
    <row r="3223" spans="1:4" x14ac:dyDescent="0.3">
      <c r="A3223" s="23">
        <v>3222</v>
      </c>
      <c r="B3223" s="27">
        <v>0.41702299999999998</v>
      </c>
      <c r="C3223" s="24">
        <f t="shared" si="105"/>
        <v>-8.1143000000000007E-2</v>
      </c>
      <c r="D3223" s="19">
        <f t="shared" si="106"/>
        <v>6.5841864490000009E-3</v>
      </c>
    </row>
    <row r="3224" spans="1:4" x14ac:dyDescent="0.3">
      <c r="A3224" s="23">
        <v>3223</v>
      </c>
      <c r="B3224" s="27">
        <v>0.41703099999999999</v>
      </c>
      <c r="C3224" s="24">
        <f t="shared" si="105"/>
        <v>-8.1134999999999999E-2</v>
      </c>
      <c r="D3224" s="19">
        <f t="shared" si="106"/>
        <v>6.5828882249999998E-3</v>
      </c>
    </row>
    <row r="3225" spans="1:4" x14ac:dyDescent="0.3">
      <c r="A3225" s="23">
        <v>3224</v>
      </c>
      <c r="B3225" s="27">
        <v>0.41704799999999997</v>
      </c>
      <c r="C3225" s="24">
        <f t="shared" si="105"/>
        <v>-8.1117999999999996E-2</v>
      </c>
      <c r="D3225" s="19">
        <f t="shared" si="106"/>
        <v>6.5801299239999994E-3</v>
      </c>
    </row>
    <row r="3226" spans="1:4" x14ac:dyDescent="0.3">
      <c r="A3226" s="23">
        <v>3225</v>
      </c>
      <c r="B3226" s="27">
        <v>0.41707300000000003</v>
      </c>
      <c r="C3226" s="24">
        <f t="shared" si="105"/>
        <v>-8.1092999999999998E-2</v>
      </c>
      <c r="D3226" s="19">
        <f t="shared" si="106"/>
        <v>6.5760746489999999E-3</v>
      </c>
    </row>
    <row r="3227" spans="1:4" x14ac:dyDescent="0.3">
      <c r="A3227" s="23">
        <v>3226</v>
      </c>
      <c r="B3227" s="27">
        <v>0.41709099999999999</v>
      </c>
      <c r="C3227" s="24">
        <f t="shared" si="105"/>
        <v>-8.1074999999999994E-2</v>
      </c>
      <c r="D3227" s="19">
        <f t="shared" si="106"/>
        <v>6.5731556249999995E-3</v>
      </c>
    </row>
    <row r="3228" spans="1:4" x14ac:dyDescent="0.3">
      <c r="A3228" s="23">
        <v>3227</v>
      </c>
      <c r="B3228" s="27">
        <v>0.417153</v>
      </c>
      <c r="C3228" s="24">
        <f t="shared" si="105"/>
        <v>-8.1013000000000002E-2</v>
      </c>
      <c r="D3228" s="19">
        <f t="shared" si="106"/>
        <v>6.5631061690000006E-3</v>
      </c>
    </row>
    <row r="3229" spans="1:4" x14ac:dyDescent="0.3">
      <c r="A3229" s="23">
        <v>3228</v>
      </c>
      <c r="B3229" s="27">
        <v>0.41724099999999997</v>
      </c>
      <c r="C3229" s="24">
        <f t="shared" si="105"/>
        <v>-8.0924999999999997E-2</v>
      </c>
      <c r="D3229" s="19">
        <f t="shared" si="106"/>
        <v>6.5488556249999998E-3</v>
      </c>
    </row>
    <row r="3230" spans="1:4" x14ac:dyDescent="0.3">
      <c r="A3230" s="23">
        <v>3229</v>
      </c>
      <c r="B3230" s="27">
        <v>0.41725899999999999</v>
      </c>
      <c r="C3230" s="24">
        <f t="shared" si="105"/>
        <v>-8.0907000000000007E-2</v>
      </c>
      <c r="D3230" s="19">
        <f t="shared" si="106"/>
        <v>6.5459426490000012E-3</v>
      </c>
    </row>
    <row r="3231" spans="1:4" x14ac:dyDescent="0.3">
      <c r="A3231" s="23">
        <v>3230</v>
      </c>
      <c r="B3231" s="27">
        <v>0.41729699999999997</v>
      </c>
      <c r="C3231" s="24">
        <f t="shared" si="105"/>
        <v>-8.0868999999999996E-2</v>
      </c>
      <c r="D3231" s="19">
        <f t="shared" si="106"/>
        <v>6.5397951609999991E-3</v>
      </c>
    </row>
    <row r="3232" spans="1:4" x14ac:dyDescent="0.3">
      <c r="A3232" s="23">
        <v>3231</v>
      </c>
      <c r="B3232" s="27">
        <v>0.41734300000000002</v>
      </c>
      <c r="C3232" s="24">
        <f t="shared" si="105"/>
        <v>-8.0823000000000006E-2</v>
      </c>
      <c r="D3232" s="19">
        <f t="shared" si="106"/>
        <v>6.5323573290000008E-3</v>
      </c>
    </row>
    <row r="3233" spans="1:4" x14ac:dyDescent="0.3">
      <c r="A3233" s="23">
        <v>3232</v>
      </c>
      <c r="B3233" s="27">
        <v>0.41738599999999998</v>
      </c>
      <c r="C3233" s="24">
        <f t="shared" si="105"/>
        <v>-8.0780000000000005E-2</v>
      </c>
      <c r="D3233" s="19">
        <f t="shared" si="106"/>
        <v>6.5254084000000009E-3</v>
      </c>
    </row>
    <row r="3234" spans="1:4" x14ac:dyDescent="0.3">
      <c r="A3234" s="23">
        <v>3233</v>
      </c>
      <c r="B3234" s="27">
        <v>0.417541</v>
      </c>
      <c r="C3234" s="24">
        <f t="shared" si="105"/>
        <v>-8.0625000000000002E-2</v>
      </c>
      <c r="D3234" s="19">
        <f t="shared" si="106"/>
        <v>6.5003906250000005E-3</v>
      </c>
    </row>
    <row r="3235" spans="1:4" x14ac:dyDescent="0.3">
      <c r="A3235" s="23">
        <v>3234</v>
      </c>
      <c r="B3235" s="27">
        <v>0.41755599999999998</v>
      </c>
      <c r="C3235" s="24">
        <f t="shared" si="105"/>
        <v>-8.0610000000000001E-2</v>
      </c>
      <c r="D3235" s="19">
        <f t="shared" si="106"/>
        <v>6.4979720999999999E-3</v>
      </c>
    </row>
    <row r="3236" spans="1:4" x14ac:dyDescent="0.3">
      <c r="A3236" s="23">
        <v>3235</v>
      </c>
      <c r="B3236" s="27">
        <v>0.41770000000000002</v>
      </c>
      <c r="C3236" s="24">
        <f t="shared" si="105"/>
        <v>-8.0465999999999996E-2</v>
      </c>
      <c r="D3236" s="19">
        <f t="shared" si="106"/>
        <v>6.4747771559999995E-3</v>
      </c>
    </row>
    <row r="3237" spans="1:4" x14ac:dyDescent="0.3">
      <c r="A3237" s="23">
        <v>3236</v>
      </c>
      <c r="B3237" s="27">
        <v>0.41772100000000001</v>
      </c>
      <c r="C3237" s="24">
        <f t="shared" si="105"/>
        <v>-8.0445000000000003E-2</v>
      </c>
      <c r="D3237" s="19">
        <f t="shared" si="106"/>
        <v>6.4713980250000001E-3</v>
      </c>
    </row>
    <row r="3238" spans="1:4" x14ac:dyDescent="0.3">
      <c r="A3238" s="23">
        <v>3237</v>
      </c>
      <c r="B3238" s="27">
        <v>0.41772599999999999</v>
      </c>
      <c r="C3238" s="24">
        <f t="shared" si="105"/>
        <v>-8.0439999999999998E-2</v>
      </c>
      <c r="D3238" s="19">
        <f t="shared" si="106"/>
        <v>6.4705935999999995E-3</v>
      </c>
    </row>
    <row r="3239" spans="1:4" x14ac:dyDescent="0.3">
      <c r="A3239" s="23">
        <v>3238</v>
      </c>
      <c r="B3239" s="27">
        <v>0.417794</v>
      </c>
      <c r="C3239" s="24">
        <f t="shared" si="105"/>
        <v>-8.0371999999999999E-2</v>
      </c>
      <c r="D3239" s="19">
        <f t="shared" si="106"/>
        <v>6.4596583840000003E-3</v>
      </c>
    </row>
    <row r="3240" spans="1:4" x14ac:dyDescent="0.3">
      <c r="A3240" s="23">
        <v>3239</v>
      </c>
      <c r="B3240" s="27">
        <v>0.41782200000000003</v>
      </c>
      <c r="C3240" s="24">
        <f t="shared" si="105"/>
        <v>-8.0343999999999999E-2</v>
      </c>
      <c r="D3240" s="19">
        <f t="shared" si="106"/>
        <v>6.4551583359999994E-3</v>
      </c>
    </row>
    <row r="3241" spans="1:4" x14ac:dyDescent="0.3">
      <c r="A3241" s="23">
        <v>3240</v>
      </c>
      <c r="B3241" s="27">
        <v>0.41786099999999998</v>
      </c>
      <c r="C3241" s="24">
        <f t="shared" si="105"/>
        <v>-8.0305000000000001E-2</v>
      </c>
      <c r="D3241" s="19">
        <f t="shared" si="106"/>
        <v>6.4488930250000001E-3</v>
      </c>
    </row>
    <row r="3242" spans="1:4" x14ac:dyDescent="0.3">
      <c r="A3242" s="23">
        <v>3241</v>
      </c>
      <c r="B3242" s="27">
        <v>0.417993</v>
      </c>
      <c r="C3242" s="24">
        <f t="shared" si="105"/>
        <v>-8.0172999999999994E-2</v>
      </c>
      <c r="D3242" s="19">
        <f t="shared" si="106"/>
        <v>6.4277099289999987E-3</v>
      </c>
    </row>
    <row r="3243" spans="1:4" x14ac:dyDescent="0.3">
      <c r="A3243" s="23">
        <v>3242</v>
      </c>
      <c r="B3243" s="27">
        <v>0.41801199999999999</v>
      </c>
      <c r="C3243" s="24">
        <f t="shared" si="105"/>
        <v>-8.0154000000000003E-2</v>
      </c>
      <c r="D3243" s="19">
        <f t="shared" si="106"/>
        <v>6.4246637160000003E-3</v>
      </c>
    </row>
    <row r="3244" spans="1:4" x14ac:dyDescent="0.3">
      <c r="A3244" s="23">
        <v>3243</v>
      </c>
      <c r="B3244" s="27">
        <v>0.41801899999999997</v>
      </c>
      <c r="C3244" s="24">
        <f t="shared" si="105"/>
        <v>-8.0146999999999996E-2</v>
      </c>
      <c r="D3244" s="19">
        <f t="shared" si="106"/>
        <v>6.4235416089999994E-3</v>
      </c>
    </row>
    <row r="3245" spans="1:4" x14ac:dyDescent="0.3">
      <c r="A3245" s="23">
        <v>3244</v>
      </c>
      <c r="B3245" s="27">
        <v>0.41803099999999999</v>
      </c>
      <c r="C3245" s="24">
        <f t="shared" si="105"/>
        <v>-8.0134999999999998E-2</v>
      </c>
      <c r="D3245" s="19">
        <f t="shared" si="106"/>
        <v>6.421618225E-3</v>
      </c>
    </row>
    <row r="3246" spans="1:4" x14ac:dyDescent="0.3">
      <c r="A3246" s="23">
        <v>3245</v>
      </c>
      <c r="B3246" s="27">
        <v>0.41807499999999997</v>
      </c>
      <c r="C3246" s="24">
        <f t="shared" si="105"/>
        <v>-8.0090999999999996E-2</v>
      </c>
      <c r="D3246" s="19">
        <f t="shared" si="106"/>
        <v>6.4145682809999991E-3</v>
      </c>
    </row>
    <row r="3247" spans="1:4" x14ac:dyDescent="0.3">
      <c r="A3247" s="23">
        <v>3246</v>
      </c>
      <c r="B3247" s="27">
        <v>0.41809400000000002</v>
      </c>
      <c r="C3247" s="24">
        <f t="shared" si="105"/>
        <v>-8.0072000000000004E-2</v>
      </c>
      <c r="D3247" s="19">
        <f t="shared" si="106"/>
        <v>6.4115251840000005E-3</v>
      </c>
    </row>
    <row r="3248" spans="1:4" x14ac:dyDescent="0.3">
      <c r="A3248" s="23">
        <v>3247</v>
      </c>
      <c r="B3248" s="27">
        <v>0.41809800000000003</v>
      </c>
      <c r="C3248" s="24">
        <f t="shared" si="105"/>
        <v>-8.0068E-2</v>
      </c>
      <c r="D3248" s="19">
        <f t="shared" si="106"/>
        <v>6.4108846239999996E-3</v>
      </c>
    </row>
    <row r="3249" spans="1:4" x14ac:dyDescent="0.3">
      <c r="A3249" s="23">
        <v>3248</v>
      </c>
      <c r="B3249" s="27">
        <v>0.41811199999999998</v>
      </c>
      <c r="C3249" s="24">
        <f t="shared" si="105"/>
        <v>-8.0054E-2</v>
      </c>
      <c r="D3249" s="19">
        <f t="shared" si="106"/>
        <v>6.4086429159999998E-3</v>
      </c>
    </row>
    <row r="3250" spans="1:4" x14ac:dyDescent="0.3">
      <c r="A3250" s="23">
        <v>3249</v>
      </c>
      <c r="B3250" s="27">
        <v>0.41811300000000001</v>
      </c>
      <c r="C3250" s="24">
        <f t="shared" si="105"/>
        <v>-8.0052999999999999E-2</v>
      </c>
      <c r="D3250" s="19">
        <f t="shared" si="106"/>
        <v>6.4084828089999999E-3</v>
      </c>
    </row>
    <row r="3251" spans="1:4" x14ac:dyDescent="0.3">
      <c r="A3251" s="23">
        <v>3250</v>
      </c>
      <c r="B3251" s="27">
        <v>0.41815400000000003</v>
      </c>
      <c r="C3251" s="24">
        <f t="shared" si="105"/>
        <v>-8.0012E-2</v>
      </c>
      <c r="D3251" s="19">
        <f t="shared" si="106"/>
        <v>6.4019201439999996E-3</v>
      </c>
    </row>
    <row r="3252" spans="1:4" x14ac:dyDescent="0.3">
      <c r="A3252" s="23">
        <v>3251</v>
      </c>
      <c r="B3252" s="27">
        <v>0.41817199999999999</v>
      </c>
      <c r="C3252" s="24">
        <f t="shared" si="105"/>
        <v>-7.9993999999999996E-2</v>
      </c>
      <c r="D3252" s="19">
        <f t="shared" si="106"/>
        <v>6.3990400359999989E-3</v>
      </c>
    </row>
    <row r="3253" spans="1:4" x14ac:dyDescent="0.3">
      <c r="A3253" s="23">
        <v>3252</v>
      </c>
      <c r="B3253" s="27">
        <v>0.418186</v>
      </c>
      <c r="C3253" s="24">
        <f t="shared" si="105"/>
        <v>-7.9979999999999996E-2</v>
      </c>
      <c r="D3253" s="19">
        <f t="shared" si="106"/>
        <v>6.3968003999999995E-3</v>
      </c>
    </row>
    <row r="3254" spans="1:4" x14ac:dyDescent="0.3">
      <c r="A3254" s="23">
        <v>3253</v>
      </c>
      <c r="B3254" s="27">
        <v>0.41821399999999997</v>
      </c>
      <c r="C3254" s="24">
        <f t="shared" si="105"/>
        <v>-7.9951999999999995E-2</v>
      </c>
      <c r="D3254" s="19">
        <f t="shared" si="106"/>
        <v>6.3923223039999994E-3</v>
      </c>
    </row>
    <row r="3255" spans="1:4" x14ac:dyDescent="0.3">
      <c r="A3255" s="23">
        <v>3254</v>
      </c>
      <c r="B3255" s="27">
        <v>0.41821599999999998</v>
      </c>
      <c r="C3255" s="24">
        <f t="shared" si="105"/>
        <v>-7.9950000000000007E-2</v>
      </c>
      <c r="D3255" s="19">
        <f t="shared" si="106"/>
        <v>6.3920025000000014E-3</v>
      </c>
    </row>
    <row r="3256" spans="1:4" x14ac:dyDescent="0.3">
      <c r="A3256" s="23">
        <v>3255</v>
      </c>
      <c r="B3256" s="27">
        <v>0.41822500000000001</v>
      </c>
      <c r="C3256" s="24">
        <f t="shared" si="105"/>
        <v>-7.9940999999999998E-2</v>
      </c>
      <c r="D3256" s="19">
        <f t="shared" si="106"/>
        <v>6.3905634809999995E-3</v>
      </c>
    </row>
    <row r="3257" spans="1:4" x14ac:dyDescent="0.3">
      <c r="A3257" s="23">
        <v>3256</v>
      </c>
      <c r="B3257" s="27">
        <v>0.41832399999999997</v>
      </c>
      <c r="C3257" s="24">
        <f t="shared" si="105"/>
        <v>-7.9841999999999996E-2</v>
      </c>
      <c r="D3257" s="19">
        <f t="shared" si="106"/>
        <v>6.3747449639999995E-3</v>
      </c>
    </row>
    <row r="3258" spans="1:4" x14ac:dyDescent="0.3">
      <c r="A3258" s="23">
        <v>3257</v>
      </c>
      <c r="B3258" s="27">
        <v>0.418348</v>
      </c>
      <c r="C3258" s="24">
        <f t="shared" si="105"/>
        <v>-7.9818E-2</v>
      </c>
      <c r="D3258" s="19">
        <f t="shared" si="106"/>
        <v>6.3709131240000001E-3</v>
      </c>
    </row>
    <row r="3259" spans="1:4" x14ac:dyDescent="0.3">
      <c r="A3259" s="23">
        <v>3258</v>
      </c>
      <c r="B3259" s="27">
        <v>0.41840300000000002</v>
      </c>
      <c r="C3259" s="24">
        <f t="shared" si="105"/>
        <v>-7.9763000000000001E-2</v>
      </c>
      <c r="D3259" s="19">
        <f t="shared" si="106"/>
        <v>6.3621361689999998E-3</v>
      </c>
    </row>
    <row r="3260" spans="1:4" x14ac:dyDescent="0.3">
      <c r="A3260" s="23">
        <v>3259</v>
      </c>
      <c r="B3260" s="27">
        <v>0.41841600000000001</v>
      </c>
      <c r="C3260" s="24">
        <f t="shared" si="105"/>
        <v>-7.9750000000000001E-2</v>
      </c>
      <c r="D3260" s="19">
        <f t="shared" si="106"/>
        <v>6.3600625000000003E-3</v>
      </c>
    </row>
    <row r="3261" spans="1:4" x14ac:dyDescent="0.3">
      <c r="A3261" s="23">
        <v>3260</v>
      </c>
      <c r="B3261" s="27">
        <v>0.41841699999999998</v>
      </c>
      <c r="C3261" s="24">
        <f t="shared" si="105"/>
        <v>-7.9749E-2</v>
      </c>
      <c r="D3261" s="19">
        <f t="shared" si="106"/>
        <v>6.3599030009999996E-3</v>
      </c>
    </row>
    <row r="3262" spans="1:4" x14ac:dyDescent="0.3">
      <c r="A3262" s="23">
        <v>3261</v>
      </c>
      <c r="B3262" s="27">
        <v>0.41855700000000001</v>
      </c>
      <c r="C3262" s="24">
        <f t="shared" si="105"/>
        <v>-7.9608999999999999E-2</v>
      </c>
      <c r="D3262" s="19">
        <f t="shared" si="106"/>
        <v>6.3375928809999999E-3</v>
      </c>
    </row>
    <row r="3263" spans="1:4" x14ac:dyDescent="0.3">
      <c r="A3263" s="23">
        <v>3262</v>
      </c>
      <c r="B3263" s="27">
        <v>0.41859499999999999</v>
      </c>
      <c r="C3263" s="24">
        <f t="shared" si="105"/>
        <v>-7.9571000000000003E-2</v>
      </c>
      <c r="D3263" s="19">
        <f t="shared" si="106"/>
        <v>6.3315440410000009E-3</v>
      </c>
    </row>
    <row r="3264" spans="1:4" x14ac:dyDescent="0.3">
      <c r="A3264" s="23">
        <v>3263</v>
      </c>
      <c r="B3264" s="27">
        <v>0.41860000000000003</v>
      </c>
      <c r="C3264" s="24">
        <f t="shared" si="105"/>
        <v>-7.9565999999999998E-2</v>
      </c>
      <c r="D3264" s="19">
        <f t="shared" si="106"/>
        <v>6.3307483560000001E-3</v>
      </c>
    </row>
    <row r="3265" spans="1:4" x14ac:dyDescent="0.3">
      <c r="A3265" s="23">
        <v>3264</v>
      </c>
      <c r="B3265" s="27">
        <v>0.41863400000000001</v>
      </c>
      <c r="C3265" s="24">
        <f t="shared" si="105"/>
        <v>-7.9532000000000005E-2</v>
      </c>
      <c r="D3265" s="19">
        <f t="shared" si="106"/>
        <v>6.3253390240000009E-3</v>
      </c>
    </row>
    <row r="3266" spans="1:4" x14ac:dyDescent="0.3">
      <c r="A3266" s="23">
        <v>3265</v>
      </c>
      <c r="B3266" s="27">
        <v>0.418709</v>
      </c>
      <c r="C3266" s="24">
        <f t="shared" ref="C3266:C3329" si="107">ROUNDUP(B3266-B$10002,6)</f>
        <v>-7.9457E-2</v>
      </c>
      <c r="D3266" s="19">
        <f t="shared" si="106"/>
        <v>6.3134148490000003E-3</v>
      </c>
    </row>
    <row r="3267" spans="1:4" x14ac:dyDescent="0.3">
      <c r="A3267" s="23">
        <v>3266</v>
      </c>
      <c r="B3267" s="27">
        <v>0.41888700000000001</v>
      </c>
      <c r="C3267" s="24">
        <f t="shared" si="107"/>
        <v>-7.9279000000000002E-2</v>
      </c>
      <c r="D3267" s="19">
        <f t="shared" si="106"/>
        <v>6.2851598410000008E-3</v>
      </c>
    </row>
    <row r="3268" spans="1:4" x14ac:dyDescent="0.3">
      <c r="A3268" s="23">
        <v>3267</v>
      </c>
      <c r="B3268" s="27">
        <v>0.41898299999999999</v>
      </c>
      <c r="C3268" s="24">
        <f t="shared" si="107"/>
        <v>-7.9183000000000003E-2</v>
      </c>
      <c r="D3268" s="19">
        <f t="shared" si="106"/>
        <v>6.2699474890000008E-3</v>
      </c>
    </row>
    <row r="3269" spans="1:4" x14ac:dyDescent="0.3">
      <c r="A3269" s="23">
        <v>3268</v>
      </c>
      <c r="B3269" s="27">
        <v>0.41898999999999997</v>
      </c>
      <c r="C3269" s="24">
        <f t="shared" si="107"/>
        <v>-7.9175999999999996E-2</v>
      </c>
      <c r="D3269" s="19">
        <f t="shared" si="106"/>
        <v>6.2688389759999992E-3</v>
      </c>
    </row>
    <row r="3270" spans="1:4" x14ac:dyDescent="0.3">
      <c r="A3270" s="23">
        <v>3269</v>
      </c>
      <c r="B3270" s="27">
        <v>0.41902800000000001</v>
      </c>
      <c r="C3270" s="24">
        <f t="shared" si="107"/>
        <v>-7.9138E-2</v>
      </c>
      <c r="D3270" s="19">
        <f t="shared" si="106"/>
        <v>6.2628230439999997E-3</v>
      </c>
    </row>
    <row r="3271" spans="1:4" x14ac:dyDescent="0.3">
      <c r="A3271" s="23">
        <v>3270</v>
      </c>
      <c r="B3271" s="27">
        <v>0.41921599999999998</v>
      </c>
      <c r="C3271" s="24">
        <f t="shared" si="107"/>
        <v>-7.8950000000000006E-2</v>
      </c>
      <c r="D3271" s="19">
        <f t="shared" si="106"/>
        <v>6.2331025000000014E-3</v>
      </c>
    </row>
    <row r="3272" spans="1:4" x14ac:dyDescent="0.3">
      <c r="A3272" s="23">
        <v>3271</v>
      </c>
      <c r="B3272" s="27">
        <v>0.41931499999999999</v>
      </c>
      <c r="C3272" s="24">
        <f t="shared" si="107"/>
        <v>-7.8851000000000004E-2</v>
      </c>
      <c r="D3272" s="19">
        <f t="shared" si="106"/>
        <v>6.2174802010000006E-3</v>
      </c>
    </row>
    <row r="3273" spans="1:4" x14ac:dyDescent="0.3">
      <c r="A3273" s="23">
        <v>3272</v>
      </c>
      <c r="B3273" s="27">
        <v>0.41936800000000002</v>
      </c>
      <c r="C3273" s="24">
        <f t="shared" si="107"/>
        <v>-7.8798000000000007E-2</v>
      </c>
      <c r="D3273" s="19">
        <f t="shared" si="106"/>
        <v>6.209124804000001E-3</v>
      </c>
    </row>
    <row r="3274" spans="1:4" x14ac:dyDescent="0.3">
      <c r="A3274" s="23">
        <v>3273</v>
      </c>
      <c r="B3274" s="27">
        <v>0.41936899999999999</v>
      </c>
      <c r="C3274" s="24">
        <f t="shared" si="107"/>
        <v>-7.8797000000000006E-2</v>
      </c>
      <c r="D3274" s="19">
        <f t="shared" ref="D3274:D3337" si="108">C3274*C3274</f>
        <v>6.2089672090000006E-3</v>
      </c>
    </row>
    <row r="3275" spans="1:4" x14ac:dyDescent="0.3">
      <c r="A3275" s="23">
        <v>3274</v>
      </c>
      <c r="B3275" s="27">
        <v>0.41938199999999998</v>
      </c>
      <c r="C3275" s="24">
        <f t="shared" si="107"/>
        <v>-7.8784000000000007E-2</v>
      </c>
      <c r="D3275" s="19">
        <f t="shared" si="108"/>
        <v>6.2069186560000014E-3</v>
      </c>
    </row>
    <row r="3276" spans="1:4" x14ac:dyDescent="0.3">
      <c r="A3276" s="23">
        <v>3275</v>
      </c>
      <c r="B3276" s="27">
        <v>0.41939700000000002</v>
      </c>
      <c r="C3276" s="24">
        <f t="shared" si="107"/>
        <v>-7.8769000000000006E-2</v>
      </c>
      <c r="D3276" s="19">
        <f t="shared" si="108"/>
        <v>6.2045553610000012E-3</v>
      </c>
    </row>
    <row r="3277" spans="1:4" x14ac:dyDescent="0.3">
      <c r="A3277" s="23">
        <v>3276</v>
      </c>
      <c r="B3277" s="27">
        <v>0.41942299999999999</v>
      </c>
      <c r="C3277" s="24">
        <f t="shared" si="107"/>
        <v>-7.8743000000000007E-2</v>
      </c>
      <c r="D3277" s="19">
        <f t="shared" si="108"/>
        <v>6.2004600490000008E-3</v>
      </c>
    </row>
    <row r="3278" spans="1:4" x14ac:dyDescent="0.3">
      <c r="A3278" s="23">
        <v>3277</v>
      </c>
      <c r="B3278" s="27">
        <v>0.41944700000000001</v>
      </c>
      <c r="C3278" s="24">
        <f t="shared" si="107"/>
        <v>-7.8718999999999997E-2</v>
      </c>
      <c r="D3278" s="19">
        <f t="shared" si="108"/>
        <v>6.1966809609999996E-3</v>
      </c>
    </row>
    <row r="3279" spans="1:4" x14ac:dyDescent="0.3">
      <c r="A3279" s="23">
        <v>3278</v>
      </c>
      <c r="B3279" s="27">
        <v>0.41945900000000003</v>
      </c>
      <c r="C3279" s="24">
        <f t="shared" si="107"/>
        <v>-7.8706999999999999E-2</v>
      </c>
      <c r="D3279" s="19">
        <f t="shared" si="108"/>
        <v>6.1947918489999995E-3</v>
      </c>
    </row>
    <row r="3280" spans="1:4" x14ac:dyDescent="0.3">
      <c r="A3280" s="23">
        <v>3279</v>
      </c>
      <c r="B3280" s="27">
        <v>0.41955700000000001</v>
      </c>
      <c r="C3280" s="24">
        <f t="shared" si="107"/>
        <v>-7.8608999999999998E-2</v>
      </c>
      <c r="D3280" s="19">
        <f t="shared" si="108"/>
        <v>6.179374881E-3</v>
      </c>
    </row>
    <row r="3281" spans="1:4" x14ac:dyDescent="0.3">
      <c r="A3281" s="23">
        <v>3280</v>
      </c>
      <c r="B3281" s="27">
        <v>0.41956900000000003</v>
      </c>
      <c r="C3281" s="24">
        <f t="shared" si="107"/>
        <v>-7.8597E-2</v>
      </c>
      <c r="D3281" s="19">
        <f t="shared" si="108"/>
        <v>6.1774884089999997E-3</v>
      </c>
    </row>
    <row r="3282" spans="1:4" x14ac:dyDescent="0.3">
      <c r="A3282" s="23">
        <v>3281</v>
      </c>
      <c r="B3282" s="27">
        <v>0.41964800000000002</v>
      </c>
      <c r="C3282" s="24">
        <f t="shared" si="107"/>
        <v>-7.8518000000000004E-2</v>
      </c>
      <c r="D3282" s="19">
        <f t="shared" si="108"/>
        <v>6.1650763240000007E-3</v>
      </c>
    </row>
    <row r="3283" spans="1:4" x14ac:dyDescent="0.3">
      <c r="A3283" s="23">
        <v>3282</v>
      </c>
      <c r="B3283" s="27">
        <v>0.41981099999999999</v>
      </c>
      <c r="C3283" s="24">
        <f t="shared" si="107"/>
        <v>-7.8354999999999994E-2</v>
      </c>
      <c r="D3283" s="19">
        <f t="shared" si="108"/>
        <v>6.1395060249999989E-3</v>
      </c>
    </row>
    <row r="3284" spans="1:4" x14ac:dyDescent="0.3">
      <c r="A3284" s="23">
        <v>3283</v>
      </c>
      <c r="B3284" s="27">
        <v>0.41987099999999999</v>
      </c>
      <c r="C3284" s="24">
        <f t="shared" si="107"/>
        <v>-7.8295000000000003E-2</v>
      </c>
      <c r="D3284" s="19">
        <f t="shared" si="108"/>
        <v>6.1301070250000004E-3</v>
      </c>
    </row>
    <row r="3285" spans="1:4" x14ac:dyDescent="0.3">
      <c r="A3285" s="23">
        <v>3284</v>
      </c>
      <c r="B3285" s="27">
        <v>0.419908</v>
      </c>
      <c r="C3285" s="24">
        <f t="shared" si="107"/>
        <v>-7.8257999999999994E-2</v>
      </c>
      <c r="D3285" s="19">
        <f t="shared" si="108"/>
        <v>6.1243145639999991E-3</v>
      </c>
    </row>
    <row r="3286" spans="1:4" x14ac:dyDescent="0.3">
      <c r="A3286" s="23">
        <v>3285</v>
      </c>
      <c r="B3286" s="27">
        <v>0.419937</v>
      </c>
      <c r="C3286" s="24">
        <f t="shared" si="107"/>
        <v>-7.8229000000000007E-2</v>
      </c>
      <c r="D3286" s="19">
        <f t="shared" si="108"/>
        <v>6.1197764410000008E-3</v>
      </c>
    </row>
    <row r="3287" spans="1:4" x14ac:dyDescent="0.3">
      <c r="A3287" s="23">
        <v>3286</v>
      </c>
      <c r="B3287" s="27">
        <v>0.42002699999999998</v>
      </c>
      <c r="C3287" s="24">
        <f t="shared" si="107"/>
        <v>-7.8139E-2</v>
      </c>
      <c r="D3287" s="19">
        <f t="shared" si="108"/>
        <v>6.1057033209999997E-3</v>
      </c>
    </row>
    <row r="3288" spans="1:4" x14ac:dyDescent="0.3">
      <c r="A3288" s="23">
        <v>3287</v>
      </c>
      <c r="B3288" s="27">
        <v>0.42007100000000003</v>
      </c>
      <c r="C3288" s="24">
        <f t="shared" si="107"/>
        <v>-7.8094999999999998E-2</v>
      </c>
      <c r="D3288" s="19">
        <f t="shared" si="108"/>
        <v>6.0988290249999995E-3</v>
      </c>
    </row>
    <row r="3289" spans="1:4" x14ac:dyDescent="0.3">
      <c r="A3289" s="23">
        <v>3288</v>
      </c>
      <c r="B3289" s="27">
        <v>0.42009299999999999</v>
      </c>
      <c r="C3289" s="24">
        <f t="shared" si="107"/>
        <v>-7.8073000000000004E-2</v>
      </c>
      <c r="D3289" s="19">
        <f t="shared" si="108"/>
        <v>6.0953933290000002E-3</v>
      </c>
    </row>
    <row r="3290" spans="1:4" x14ac:dyDescent="0.3">
      <c r="A3290" s="23">
        <v>3289</v>
      </c>
      <c r="B3290" s="27">
        <v>0.420099</v>
      </c>
      <c r="C3290" s="24">
        <f t="shared" si="107"/>
        <v>-7.8066999999999998E-2</v>
      </c>
      <c r="D3290" s="19">
        <f t="shared" si="108"/>
        <v>6.0944564889999992E-3</v>
      </c>
    </row>
    <row r="3291" spans="1:4" x14ac:dyDescent="0.3">
      <c r="A3291" s="23">
        <v>3290</v>
      </c>
      <c r="B3291" s="27">
        <v>0.42011300000000001</v>
      </c>
      <c r="C3291" s="24">
        <f t="shared" si="107"/>
        <v>-7.8052999999999997E-2</v>
      </c>
      <c r="D3291" s="19">
        <f t="shared" si="108"/>
        <v>6.0922708089999993E-3</v>
      </c>
    </row>
    <row r="3292" spans="1:4" x14ac:dyDescent="0.3">
      <c r="A3292" s="23">
        <v>3291</v>
      </c>
      <c r="B3292" s="27">
        <v>0.420126</v>
      </c>
      <c r="C3292" s="24">
        <f t="shared" si="107"/>
        <v>-7.8039999999999998E-2</v>
      </c>
      <c r="D3292" s="19">
        <f t="shared" si="108"/>
        <v>6.0902415999999999E-3</v>
      </c>
    </row>
    <row r="3293" spans="1:4" x14ac:dyDescent="0.3">
      <c r="A3293" s="23">
        <v>3292</v>
      </c>
      <c r="B3293" s="27">
        <v>0.420213</v>
      </c>
      <c r="C3293" s="24">
        <f t="shared" si="107"/>
        <v>-7.7952999999999995E-2</v>
      </c>
      <c r="D3293" s="19">
        <f t="shared" si="108"/>
        <v>6.0766702089999989E-3</v>
      </c>
    </row>
    <row r="3294" spans="1:4" x14ac:dyDescent="0.3">
      <c r="A3294" s="23">
        <v>3293</v>
      </c>
      <c r="B3294" s="27">
        <v>0.42035</v>
      </c>
      <c r="C3294" s="24">
        <f t="shared" si="107"/>
        <v>-7.7815999999999996E-2</v>
      </c>
      <c r="D3294" s="19">
        <f t="shared" si="108"/>
        <v>6.0553298559999991E-3</v>
      </c>
    </row>
    <row r="3295" spans="1:4" x14ac:dyDescent="0.3">
      <c r="A3295" s="23">
        <v>3294</v>
      </c>
      <c r="B3295" s="27">
        <v>0.420377</v>
      </c>
      <c r="C3295" s="24">
        <f t="shared" si="107"/>
        <v>-7.7788999999999997E-2</v>
      </c>
      <c r="D3295" s="19">
        <f t="shared" si="108"/>
        <v>6.0511285209999995E-3</v>
      </c>
    </row>
    <row r="3296" spans="1:4" x14ac:dyDescent="0.3">
      <c r="A3296" s="23">
        <v>3295</v>
      </c>
      <c r="B3296" s="27">
        <v>0.42038999999999999</v>
      </c>
      <c r="C3296" s="24">
        <f t="shared" si="107"/>
        <v>-7.7775999999999998E-2</v>
      </c>
      <c r="D3296" s="19">
        <f t="shared" si="108"/>
        <v>6.0491061759999996E-3</v>
      </c>
    </row>
    <row r="3297" spans="1:4" x14ac:dyDescent="0.3">
      <c r="A3297" s="23">
        <v>3296</v>
      </c>
      <c r="B3297" s="27">
        <v>0.42047699999999999</v>
      </c>
      <c r="C3297" s="24">
        <f t="shared" si="107"/>
        <v>-7.7688999999999994E-2</v>
      </c>
      <c r="D3297" s="19">
        <f t="shared" si="108"/>
        <v>6.0355807209999989E-3</v>
      </c>
    </row>
    <row r="3298" spans="1:4" x14ac:dyDescent="0.3">
      <c r="A3298" s="23">
        <v>3297</v>
      </c>
      <c r="B3298" s="27">
        <v>0.42051500000000003</v>
      </c>
      <c r="C3298" s="24">
        <f t="shared" si="107"/>
        <v>-7.7650999999999998E-2</v>
      </c>
      <c r="D3298" s="19">
        <f t="shared" si="108"/>
        <v>6.0296778009999996E-3</v>
      </c>
    </row>
    <row r="3299" spans="1:4" x14ac:dyDescent="0.3">
      <c r="A3299" s="23">
        <v>3298</v>
      </c>
      <c r="B3299" s="27">
        <v>0.420651</v>
      </c>
      <c r="C3299" s="24">
        <f t="shared" si="107"/>
        <v>-7.7515000000000001E-2</v>
      </c>
      <c r="D3299" s="19">
        <f t="shared" si="108"/>
        <v>6.0085752249999999E-3</v>
      </c>
    </row>
    <row r="3300" spans="1:4" x14ac:dyDescent="0.3">
      <c r="A3300" s="23">
        <v>3299</v>
      </c>
      <c r="B3300" s="27">
        <v>0.42071399999999998</v>
      </c>
      <c r="C3300" s="24">
        <f t="shared" si="107"/>
        <v>-7.7452000000000007E-2</v>
      </c>
      <c r="D3300" s="19">
        <f t="shared" si="108"/>
        <v>5.9988123040000015E-3</v>
      </c>
    </row>
    <row r="3301" spans="1:4" x14ac:dyDescent="0.3">
      <c r="A3301" s="23">
        <v>3300</v>
      </c>
      <c r="B3301" s="27">
        <v>0.42077100000000001</v>
      </c>
      <c r="C3301" s="24">
        <f t="shared" si="107"/>
        <v>-7.7395000000000005E-2</v>
      </c>
      <c r="D3301" s="19">
        <f t="shared" si="108"/>
        <v>5.9899860250000004E-3</v>
      </c>
    </row>
    <row r="3302" spans="1:4" x14ac:dyDescent="0.3">
      <c r="A3302" s="23">
        <v>3301</v>
      </c>
      <c r="B3302" s="27">
        <v>0.42090699999999998</v>
      </c>
      <c r="C3302" s="24">
        <f t="shared" si="107"/>
        <v>-7.7258999999999994E-2</v>
      </c>
      <c r="D3302" s="19">
        <f t="shared" si="108"/>
        <v>5.9689530809999992E-3</v>
      </c>
    </row>
    <row r="3303" spans="1:4" x14ac:dyDescent="0.3">
      <c r="A3303" s="23">
        <v>3302</v>
      </c>
      <c r="B3303" s="27">
        <v>0.420908</v>
      </c>
      <c r="C3303" s="24">
        <f t="shared" si="107"/>
        <v>-7.7258000000000007E-2</v>
      </c>
      <c r="D3303" s="19">
        <f t="shared" si="108"/>
        <v>5.9687985640000012E-3</v>
      </c>
    </row>
    <row r="3304" spans="1:4" x14ac:dyDescent="0.3">
      <c r="A3304" s="23">
        <v>3303</v>
      </c>
      <c r="B3304" s="27">
        <v>0.420935</v>
      </c>
      <c r="C3304" s="24">
        <f t="shared" si="107"/>
        <v>-7.7230999999999994E-2</v>
      </c>
      <c r="D3304" s="19">
        <f t="shared" si="108"/>
        <v>5.9646273609999991E-3</v>
      </c>
    </row>
    <row r="3305" spans="1:4" x14ac:dyDescent="0.3">
      <c r="A3305" s="23">
        <v>3304</v>
      </c>
      <c r="B3305" s="27">
        <v>0.42097400000000001</v>
      </c>
      <c r="C3305" s="24">
        <f t="shared" si="107"/>
        <v>-7.7191999999999997E-2</v>
      </c>
      <c r="D3305" s="19">
        <f t="shared" si="108"/>
        <v>5.9586048639999993E-3</v>
      </c>
    </row>
    <row r="3306" spans="1:4" x14ac:dyDescent="0.3">
      <c r="A3306" s="23">
        <v>3305</v>
      </c>
      <c r="B3306" s="27">
        <v>0.420991</v>
      </c>
      <c r="C3306" s="24">
        <f t="shared" si="107"/>
        <v>-7.7175000000000007E-2</v>
      </c>
      <c r="D3306" s="19">
        <f t="shared" si="108"/>
        <v>5.955980625000001E-3</v>
      </c>
    </row>
    <row r="3307" spans="1:4" x14ac:dyDescent="0.3">
      <c r="A3307" s="23">
        <v>3306</v>
      </c>
      <c r="B3307" s="27">
        <v>0.42103000000000002</v>
      </c>
      <c r="C3307" s="24">
        <f t="shared" si="107"/>
        <v>-7.7135999999999996E-2</v>
      </c>
      <c r="D3307" s="19">
        <f t="shared" si="108"/>
        <v>5.9499624959999994E-3</v>
      </c>
    </row>
    <row r="3308" spans="1:4" x14ac:dyDescent="0.3">
      <c r="A3308" s="23">
        <v>3307</v>
      </c>
      <c r="B3308" s="27">
        <v>0.42103699999999999</v>
      </c>
      <c r="C3308" s="24">
        <f t="shared" si="107"/>
        <v>-7.7129000000000003E-2</v>
      </c>
      <c r="D3308" s="19">
        <f t="shared" si="108"/>
        <v>5.9488826410000004E-3</v>
      </c>
    </row>
    <row r="3309" spans="1:4" x14ac:dyDescent="0.3">
      <c r="A3309" s="23">
        <v>3308</v>
      </c>
      <c r="B3309" s="27">
        <v>0.42111999999999999</v>
      </c>
      <c r="C3309" s="24">
        <f t="shared" si="107"/>
        <v>-7.7046000000000003E-2</v>
      </c>
      <c r="D3309" s="19">
        <f t="shared" si="108"/>
        <v>5.9360861160000005E-3</v>
      </c>
    </row>
    <row r="3310" spans="1:4" x14ac:dyDescent="0.3">
      <c r="A3310" s="23">
        <v>3309</v>
      </c>
      <c r="B3310" s="27">
        <v>0.42116700000000001</v>
      </c>
      <c r="C3310" s="24">
        <f t="shared" si="107"/>
        <v>-7.6998999999999998E-2</v>
      </c>
      <c r="D3310" s="19">
        <f t="shared" si="108"/>
        <v>5.9288460009999993E-3</v>
      </c>
    </row>
    <row r="3311" spans="1:4" x14ac:dyDescent="0.3">
      <c r="A3311" s="23">
        <v>3310</v>
      </c>
      <c r="B3311" s="27">
        <v>0.42124200000000001</v>
      </c>
      <c r="C3311" s="24">
        <f t="shared" si="107"/>
        <v>-7.6924000000000006E-2</v>
      </c>
      <c r="D3311" s="19">
        <f t="shared" si="108"/>
        <v>5.917301776000001E-3</v>
      </c>
    </row>
    <row r="3312" spans="1:4" x14ac:dyDescent="0.3">
      <c r="A3312" s="23">
        <v>3311</v>
      </c>
      <c r="B3312" s="27">
        <v>0.42128900000000002</v>
      </c>
      <c r="C3312" s="24">
        <f t="shared" si="107"/>
        <v>-7.6877000000000001E-2</v>
      </c>
      <c r="D3312" s="19">
        <f t="shared" si="108"/>
        <v>5.910073129E-3</v>
      </c>
    </row>
    <row r="3313" spans="1:4" x14ac:dyDescent="0.3">
      <c r="A3313" s="23">
        <v>3312</v>
      </c>
      <c r="B3313" s="27">
        <v>0.421292</v>
      </c>
      <c r="C3313" s="24">
        <f t="shared" si="107"/>
        <v>-7.6873999999999998E-2</v>
      </c>
      <c r="D3313" s="19">
        <f t="shared" si="108"/>
        <v>5.9096118759999995E-3</v>
      </c>
    </row>
    <row r="3314" spans="1:4" x14ac:dyDescent="0.3">
      <c r="A3314" s="23">
        <v>3313</v>
      </c>
      <c r="B3314" s="27">
        <v>0.42134899999999997</v>
      </c>
      <c r="C3314" s="24">
        <f t="shared" si="107"/>
        <v>-7.6816999999999996E-2</v>
      </c>
      <c r="D3314" s="19">
        <f t="shared" si="108"/>
        <v>5.9008514889999997E-3</v>
      </c>
    </row>
    <row r="3315" spans="1:4" x14ac:dyDescent="0.3">
      <c r="A3315" s="23">
        <v>3314</v>
      </c>
      <c r="B3315" s="27">
        <v>0.421406</v>
      </c>
      <c r="C3315" s="24">
        <f t="shared" si="107"/>
        <v>-7.6759999999999995E-2</v>
      </c>
      <c r="D3315" s="19">
        <f t="shared" si="108"/>
        <v>5.8920975999999991E-3</v>
      </c>
    </row>
    <row r="3316" spans="1:4" x14ac:dyDescent="0.3">
      <c r="A3316" s="23">
        <v>3315</v>
      </c>
      <c r="B3316" s="27">
        <v>0.42146400000000001</v>
      </c>
      <c r="C3316" s="24">
        <f t="shared" si="107"/>
        <v>-7.6702000000000006E-2</v>
      </c>
      <c r="D3316" s="19">
        <f t="shared" si="108"/>
        <v>5.8831968040000014E-3</v>
      </c>
    </row>
    <row r="3317" spans="1:4" x14ac:dyDescent="0.3">
      <c r="A3317" s="23">
        <v>3316</v>
      </c>
      <c r="B3317" s="27">
        <v>0.42149700000000001</v>
      </c>
      <c r="C3317" s="24">
        <f t="shared" si="107"/>
        <v>-7.6669000000000001E-2</v>
      </c>
      <c r="D3317" s="19">
        <f t="shared" si="108"/>
        <v>5.8781355610000004E-3</v>
      </c>
    </row>
    <row r="3318" spans="1:4" x14ac:dyDescent="0.3">
      <c r="A3318" s="23">
        <v>3317</v>
      </c>
      <c r="B3318" s="27">
        <v>0.421543</v>
      </c>
      <c r="C3318" s="24">
        <f t="shared" si="107"/>
        <v>-7.6622999999999997E-2</v>
      </c>
      <c r="D3318" s="19">
        <f t="shared" si="108"/>
        <v>5.8710841289999994E-3</v>
      </c>
    </row>
    <row r="3319" spans="1:4" x14ac:dyDescent="0.3">
      <c r="A3319" s="23">
        <v>3318</v>
      </c>
      <c r="B3319" s="27">
        <v>0.42174</v>
      </c>
      <c r="C3319" s="24">
        <f t="shared" si="107"/>
        <v>-7.6426000000000008E-2</v>
      </c>
      <c r="D3319" s="19">
        <f t="shared" si="108"/>
        <v>5.8409334760000011E-3</v>
      </c>
    </row>
    <row r="3320" spans="1:4" x14ac:dyDescent="0.3">
      <c r="A3320" s="23">
        <v>3319</v>
      </c>
      <c r="B3320" s="27">
        <v>0.42179100000000003</v>
      </c>
      <c r="C3320" s="24">
        <f t="shared" si="107"/>
        <v>-7.6374999999999998E-2</v>
      </c>
      <c r="D3320" s="19">
        <f t="shared" si="108"/>
        <v>5.8331406249999994E-3</v>
      </c>
    </row>
    <row r="3321" spans="1:4" x14ac:dyDescent="0.3">
      <c r="A3321" s="23">
        <v>3320</v>
      </c>
      <c r="B3321" s="27">
        <v>0.42199700000000001</v>
      </c>
      <c r="C3321" s="24">
        <f t="shared" si="107"/>
        <v>-7.6169000000000001E-2</v>
      </c>
      <c r="D3321" s="19">
        <f t="shared" si="108"/>
        <v>5.8017165610000001E-3</v>
      </c>
    </row>
    <row r="3322" spans="1:4" x14ac:dyDescent="0.3">
      <c r="A3322" s="23">
        <v>3321</v>
      </c>
      <c r="B3322" s="27">
        <v>0.422037</v>
      </c>
      <c r="C3322" s="24">
        <f t="shared" si="107"/>
        <v>-7.6129000000000002E-2</v>
      </c>
      <c r="D3322" s="19">
        <f t="shared" si="108"/>
        <v>5.7956246410000006E-3</v>
      </c>
    </row>
    <row r="3323" spans="1:4" x14ac:dyDescent="0.3">
      <c r="A3323" s="23">
        <v>3322</v>
      </c>
      <c r="B3323" s="27">
        <v>0.422041</v>
      </c>
      <c r="C3323" s="24">
        <f t="shared" si="107"/>
        <v>-7.6124999999999998E-2</v>
      </c>
      <c r="D3323" s="19">
        <f t="shared" si="108"/>
        <v>5.7950156249999994E-3</v>
      </c>
    </row>
    <row r="3324" spans="1:4" x14ac:dyDescent="0.3">
      <c r="A3324" s="23">
        <v>3323</v>
      </c>
      <c r="B3324" s="27">
        <v>0.422184</v>
      </c>
      <c r="C3324" s="24">
        <f t="shared" si="107"/>
        <v>-7.5982000000000008E-2</v>
      </c>
      <c r="D3324" s="19">
        <f t="shared" si="108"/>
        <v>5.7732643240000015E-3</v>
      </c>
    </row>
    <row r="3325" spans="1:4" x14ac:dyDescent="0.3">
      <c r="A3325" s="23">
        <v>3324</v>
      </c>
      <c r="B3325" s="27">
        <v>0.42219899999999999</v>
      </c>
      <c r="C3325" s="24">
        <f t="shared" si="107"/>
        <v>-7.5967000000000007E-2</v>
      </c>
      <c r="D3325" s="19">
        <f t="shared" si="108"/>
        <v>5.7709850890000011E-3</v>
      </c>
    </row>
    <row r="3326" spans="1:4" x14ac:dyDescent="0.3">
      <c r="A3326" s="23">
        <v>3325</v>
      </c>
      <c r="B3326" s="27">
        <v>0.42225099999999999</v>
      </c>
      <c r="C3326" s="24">
        <f t="shared" si="107"/>
        <v>-7.5914999999999996E-2</v>
      </c>
      <c r="D3326" s="19">
        <f t="shared" si="108"/>
        <v>5.7630872249999996E-3</v>
      </c>
    </row>
    <row r="3327" spans="1:4" x14ac:dyDescent="0.3">
      <c r="A3327" s="23">
        <v>3326</v>
      </c>
      <c r="B3327" s="27">
        <v>0.42256100000000002</v>
      </c>
      <c r="C3327" s="24">
        <f t="shared" si="107"/>
        <v>-7.5605000000000006E-2</v>
      </c>
      <c r="D3327" s="19">
        <f t="shared" si="108"/>
        <v>5.7161160250000006E-3</v>
      </c>
    </row>
    <row r="3328" spans="1:4" x14ac:dyDescent="0.3">
      <c r="A3328" s="23">
        <v>3327</v>
      </c>
      <c r="B3328" s="27">
        <v>0.42258400000000002</v>
      </c>
      <c r="C3328" s="24">
        <f t="shared" si="107"/>
        <v>-7.5581999999999996E-2</v>
      </c>
      <c r="D3328" s="19">
        <f t="shared" si="108"/>
        <v>5.7126387239999996E-3</v>
      </c>
    </row>
    <row r="3329" spans="1:4" x14ac:dyDescent="0.3">
      <c r="A3329" s="23">
        <v>3328</v>
      </c>
      <c r="B3329" s="27">
        <v>0.42258600000000002</v>
      </c>
      <c r="C3329" s="24">
        <f t="shared" si="107"/>
        <v>-7.5579999999999994E-2</v>
      </c>
      <c r="D3329" s="19">
        <f t="shared" si="108"/>
        <v>5.7123363999999994E-3</v>
      </c>
    </row>
    <row r="3330" spans="1:4" x14ac:dyDescent="0.3">
      <c r="A3330" s="23">
        <v>3329</v>
      </c>
      <c r="B3330" s="27">
        <v>0.42269699999999999</v>
      </c>
      <c r="C3330" s="24">
        <f t="shared" ref="C3330:C3393" si="109">ROUNDUP(B3330-B$10002,6)</f>
        <v>-7.5468999999999994E-2</v>
      </c>
      <c r="D3330" s="19">
        <f t="shared" si="108"/>
        <v>5.6955699609999993E-3</v>
      </c>
    </row>
    <row r="3331" spans="1:4" x14ac:dyDescent="0.3">
      <c r="A3331" s="23">
        <v>3330</v>
      </c>
      <c r="B3331" s="27">
        <v>0.42281299999999999</v>
      </c>
      <c r="C3331" s="24">
        <f t="shared" si="109"/>
        <v>-7.5353000000000003E-2</v>
      </c>
      <c r="D3331" s="19">
        <f t="shared" si="108"/>
        <v>5.6780746090000006E-3</v>
      </c>
    </row>
    <row r="3332" spans="1:4" x14ac:dyDescent="0.3">
      <c r="A3332" s="23">
        <v>3331</v>
      </c>
      <c r="B3332" s="27">
        <v>0.422817</v>
      </c>
      <c r="C3332" s="24">
        <f t="shared" si="109"/>
        <v>-7.5348999999999999E-2</v>
      </c>
      <c r="D3332" s="19">
        <f t="shared" si="108"/>
        <v>5.6774718009999997E-3</v>
      </c>
    </row>
    <row r="3333" spans="1:4" x14ac:dyDescent="0.3">
      <c r="A3333" s="23">
        <v>3332</v>
      </c>
      <c r="B3333" s="27">
        <v>0.422848</v>
      </c>
      <c r="C3333" s="24">
        <f t="shared" si="109"/>
        <v>-7.5317999999999996E-2</v>
      </c>
      <c r="D3333" s="19">
        <f t="shared" si="108"/>
        <v>5.6728011239999994E-3</v>
      </c>
    </row>
    <row r="3334" spans="1:4" x14ac:dyDescent="0.3">
      <c r="A3334" s="23">
        <v>3333</v>
      </c>
      <c r="B3334" s="27">
        <v>0.42291499999999999</v>
      </c>
      <c r="C3334" s="24">
        <f t="shared" si="109"/>
        <v>-7.5250999999999998E-2</v>
      </c>
      <c r="D3334" s="19">
        <f t="shared" si="108"/>
        <v>5.6627130009999993E-3</v>
      </c>
    </row>
    <row r="3335" spans="1:4" x14ac:dyDescent="0.3">
      <c r="A3335" s="23">
        <v>3334</v>
      </c>
      <c r="B3335" s="27">
        <v>0.42295700000000003</v>
      </c>
      <c r="C3335" s="24">
        <f t="shared" si="109"/>
        <v>-7.5208999999999998E-2</v>
      </c>
      <c r="D3335" s="19">
        <f t="shared" si="108"/>
        <v>5.6563936809999995E-3</v>
      </c>
    </row>
    <row r="3336" spans="1:4" x14ac:dyDescent="0.3">
      <c r="A3336" s="23">
        <v>3335</v>
      </c>
      <c r="B3336" s="27">
        <v>0.422987</v>
      </c>
      <c r="C3336" s="24">
        <f t="shared" si="109"/>
        <v>-7.5178999999999996E-2</v>
      </c>
      <c r="D3336" s="19">
        <f t="shared" si="108"/>
        <v>5.651882040999999E-3</v>
      </c>
    </row>
    <row r="3337" spans="1:4" x14ac:dyDescent="0.3">
      <c r="A3337" s="23">
        <v>3336</v>
      </c>
      <c r="B3337" s="27">
        <v>0.42301299999999997</v>
      </c>
      <c r="C3337" s="24">
        <f t="shared" si="109"/>
        <v>-7.5152999999999998E-2</v>
      </c>
      <c r="D3337" s="19">
        <f t="shared" si="108"/>
        <v>5.6479734089999994E-3</v>
      </c>
    </row>
    <row r="3338" spans="1:4" x14ac:dyDescent="0.3">
      <c r="A3338" s="23">
        <v>3337</v>
      </c>
      <c r="B3338" s="27">
        <v>0.42304199999999997</v>
      </c>
      <c r="C3338" s="24">
        <f t="shared" si="109"/>
        <v>-7.5123999999999996E-2</v>
      </c>
      <c r="D3338" s="19">
        <f t="shared" ref="D3338:D3401" si="110">C3338*C3338</f>
        <v>5.6436153759999996E-3</v>
      </c>
    </row>
    <row r="3339" spans="1:4" x14ac:dyDescent="0.3">
      <c r="A3339" s="23">
        <v>3338</v>
      </c>
      <c r="B3339" s="27">
        <v>0.42305399999999999</v>
      </c>
      <c r="C3339" s="24">
        <f t="shared" si="109"/>
        <v>-7.5111999999999998E-2</v>
      </c>
      <c r="D3339" s="19">
        <f t="shared" si="110"/>
        <v>5.641812544E-3</v>
      </c>
    </row>
    <row r="3340" spans="1:4" x14ac:dyDescent="0.3">
      <c r="A3340" s="23">
        <v>3339</v>
      </c>
      <c r="B3340" s="27">
        <v>0.42308400000000002</v>
      </c>
      <c r="C3340" s="24">
        <f t="shared" si="109"/>
        <v>-7.5081999999999996E-2</v>
      </c>
      <c r="D3340" s="19">
        <f t="shared" si="110"/>
        <v>5.6373067239999996E-3</v>
      </c>
    </row>
    <row r="3341" spans="1:4" x14ac:dyDescent="0.3">
      <c r="A3341" s="23">
        <v>3340</v>
      </c>
      <c r="B3341" s="27">
        <v>0.423286</v>
      </c>
      <c r="C3341" s="24">
        <f t="shared" si="109"/>
        <v>-7.4880000000000002E-2</v>
      </c>
      <c r="D3341" s="19">
        <f t="shared" si="110"/>
        <v>5.6070144000000006E-3</v>
      </c>
    </row>
    <row r="3342" spans="1:4" x14ac:dyDescent="0.3">
      <c r="A3342" s="23">
        <v>3341</v>
      </c>
      <c r="B3342" s="27">
        <v>0.42334699999999997</v>
      </c>
      <c r="C3342" s="24">
        <f t="shared" si="109"/>
        <v>-7.4818999999999997E-2</v>
      </c>
      <c r="D3342" s="19">
        <f t="shared" si="110"/>
        <v>5.5978827609999993E-3</v>
      </c>
    </row>
    <row r="3343" spans="1:4" x14ac:dyDescent="0.3">
      <c r="A3343" s="23">
        <v>3342</v>
      </c>
      <c r="B3343" s="27">
        <v>0.423406</v>
      </c>
      <c r="C3343" s="24">
        <f t="shared" si="109"/>
        <v>-7.4760000000000007E-2</v>
      </c>
      <c r="D3343" s="19">
        <f t="shared" si="110"/>
        <v>5.5890576000000008E-3</v>
      </c>
    </row>
    <row r="3344" spans="1:4" x14ac:dyDescent="0.3">
      <c r="A3344" s="23">
        <v>3343</v>
      </c>
      <c r="B3344" s="27">
        <v>0.42340800000000001</v>
      </c>
      <c r="C3344" s="24">
        <f t="shared" si="109"/>
        <v>-7.4758000000000005E-2</v>
      </c>
      <c r="D3344" s="19">
        <f t="shared" si="110"/>
        <v>5.5887585640000004E-3</v>
      </c>
    </row>
    <row r="3345" spans="1:4" x14ac:dyDescent="0.3">
      <c r="A3345" s="23">
        <v>3344</v>
      </c>
      <c r="B3345" s="27">
        <v>0.423425</v>
      </c>
      <c r="C3345" s="24">
        <f t="shared" si="109"/>
        <v>-7.4741000000000002E-2</v>
      </c>
      <c r="D3345" s="19">
        <f t="shared" si="110"/>
        <v>5.5862170810000002E-3</v>
      </c>
    </row>
    <row r="3346" spans="1:4" x14ac:dyDescent="0.3">
      <c r="A3346" s="23">
        <v>3345</v>
      </c>
      <c r="B3346" s="27">
        <v>0.42343999999999998</v>
      </c>
      <c r="C3346" s="24">
        <f t="shared" si="109"/>
        <v>-7.4726000000000001E-2</v>
      </c>
      <c r="D3346" s="19">
        <f t="shared" si="110"/>
        <v>5.5839750760000003E-3</v>
      </c>
    </row>
    <row r="3347" spans="1:4" x14ac:dyDescent="0.3">
      <c r="A3347" s="23">
        <v>3346</v>
      </c>
      <c r="B3347" s="27">
        <v>0.423516</v>
      </c>
      <c r="C3347" s="24">
        <f t="shared" si="109"/>
        <v>-7.4649999999999994E-2</v>
      </c>
      <c r="D3347" s="19">
        <f t="shared" si="110"/>
        <v>5.572622499999999E-3</v>
      </c>
    </row>
    <row r="3348" spans="1:4" x14ac:dyDescent="0.3">
      <c r="A3348" s="23">
        <v>3347</v>
      </c>
      <c r="B3348" s="27">
        <v>0.42357699999999998</v>
      </c>
      <c r="C3348" s="24">
        <f t="shared" si="109"/>
        <v>-7.4589000000000003E-2</v>
      </c>
      <c r="D3348" s="19">
        <f t="shared" si="110"/>
        <v>5.5635189210000002E-3</v>
      </c>
    </row>
    <row r="3349" spans="1:4" x14ac:dyDescent="0.3">
      <c r="A3349" s="23">
        <v>3348</v>
      </c>
      <c r="B3349" s="27">
        <v>0.42361399999999999</v>
      </c>
      <c r="C3349" s="24">
        <f t="shared" si="109"/>
        <v>-7.4552000000000007E-2</v>
      </c>
      <c r="D3349" s="19">
        <f t="shared" si="110"/>
        <v>5.5580007040000011E-3</v>
      </c>
    </row>
    <row r="3350" spans="1:4" x14ac:dyDescent="0.3">
      <c r="A3350" s="23">
        <v>3349</v>
      </c>
      <c r="B3350" s="27">
        <v>0.42362499999999997</v>
      </c>
      <c r="C3350" s="24">
        <f t="shared" si="109"/>
        <v>-7.4540999999999996E-2</v>
      </c>
      <c r="D3350" s="19">
        <f t="shared" si="110"/>
        <v>5.5563606809999992E-3</v>
      </c>
    </row>
    <row r="3351" spans="1:4" x14ac:dyDescent="0.3">
      <c r="A3351" s="23">
        <v>3350</v>
      </c>
      <c r="B3351" s="27">
        <v>0.423651</v>
      </c>
      <c r="C3351" s="24">
        <f t="shared" si="109"/>
        <v>-7.4514999999999998E-2</v>
      </c>
      <c r="D3351" s="19">
        <f t="shared" si="110"/>
        <v>5.5524852249999998E-3</v>
      </c>
    </row>
    <row r="3352" spans="1:4" x14ac:dyDescent="0.3">
      <c r="A3352" s="23">
        <v>3351</v>
      </c>
      <c r="B3352" s="27">
        <v>0.42365599999999998</v>
      </c>
      <c r="C3352" s="24">
        <f t="shared" si="109"/>
        <v>-7.4510000000000007E-2</v>
      </c>
      <c r="D3352" s="19">
        <f t="shared" si="110"/>
        <v>5.5517401000000008E-3</v>
      </c>
    </row>
    <row r="3353" spans="1:4" x14ac:dyDescent="0.3">
      <c r="A3353" s="23">
        <v>3352</v>
      </c>
      <c r="B3353" s="27">
        <v>0.42366199999999998</v>
      </c>
      <c r="C3353" s="24">
        <f t="shared" si="109"/>
        <v>-7.4504000000000001E-2</v>
      </c>
      <c r="D3353" s="19">
        <f t="shared" si="110"/>
        <v>5.5508460159999998E-3</v>
      </c>
    </row>
    <row r="3354" spans="1:4" x14ac:dyDescent="0.3">
      <c r="A3354" s="23">
        <v>3353</v>
      </c>
      <c r="B3354" s="27">
        <v>0.42371900000000001</v>
      </c>
      <c r="C3354" s="24">
        <f t="shared" si="109"/>
        <v>-7.4446999999999999E-2</v>
      </c>
      <c r="D3354" s="19">
        <f t="shared" si="110"/>
        <v>5.5423558089999995E-3</v>
      </c>
    </row>
    <row r="3355" spans="1:4" x14ac:dyDescent="0.3">
      <c r="A3355" s="23">
        <v>3354</v>
      </c>
      <c r="B3355" s="27">
        <v>0.42375000000000002</v>
      </c>
      <c r="C3355" s="24">
        <f t="shared" si="109"/>
        <v>-7.4415999999999996E-2</v>
      </c>
      <c r="D3355" s="19">
        <f t="shared" si="110"/>
        <v>5.5377410559999994E-3</v>
      </c>
    </row>
    <row r="3356" spans="1:4" x14ac:dyDescent="0.3">
      <c r="A3356" s="23">
        <v>3355</v>
      </c>
      <c r="B3356" s="27">
        <v>0.42387799999999998</v>
      </c>
      <c r="C3356" s="24">
        <f t="shared" si="109"/>
        <v>-7.4288000000000007E-2</v>
      </c>
      <c r="D3356" s="19">
        <f t="shared" si="110"/>
        <v>5.5187069440000014E-3</v>
      </c>
    </row>
    <row r="3357" spans="1:4" x14ac:dyDescent="0.3">
      <c r="A3357" s="23">
        <v>3356</v>
      </c>
      <c r="B3357" s="27">
        <v>0.42387999999999998</v>
      </c>
      <c r="C3357" s="24">
        <f t="shared" si="109"/>
        <v>-7.4286000000000005E-2</v>
      </c>
      <c r="D3357" s="19">
        <f t="shared" si="110"/>
        <v>5.5184097960000005E-3</v>
      </c>
    </row>
    <row r="3358" spans="1:4" x14ac:dyDescent="0.3">
      <c r="A3358" s="23">
        <v>3357</v>
      </c>
      <c r="B3358" s="27">
        <v>0.42394399999999999</v>
      </c>
      <c r="C3358" s="24">
        <f t="shared" si="109"/>
        <v>-7.4221999999999996E-2</v>
      </c>
      <c r="D3358" s="19">
        <f t="shared" si="110"/>
        <v>5.5089052839999994E-3</v>
      </c>
    </row>
    <row r="3359" spans="1:4" x14ac:dyDescent="0.3">
      <c r="A3359" s="23">
        <v>3358</v>
      </c>
      <c r="B3359" s="27">
        <v>0.42396800000000001</v>
      </c>
      <c r="C3359" s="24">
        <f t="shared" si="109"/>
        <v>-7.4198E-2</v>
      </c>
      <c r="D3359" s="19">
        <f t="shared" si="110"/>
        <v>5.5053432040000003E-3</v>
      </c>
    </row>
    <row r="3360" spans="1:4" x14ac:dyDescent="0.3">
      <c r="A3360" s="23">
        <v>3359</v>
      </c>
      <c r="B3360" s="27">
        <v>0.42397099999999999</v>
      </c>
      <c r="C3360" s="24">
        <f t="shared" si="109"/>
        <v>-7.4194999999999997E-2</v>
      </c>
      <c r="D3360" s="19">
        <f t="shared" si="110"/>
        <v>5.5048980249999997E-3</v>
      </c>
    </row>
    <row r="3361" spans="1:4" x14ac:dyDescent="0.3">
      <c r="A3361" s="23">
        <v>3360</v>
      </c>
      <c r="B3361" s="27">
        <v>0.42401899999999998</v>
      </c>
      <c r="C3361" s="24">
        <f t="shared" si="109"/>
        <v>-7.4147000000000005E-2</v>
      </c>
      <c r="D3361" s="19">
        <f t="shared" si="110"/>
        <v>5.4977776090000003E-3</v>
      </c>
    </row>
    <row r="3362" spans="1:4" x14ac:dyDescent="0.3">
      <c r="A3362" s="23">
        <v>3361</v>
      </c>
      <c r="B3362" s="27">
        <v>0.42402699999999999</v>
      </c>
      <c r="C3362" s="24">
        <f t="shared" si="109"/>
        <v>-7.4138999999999997E-2</v>
      </c>
      <c r="D3362" s="19">
        <f t="shared" si="110"/>
        <v>5.4965913209999995E-3</v>
      </c>
    </row>
    <row r="3363" spans="1:4" x14ac:dyDescent="0.3">
      <c r="A3363" s="23">
        <v>3362</v>
      </c>
      <c r="B3363" s="27">
        <v>0.42410900000000001</v>
      </c>
      <c r="C3363" s="24">
        <f t="shared" si="109"/>
        <v>-7.4056999999999998E-2</v>
      </c>
      <c r="D3363" s="19">
        <f t="shared" si="110"/>
        <v>5.4844392489999992E-3</v>
      </c>
    </row>
    <row r="3364" spans="1:4" x14ac:dyDescent="0.3">
      <c r="A3364" s="23">
        <v>3363</v>
      </c>
      <c r="B3364" s="27">
        <v>0.42414299999999999</v>
      </c>
      <c r="C3364" s="24">
        <f t="shared" si="109"/>
        <v>-7.4023000000000005E-2</v>
      </c>
      <c r="D3364" s="19">
        <f t="shared" si="110"/>
        <v>5.4794045290000011E-3</v>
      </c>
    </row>
    <row r="3365" spans="1:4" x14ac:dyDescent="0.3">
      <c r="A3365" s="23">
        <v>3364</v>
      </c>
      <c r="B3365" s="27">
        <v>0.42415599999999998</v>
      </c>
      <c r="C3365" s="24">
        <f t="shared" si="109"/>
        <v>-7.4010000000000006E-2</v>
      </c>
      <c r="D3365" s="19">
        <f t="shared" si="110"/>
        <v>5.4774801000000012E-3</v>
      </c>
    </row>
    <row r="3366" spans="1:4" x14ac:dyDescent="0.3">
      <c r="A3366" s="23">
        <v>3365</v>
      </c>
      <c r="B3366" s="27">
        <v>0.42417300000000002</v>
      </c>
      <c r="C3366" s="24">
        <f t="shared" si="109"/>
        <v>-7.3993000000000003E-2</v>
      </c>
      <c r="D3366" s="19">
        <f t="shared" si="110"/>
        <v>5.4749640490000008E-3</v>
      </c>
    </row>
    <row r="3367" spans="1:4" x14ac:dyDescent="0.3">
      <c r="A3367" s="23">
        <v>3366</v>
      </c>
      <c r="B3367" s="27">
        <v>0.42419600000000002</v>
      </c>
      <c r="C3367" s="24">
        <f t="shared" si="109"/>
        <v>-7.3969999999999994E-2</v>
      </c>
      <c r="D3367" s="19">
        <f t="shared" si="110"/>
        <v>5.4715608999999993E-3</v>
      </c>
    </row>
    <row r="3368" spans="1:4" x14ac:dyDescent="0.3">
      <c r="A3368" s="23">
        <v>3367</v>
      </c>
      <c r="B3368" s="27">
        <v>0.42420799999999997</v>
      </c>
      <c r="C3368" s="24">
        <f t="shared" si="109"/>
        <v>-7.3957999999999996E-2</v>
      </c>
      <c r="D3368" s="19">
        <f t="shared" si="110"/>
        <v>5.4697857639999991E-3</v>
      </c>
    </row>
    <row r="3369" spans="1:4" x14ac:dyDescent="0.3">
      <c r="A3369" s="23">
        <v>3368</v>
      </c>
      <c r="B3369" s="27">
        <v>0.42424000000000001</v>
      </c>
      <c r="C3369" s="24">
        <f t="shared" si="109"/>
        <v>-7.3926000000000006E-2</v>
      </c>
      <c r="D3369" s="19">
        <f t="shared" si="110"/>
        <v>5.4650534760000008E-3</v>
      </c>
    </row>
    <row r="3370" spans="1:4" x14ac:dyDescent="0.3">
      <c r="A3370" s="23">
        <v>3369</v>
      </c>
      <c r="B3370" s="27">
        <v>0.42426000000000003</v>
      </c>
      <c r="C3370" s="24">
        <f t="shared" si="109"/>
        <v>-7.3905999999999999E-2</v>
      </c>
      <c r="D3370" s="19">
        <f t="shared" si="110"/>
        <v>5.4620968359999997E-3</v>
      </c>
    </row>
    <row r="3371" spans="1:4" x14ac:dyDescent="0.3">
      <c r="A3371" s="23">
        <v>3370</v>
      </c>
      <c r="B3371" s="27">
        <v>0.42443799999999998</v>
      </c>
      <c r="C3371" s="24">
        <f t="shared" si="109"/>
        <v>-7.3728000000000002E-2</v>
      </c>
      <c r="D3371" s="19">
        <f t="shared" si="110"/>
        <v>5.4358179840000003E-3</v>
      </c>
    </row>
    <row r="3372" spans="1:4" x14ac:dyDescent="0.3">
      <c r="A3372" s="23">
        <v>3371</v>
      </c>
      <c r="B3372" s="27">
        <v>0.42448599999999997</v>
      </c>
      <c r="C3372" s="24">
        <f t="shared" si="109"/>
        <v>-7.3679999999999995E-2</v>
      </c>
      <c r="D3372" s="19">
        <f t="shared" si="110"/>
        <v>5.4287423999999996E-3</v>
      </c>
    </row>
    <row r="3373" spans="1:4" x14ac:dyDescent="0.3">
      <c r="A3373" s="23">
        <v>3372</v>
      </c>
      <c r="B3373" s="27">
        <v>0.42457899999999998</v>
      </c>
      <c r="C3373" s="24">
        <f t="shared" si="109"/>
        <v>-7.3587E-2</v>
      </c>
      <c r="D3373" s="19">
        <f t="shared" si="110"/>
        <v>5.4150465689999996E-3</v>
      </c>
    </row>
    <row r="3374" spans="1:4" x14ac:dyDescent="0.3">
      <c r="A3374" s="23">
        <v>3373</v>
      </c>
      <c r="B3374" s="27">
        <v>0.42458800000000002</v>
      </c>
      <c r="C3374" s="24">
        <f t="shared" si="109"/>
        <v>-7.3578000000000005E-2</v>
      </c>
      <c r="D3374" s="19">
        <f t="shared" si="110"/>
        <v>5.4137220840000007E-3</v>
      </c>
    </row>
    <row r="3375" spans="1:4" x14ac:dyDescent="0.3">
      <c r="A3375" s="23">
        <v>3374</v>
      </c>
      <c r="B3375" s="27">
        <v>0.42470999999999998</v>
      </c>
      <c r="C3375" s="24">
        <f t="shared" si="109"/>
        <v>-7.3456000000000007E-2</v>
      </c>
      <c r="D3375" s="19">
        <f t="shared" si="110"/>
        <v>5.3957839360000009E-3</v>
      </c>
    </row>
    <row r="3376" spans="1:4" x14ac:dyDescent="0.3">
      <c r="A3376" s="23">
        <v>3375</v>
      </c>
      <c r="B3376" s="27">
        <v>0.42472599999999999</v>
      </c>
      <c r="C3376" s="24">
        <f t="shared" si="109"/>
        <v>-7.3440000000000005E-2</v>
      </c>
      <c r="D3376" s="19">
        <f t="shared" si="110"/>
        <v>5.3934336000000006E-3</v>
      </c>
    </row>
    <row r="3377" spans="1:4" x14ac:dyDescent="0.3">
      <c r="A3377" s="23">
        <v>3376</v>
      </c>
      <c r="B3377" s="27">
        <v>0.424734</v>
      </c>
      <c r="C3377" s="24">
        <f t="shared" si="109"/>
        <v>-7.3431999999999997E-2</v>
      </c>
      <c r="D3377" s="19">
        <f t="shared" si="110"/>
        <v>5.3922586239999997E-3</v>
      </c>
    </row>
    <row r="3378" spans="1:4" x14ac:dyDescent="0.3">
      <c r="A3378" s="23">
        <v>3377</v>
      </c>
      <c r="B3378" s="27">
        <v>0.42479499999999998</v>
      </c>
      <c r="C3378" s="24">
        <f t="shared" si="109"/>
        <v>-7.3371000000000006E-2</v>
      </c>
      <c r="D3378" s="19">
        <f t="shared" si="110"/>
        <v>5.3833036410000012E-3</v>
      </c>
    </row>
    <row r="3379" spans="1:4" x14ac:dyDescent="0.3">
      <c r="A3379" s="23">
        <v>3378</v>
      </c>
      <c r="B3379" s="27">
        <v>0.42488100000000001</v>
      </c>
      <c r="C3379" s="24">
        <f t="shared" si="109"/>
        <v>-7.3285000000000003E-2</v>
      </c>
      <c r="D3379" s="19">
        <f t="shared" si="110"/>
        <v>5.3706912250000008E-3</v>
      </c>
    </row>
    <row r="3380" spans="1:4" x14ac:dyDescent="0.3">
      <c r="A3380" s="23">
        <v>3379</v>
      </c>
      <c r="B3380" s="27">
        <v>0.424902</v>
      </c>
      <c r="C3380" s="24">
        <f t="shared" si="109"/>
        <v>-7.3263999999999996E-2</v>
      </c>
      <c r="D3380" s="19">
        <f t="shared" si="110"/>
        <v>5.3676136959999992E-3</v>
      </c>
    </row>
    <row r="3381" spans="1:4" x14ac:dyDescent="0.3">
      <c r="A3381" s="23">
        <v>3380</v>
      </c>
      <c r="B3381" s="27">
        <v>0.42491400000000001</v>
      </c>
      <c r="C3381" s="24">
        <f t="shared" si="109"/>
        <v>-7.3251999999999998E-2</v>
      </c>
      <c r="D3381" s="19">
        <f t="shared" si="110"/>
        <v>5.3658555039999998E-3</v>
      </c>
    </row>
    <row r="3382" spans="1:4" x14ac:dyDescent="0.3">
      <c r="A3382" s="23">
        <v>3381</v>
      </c>
      <c r="B3382" s="27">
        <v>0.42499900000000002</v>
      </c>
      <c r="C3382" s="24">
        <f t="shared" si="109"/>
        <v>-7.3166999999999996E-2</v>
      </c>
      <c r="D3382" s="19">
        <f t="shared" si="110"/>
        <v>5.3534098889999994E-3</v>
      </c>
    </row>
    <row r="3383" spans="1:4" x14ac:dyDescent="0.3">
      <c r="A3383" s="23">
        <v>3382</v>
      </c>
      <c r="B3383" s="27">
        <v>0.42500199999999999</v>
      </c>
      <c r="C3383" s="24">
        <f t="shared" si="109"/>
        <v>-7.3164000000000007E-2</v>
      </c>
      <c r="D3383" s="19">
        <f t="shared" si="110"/>
        <v>5.3529708960000011E-3</v>
      </c>
    </row>
    <row r="3384" spans="1:4" x14ac:dyDescent="0.3">
      <c r="A3384" s="23">
        <v>3383</v>
      </c>
      <c r="B3384" s="27">
        <v>0.42503999999999997</v>
      </c>
      <c r="C3384" s="24">
        <f t="shared" si="109"/>
        <v>-7.3125999999999997E-2</v>
      </c>
      <c r="D3384" s="19">
        <f t="shared" si="110"/>
        <v>5.3474118759999998E-3</v>
      </c>
    </row>
    <row r="3385" spans="1:4" x14ac:dyDescent="0.3">
      <c r="A3385" s="23">
        <v>3384</v>
      </c>
      <c r="B3385" s="27">
        <v>0.42506100000000002</v>
      </c>
      <c r="C3385" s="24">
        <f t="shared" si="109"/>
        <v>-7.3105000000000003E-2</v>
      </c>
      <c r="D3385" s="19">
        <f t="shared" si="110"/>
        <v>5.3443410250000002E-3</v>
      </c>
    </row>
    <row r="3386" spans="1:4" x14ac:dyDescent="0.3">
      <c r="A3386" s="23">
        <v>3385</v>
      </c>
      <c r="B3386" s="27">
        <v>0.42507699999999998</v>
      </c>
      <c r="C3386" s="24">
        <f t="shared" si="109"/>
        <v>-7.3089000000000001E-2</v>
      </c>
      <c r="D3386" s="19">
        <f t="shared" si="110"/>
        <v>5.3420019210000001E-3</v>
      </c>
    </row>
    <row r="3387" spans="1:4" x14ac:dyDescent="0.3">
      <c r="A3387" s="23">
        <v>3386</v>
      </c>
      <c r="B3387" s="27">
        <v>0.42508699999999999</v>
      </c>
      <c r="C3387" s="24">
        <f t="shared" si="109"/>
        <v>-7.3079000000000005E-2</v>
      </c>
      <c r="D3387" s="19">
        <f t="shared" si="110"/>
        <v>5.3405402410000007E-3</v>
      </c>
    </row>
    <row r="3388" spans="1:4" x14ac:dyDescent="0.3">
      <c r="A3388" s="23">
        <v>3387</v>
      </c>
      <c r="B3388" s="27">
        <v>0.42512</v>
      </c>
      <c r="C3388" s="24">
        <f t="shared" si="109"/>
        <v>-7.3046E-2</v>
      </c>
      <c r="D3388" s="19">
        <f t="shared" si="110"/>
        <v>5.3357181160000001E-3</v>
      </c>
    </row>
    <row r="3389" spans="1:4" x14ac:dyDescent="0.3">
      <c r="A3389" s="23">
        <v>3388</v>
      </c>
      <c r="B3389" s="27">
        <v>0.42516700000000002</v>
      </c>
      <c r="C3389" s="24">
        <f t="shared" si="109"/>
        <v>-7.2998999999999994E-2</v>
      </c>
      <c r="D3389" s="19">
        <f t="shared" si="110"/>
        <v>5.3288540009999996E-3</v>
      </c>
    </row>
    <row r="3390" spans="1:4" x14ac:dyDescent="0.3">
      <c r="A3390" s="23">
        <v>3389</v>
      </c>
      <c r="B3390" s="27">
        <v>0.42517899999999997</v>
      </c>
      <c r="C3390" s="24">
        <f t="shared" si="109"/>
        <v>-7.2986999999999996E-2</v>
      </c>
      <c r="D3390" s="19">
        <f t="shared" si="110"/>
        <v>5.3271021689999991E-3</v>
      </c>
    </row>
    <row r="3391" spans="1:4" x14ac:dyDescent="0.3">
      <c r="A3391" s="23">
        <v>3390</v>
      </c>
      <c r="B3391" s="27">
        <v>0.42520200000000002</v>
      </c>
      <c r="C3391" s="24">
        <f t="shared" si="109"/>
        <v>-7.2964000000000001E-2</v>
      </c>
      <c r="D3391" s="19">
        <f t="shared" si="110"/>
        <v>5.3237452960000001E-3</v>
      </c>
    </row>
    <row r="3392" spans="1:4" x14ac:dyDescent="0.3">
      <c r="A3392" s="23">
        <v>3391</v>
      </c>
      <c r="B3392" s="27">
        <v>0.42521900000000001</v>
      </c>
      <c r="C3392" s="24">
        <f t="shared" si="109"/>
        <v>-7.2946999999999998E-2</v>
      </c>
      <c r="D3392" s="19">
        <f t="shared" si="110"/>
        <v>5.3212648089999998E-3</v>
      </c>
    </row>
    <row r="3393" spans="1:4" x14ac:dyDescent="0.3">
      <c r="A3393" s="23">
        <v>3392</v>
      </c>
      <c r="B3393" s="27">
        <v>0.42522300000000002</v>
      </c>
      <c r="C3393" s="24">
        <f t="shared" si="109"/>
        <v>-7.2943000000000008E-2</v>
      </c>
      <c r="D3393" s="19">
        <f t="shared" si="110"/>
        <v>5.320681249000001E-3</v>
      </c>
    </row>
    <row r="3394" spans="1:4" x14ac:dyDescent="0.3">
      <c r="A3394" s="23">
        <v>3393</v>
      </c>
      <c r="B3394" s="27">
        <v>0.425261</v>
      </c>
      <c r="C3394" s="24">
        <f t="shared" ref="C3394:C3457" si="111">ROUNDUP(B3394-B$10002,6)</f>
        <v>-7.2904999999999998E-2</v>
      </c>
      <c r="D3394" s="19">
        <f t="shared" si="110"/>
        <v>5.3151390249999994E-3</v>
      </c>
    </row>
    <row r="3395" spans="1:4" x14ac:dyDescent="0.3">
      <c r="A3395" s="23">
        <v>3394</v>
      </c>
      <c r="B3395" s="27">
        <v>0.42531000000000002</v>
      </c>
      <c r="C3395" s="24">
        <f t="shared" si="111"/>
        <v>-7.2856000000000004E-2</v>
      </c>
      <c r="D3395" s="19">
        <f t="shared" si="110"/>
        <v>5.3079967360000002E-3</v>
      </c>
    </row>
    <row r="3396" spans="1:4" x14ac:dyDescent="0.3">
      <c r="A3396" s="23">
        <v>3395</v>
      </c>
      <c r="B3396" s="27">
        <v>0.42532999999999999</v>
      </c>
      <c r="C3396" s="24">
        <f t="shared" si="111"/>
        <v>-7.2835999999999998E-2</v>
      </c>
      <c r="D3396" s="19">
        <f t="shared" si="110"/>
        <v>5.3050828959999999E-3</v>
      </c>
    </row>
    <row r="3397" spans="1:4" x14ac:dyDescent="0.3">
      <c r="A3397" s="23">
        <v>3396</v>
      </c>
      <c r="B3397" s="27">
        <v>0.42535099999999998</v>
      </c>
      <c r="C3397" s="24">
        <f t="shared" si="111"/>
        <v>-7.2815000000000005E-2</v>
      </c>
      <c r="D3397" s="19">
        <f t="shared" si="110"/>
        <v>5.3020242250000011E-3</v>
      </c>
    </row>
    <row r="3398" spans="1:4" x14ac:dyDescent="0.3">
      <c r="A3398" s="23">
        <v>3397</v>
      </c>
      <c r="B3398" s="27">
        <v>0.425375</v>
      </c>
      <c r="C3398" s="24">
        <f t="shared" si="111"/>
        <v>-7.2790999999999995E-2</v>
      </c>
      <c r="D3398" s="19">
        <f t="shared" si="110"/>
        <v>5.2985296809999992E-3</v>
      </c>
    </row>
    <row r="3399" spans="1:4" x14ac:dyDescent="0.3">
      <c r="A3399" s="23">
        <v>3398</v>
      </c>
      <c r="B3399" s="27">
        <v>0.425429</v>
      </c>
      <c r="C3399" s="24">
        <f t="shared" si="111"/>
        <v>-7.2736999999999996E-2</v>
      </c>
      <c r="D3399" s="19">
        <f t="shared" si="110"/>
        <v>5.2906711689999992E-3</v>
      </c>
    </row>
    <row r="3400" spans="1:4" x14ac:dyDescent="0.3">
      <c r="A3400" s="23">
        <v>3399</v>
      </c>
      <c r="B3400" s="27">
        <v>0.42550500000000002</v>
      </c>
      <c r="C3400" s="24">
        <f t="shared" si="111"/>
        <v>-7.2661000000000003E-2</v>
      </c>
      <c r="D3400" s="19">
        <f t="shared" si="110"/>
        <v>5.2796209210000007E-3</v>
      </c>
    </row>
    <row r="3401" spans="1:4" x14ac:dyDescent="0.3">
      <c r="A3401" s="23">
        <v>3400</v>
      </c>
      <c r="B3401" s="27">
        <v>0.42550700000000002</v>
      </c>
      <c r="C3401" s="24">
        <f t="shared" si="111"/>
        <v>-7.2659000000000001E-2</v>
      </c>
      <c r="D3401" s="19">
        <f t="shared" si="110"/>
        <v>5.2793302809999998E-3</v>
      </c>
    </row>
    <row r="3402" spans="1:4" x14ac:dyDescent="0.3">
      <c r="A3402" s="23">
        <v>3401</v>
      </c>
      <c r="B3402" s="27">
        <v>0.42555100000000001</v>
      </c>
      <c r="C3402" s="24">
        <f t="shared" si="111"/>
        <v>-7.2614999999999999E-2</v>
      </c>
      <c r="D3402" s="19">
        <f t="shared" ref="D3402:D3465" si="112">C3402*C3402</f>
        <v>5.272938225E-3</v>
      </c>
    </row>
    <row r="3403" spans="1:4" x14ac:dyDescent="0.3">
      <c r="A3403" s="23">
        <v>3402</v>
      </c>
      <c r="B3403" s="27">
        <v>0.425626</v>
      </c>
      <c r="C3403" s="24">
        <f t="shared" si="111"/>
        <v>-7.2540000000000007E-2</v>
      </c>
      <c r="D3403" s="19">
        <f t="shared" si="112"/>
        <v>5.2620516000000013E-3</v>
      </c>
    </row>
    <row r="3404" spans="1:4" x14ac:dyDescent="0.3">
      <c r="A3404" s="23">
        <v>3403</v>
      </c>
      <c r="B3404" s="27">
        <v>0.42563299999999998</v>
      </c>
      <c r="C3404" s="24">
        <f t="shared" si="111"/>
        <v>-7.2533E-2</v>
      </c>
      <c r="D3404" s="19">
        <f t="shared" si="112"/>
        <v>5.2610360890000003E-3</v>
      </c>
    </row>
    <row r="3405" spans="1:4" x14ac:dyDescent="0.3">
      <c r="A3405" s="23">
        <v>3404</v>
      </c>
      <c r="B3405" s="27">
        <v>0.425674</v>
      </c>
      <c r="C3405" s="24">
        <f t="shared" si="111"/>
        <v>-7.2492000000000001E-2</v>
      </c>
      <c r="D3405" s="19">
        <f t="shared" si="112"/>
        <v>5.2550900640000002E-3</v>
      </c>
    </row>
    <row r="3406" spans="1:4" x14ac:dyDescent="0.3">
      <c r="A3406" s="23">
        <v>3405</v>
      </c>
      <c r="B3406" s="27">
        <v>0.42571799999999999</v>
      </c>
      <c r="C3406" s="24">
        <f t="shared" si="111"/>
        <v>-7.2447999999999999E-2</v>
      </c>
      <c r="D3406" s="19">
        <f t="shared" si="112"/>
        <v>5.2487127039999998E-3</v>
      </c>
    </row>
    <row r="3407" spans="1:4" x14ac:dyDescent="0.3">
      <c r="A3407" s="23">
        <v>3406</v>
      </c>
      <c r="B3407" s="27">
        <v>0.42571900000000001</v>
      </c>
      <c r="C3407" s="24">
        <f t="shared" si="111"/>
        <v>-7.2446999999999998E-2</v>
      </c>
      <c r="D3407" s="19">
        <f t="shared" si="112"/>
        <v>5.2485678089999998E-3</v>
      </c>
    </row>
    <row r="3408" spans="1:4" x14ac:dyDescent="0.3">
      <c r="A3408" s="23">
        <v>3407</v>
      </c>
      <c r="B3408" s="27">
        <v>0.42574400000000001</v>
      </c>
      <c r="C3408" s="24">
        <f t="shared" si="111"/>
        <v>-7.2422E-2</v>
      </c>
      <c r="D3408" s="19">
        <f t="shared" si="112"/>
        <v>5.244946084E-3</v>
      </c>
    </row>
    <row r="3409" spans="1:4" x14ac:dyDescent="0.3">
      <c r="A3409" s="23">
        <v>3408</v>
      </c>
      <c r="B3409" s="27">
        <v>0.42585499999999998</v>
      </c>
      <c r="C3409" s="24">
        <f t="shared" si="111"/>
        <v>-7.2311E-2</v>
      </c>
      <c r="D3409" s="19">
        <f t="shared" si="112"/>
        <v>5.2288807210000001E-3</v>
      </c>
    </row>
    <row r="3410" spans="1:4" x14ac:dyDescent="0.3">
      <c r="A3410" s="23">
        <v>3409</v>
      </c>
      <c r="B3410" s="27">
        <v>0.42599399999999998</v>
      </c>
      <c r="C3410" s="24">
        <f t="shared" si="111"/>
        <v>-7.2172E-2</v>
      </c>
      <c r="D3410" s="19">
        <f t="shared" si="112"/>
        <v>5.2087975839999997E-3</v>
      </c>
    </row>
    <row r="3411" spans="1:4" x14ac:dyDescent="0.3">
      <c r="A3411" s="23">
        <v>3410</v>
      </c>
      <c r="B3411" s="27">
        <v>0.42613099999999998</v>
      </c>
      <c r="C3411" s="24">
        <f t="shared" si="111"/>
        <v>-7.2035000000000002E-2</v>
      </c>
      <c r="D3411" s="19">
        <f t="shared" si="112"/>
        <v>5.1890412250000005E-3</v>
      </c>
    </row>
    <row r="3412" spans="1:4" x14ac:dyDescent="0.3">
      <c r="A3412" s="23">
        <v>3411</v>
      </c>
      <c r="B3412" s="27">
        <v>0.42613400000000001</v>
      </c>
      <c r="C3412" s="24">
        <f t="shared" si="111"/>
        <v>-7.2031999999999999E-2</v>
      </c>
      <c r="D3412" s="19">
        <f t="shared" si="112"/>
        <v>5.1886090240000002E-3</v>
      </c>
    </row>
    <row r="3413" spans="1:4" x14ac:dyDescent="0.3">
      <c r="A3413" s="23">
        <v>3412</v>
      </c>
      <c r="B3413" s="27">
        <v>0.42613899999999999</v>
      </c>
      <c r="C3413" s="24">
        <f t="shared" si="111"/>
        <v>-7.2027000000000008E-2</v>
      </c>
      <c r="D3413" s="19">
        <f t="shared" si="112"/>
        <v>5.1878887290000009E-3</v>
      </c>
    </row>
    <row r="3414" spans="1:4" x14ac:dyDescent="0.3">
      <c r="A3414" s="23">
        <v>3413</v>
      </c>
      <c r="B3414" s="27">
        <v>0.42617699999999997</v>
      </c>
      <c r="C3414" s="24">
        <f t="shared" si="111"/>
        <v>-7.1988999999999997E-2</v>
      </c>
      <c r="D3414" s="19">
        <f t="shared" si="112"/>
        <v>5.1824161209999995E-3</v>
      </c>
    </row>
    <row r="3415" spans="1:4" x14ac:dyDescent="0.3">
      <c r="A3415" s="23">
        <v>3414</v>
      </c>
      <c r="B3415" s="27">
        <v>0.42619200000000002</v>
      </c>
      <c r="C3415" s="24">
        <f t="shared" si="111"/>
        <v>-7.1973999999999996E-2</v>
      </c>
      <c r="D3415" s="19">
        <f t="shared" si="112"/>
        <v>5.1802566759999993E-3</v>
      </c>
    </row>
    <row r="3416" spans="1:4" x14ac:dyDescent="0.3">
      <c r="A3416" s="23">
        <v>3415</v>
      </c>
      <c r="B3416" s="27">
        <v>0.42620200000000003</v>
      </c>
      <c r="C3416" s="24">
        <f t="shared" si="111"/>
        <v>-7.1964E-2</v>
      </c>
      <c r="D3416" s="19">
        <f t="shared" si="112"/>
        <v>5.1788172960000002E-3</v>
      </c>
    </row>
    <row r="3417" spans="1:4" x14ac:dyDescent="0.3">
      <c r="A3417" s="23">
        <v>3416</v>
      </c>
      <c r="B3417" s="27">
        <v>0.42621599999999998</v>
      </c>
      <c r="C3417" s="24">
        <f t="shared" si="111"/>
        <v>-7.195E-2</v>
      </c>
      <c r="D3417" s="19">
        <f t="shared" si="112"/>
        <v>5.1768025E-3</v>
      </c>
    </row>
    <row r="3418" spans="1:4" x14ac:dyDescent="0.3">
      <c r="A3418" s="23">
        <v>3417</v>
      </c>
      <c r="B3418" s="27">
        <v>0.42627399999999999</v>
      </c>
      <c r="C3418" s="24">
        <f t="shared" si="111"/>
        <v>-7.1891999999999998E-2</v>
      </c>
      <c r="D3418" s="19">
        <f t="shared" si="112"/>
        <v>5.1684596639999993E-3</v>
      </c>
    </row>
    <row r="3419" spans="1:4" x14ac:dyDescent="0.3">
      <c r="A3419" s="23">
        <v>3418</v>
      </c>
      <c r="B3419" s="27">
        <v>0.42630000000000001</v>
      </c>
      <c r="C3419" s="24">
        <f t="shared" si="111"/>
        <v>-7.1865999999999999E-2</v>
      </c>
      <c r="D3419" s="19">
        <f t="shared" si="112"/>
        <v>5.1647219560000002E-3</v>
      </c>
    </row>
    <row r="3420" spans="1:4" x14ac:dyDescent="0.3">
      <c r="A3420" s="23">
        <v>3419</v>
      </c>
      <c r="B3420" s="27">
        <v>0.42630299999999999</v>
      </c>
      <c r="C3420" s="24">
        <f t="shared" si="111"/>
        <v>-7.1862999999999996E-2</v>
      </c>
      <c r="D3420" s="19">
        <f t="shared" si="112"/>
        <v>5.1642907689999993E-3</v>
      </c>
    </row>
    <row r="3421" spans="1:4" x14ac:dyDescent="0.3">
      <c r="A3421" s="23">
        <v>3420</v>
      </c>
      <c r="B3421" s="27">
        <v>0.426344</v>
      </c>
      <c r="C3421" s="24">
        <f t="shared" si="111"/>
        <v>-7.1821999999999997E-2</v>
      </c>
      <c r="D3421" s="19">
        <f t="shared" si="112"/>
        <v>5.1583996839999991E-3</v>
      </c>
    </row>
    <row r="3422" spans="1:4" x14ac:dyDescent="0.3">
      <c r="A3422" s="23">
        <v>3421</v>
      </c>
      <c r="B3422" s="27">
        <v>0.42637799999999998</v>
      </c>
      <c r="C3422" s="24">
        <f t="shared" si="111"/>
        <v>-7.1788000000000005E-2</v>
      </c>
      <c r="D3422" s="19">
        <f t="shared" si="112"/>
        <v>5.1535169440000009E-3</v>
      </c>
    </row>
    <row r="3423" spans="1:4" x14ac:dyDescent="0.3">
      <c r="A3423" s="23">
        <v>3422</v>
      </c>
      <c r="B3423" s="27">
        <v>0.42644500000000002</v>
      </c>
      <c r="C3423" s="24">
        <f t="shared" si="111"/>
        <v>-7.1721000000000007E-2</v>
      </c>
      <c r="D3423" s="19">
        <f t="shared" si="112"/>
        <v>5.1439018410000007E-3</v>
      </c>
    </row>
    <row r="3424" spans="1:4" x14ac:dyDescent="0.3">
      <c r="A3424" s="23">
        <v>3423</v>
      </c>
      <c r="B3424" s="27">
        <v>0.42646200000000001</v>
      </c>
      <c r="C3424" s="24">
        <f t="shared" si="111"/>
        <v>-7.1704000000000004E-2</v>
      </c>
      <c r="D3424" s="19">
        <f t="shared" si="112"/>
        <v>5.1414636160000008E-3</v>
      </c>
    </row>
    <row r="3425" spans="1:4" x14ac:dyDescent="0.3">
      <c r="A3425" s="23">
        <v>3424</v>
      </c>
      <c r="B3425" s="27">
        <v>0.426533</v>
      </c>
      <c r="C3425" s="24">
        <f t="shared" si="111"/>
        <v>-7.1633000000000002E-2</v>
      </c>
      <c r="D3425" s="19">
        <f t="shared" si="112"/>
        <v>5.1312866889999999E-3</v>
      </c>
    </row>
    <row r="3426" spans="1:4" x14ac:dyDescent="0.3">
      <c r="A3426" s="23">
        <v>3425</v>
      </c>
      <c r="B3426" s="27">
        <v>0.42658499999999999</v>
      </c>
      <c r="C3426" s="24">
        <f t="shared" si="111"/>
        <v>-7.1581000000000006E-2</v>
      </c>
      <c r="D3426" s="19">
        <f t="shared" si="112"/>
        <v>5.1238395610000006E-3</v>
      </c>
    </row>
    <row r="3427" spans="1:4" x14ac:dyDescent="0.3">
      <c r="A3427" s="23">
        <v>3426</v>
      </c>
      <c r="B3427" s="27">
        <v>0.426622</v>
      </c>
      <c r="C3427" s="24">
        <f t="shared" si="111"/>
        <v>-7.1543999999999996E-2</v>
      </c>
      <c r="D3427" s="19">
        <f t="shared" si="112"/>
        <v>5.1185439359999994E-3</v>
      </c>
    </row>
    <row r="3428" spans="1:4" x14ac:dyDescent="0.3">
      <c r="A3428" s="23">
        <v>3427</v>
      </c>
      <c r="B3428" s="27">
        <v>0.42672500000000002</v>
      </c>
      <c r="C3428" s="24">
        <f t="shared" si="111"/>
        <v>-7.1441000000000004E-2</v>
      </c>
      <c r="D3428" s="19">
        <f t="shared" si="112"/>
        <v>5.1038164810000008E-3</v>
      </c>
    </row>
    <row r="3429" spans="1:4" x14ac:dyDescent="0.3">
      <c r="A3429" s="23">
        <v>3428</v>
      </c>
      <c r="B3429" s="27">
        <v>0.42679499999999998</v>
      </c>
      <c r="C3429" s="24">
        <f t="shared" si="111"/>
        <v>-7.1371000000000004E-2</v>
      </c>
      <c r="D3429" s="19">
        <f t="shared" si="112"/>
        <v>5.0938196410000008E-3</v>
      </c>
    </row>
    <row r="3430" spans="1:4" x14ac:dyDescent="0.3">
      <c r="A3430" s="23">
        <v>3429</v>
      </c>
      <c r="B3430" s="27">
        <v>0.426815</v>
      </c>
      <c r="C3430" s="24">
        <f t="shared" si="111"/>
        <v>-7.1350999999999998E-2</v>
      </c>
      <c r="D3430" s="19">
        <f t="shared" si="112"/>
        <v>5.0909652009999999E-3</v>
      </c>
    </row>
    <row r="3431" spans="1:4" x14ac:dyDescent="0.3">
      <c r="A3431" s="23">
        <v>3430</v>
      </c>
      <c r="B3431" s="27">
        <v>0.42691200000000001</v>
      </c>
      <c r="C3431" s="24">
        <f t="shared" si="111"/>
        <v>-7.1253999999999998E-2</v>
      </c>
      <c r="D3431" s="19">
        <f t="shared" si="112"/>
        <v>5.0771325159999995E-3</v>
      </c>
    </row>
    <row r="3432" spans="1:4" x14ac:dyDescent="0.3">
      <c r="A3432" s="23">
        <v>3431</v>
      </c>
      <c r="B3432" s="27">
        <v>0.42696400000000001</v>
      </c>
      <c r="C3432" s="24">
        <f t="shared" si="111"/>
        <v>-7.1202000000000001E-2</v>
      </c>
      <c r="D3432" s="19">
        <f t="shared" si="112"/>
        <v>5.0697248040000005E-3</v>
      </c>
    </row>
    <row r="3433" spans="1:4" x14ac:dyDescent="0.3">
      <c r="A3433" s="23">
        <v>3432</v>
      </c>
      <c r="B3433" s="27">
        <v>0.42698000000000003</v>
      </c>
      <c r="C3433" s="24">
        <f t="shared" si="111"/>
        <v>-7.1185999999999999E-2</v>
      </c>
      <c r="D3433" s="19">
        <f t="shared" si="112"/>
        <v>5.067446596E-3</v>
      </c>
    </row>
    <row r="3434" spans="1:4" x14ac:dyDescent="0.3">
      <c r="A3434" s="23">
        <v>3433</v>
      </c>
      <c r="B3434" s="27">
        <v>0.42707899999999999</v>
      </c>
      <c r="C3434" s="24">
        <f t="shared" si="111"/>
        <v>-7.1086999999999997E-2</v>
      </c>
      <c r="D3434" s="19">
        <f t="shared" si="112"/>
        <v>5.053361569E-3</v>
      </c>
    </row>
    <row r="3435" spans="1:4" x14ac:dyDescent="0.3">
      <c r="A3435" s="23">
        <v>3434</v>
      </c>
      <c r="B3435" s="27">
        <v>0.42711500000000002</v>
      </c>
      <c r="C3435" s="24">
        <f t="shared" si="111"/>
        <v>-7.1051000000000003E-2</v>
      </c>
      <c r="D3435" s="19">
        <f t="shared" si="112"/>
        <v>5.0482446010000001E-3</v>
      </c>
    </row>
    <row r="3436" spans="1:4" x14ac:dyDescent="0.3">
      <c r="A3436" s="23">
        <v>3435</v>
      </c>
      <c r="B3436" s="27">
        <v>0.42714999999999997</v>
      </c>
      <c r="C3436" s="24">
        <f t="shared" si="111"/>
        <v>-7.1015999999999996E-2</v>
      </c>
      <c r="D3436" s="19">
        <f t="shared" si="112"/>
        <v>5.0432722559999995E-3</v>
      </c>
    </row>
    <row r="3437" spans="1:4" x14ac:dyDescent="0.3">
      <c r="A3437" s="23">
        <v>3436</v>
      </c>
      <c r="B3437" s="27">
        <v>0.42715799999999998</v>
      </c>
      <c r="C3437" s="24">
        <f t="shared" si="111"/>
        <v>-7.1008000000000002E-2</v>
      </c>
      <c r="D3437" s="19">
        <f t="shared" si="112"/>
        <v>5.0421360640000006E-3</v>
      </c>
    </row>
    <row r="3438" spans="1:4" x14ac:dyDescent="0.3">
      <c r="A3438" s="23">
        <v>3437</v>
      </c>
      <c r="B3438" s="27">
        <v>0.42724000000000001</v>
      </c>
      <c r="C3438" s="24">
        <f t="shared" si="111"/>
        <v>-7.0926000000000003E-2</v>
      </c>
      <c r="D3438" s="19">
        <f t="shared" si="112"/>
        <v>5.0304974760000008E-3</v>
      </c>
    </row>
    <row r="3439" spans="1:4" x14ac:dyDescent="0.3">
      <c r="A3439" s="23">
        <v>3438</v>
      </c>
      <c r="B3439" s="27">
        <v>0.42732799999999999</v>
      </c>
      <c r="C3439" s="24">
        <f t="shared" si="111"/>
        <v>-7.0837999999999998E-2</v>
      </c>
      <c r="D3439" s="19">
        <f t="shared" si="112"/>
        <v>5.0180222439999995E-3</v>
      </c>
    </row>
    <row r="3440" spans="1:4" x14ac:dyDescent="0.3">
      <c r="A3440" s="23">
        <v>3439</v>
      </c>
      <c r="B3440" s="27">
        <v>0.42741600000000002</v>
      </c>
      <c r="C3440" s="24">
        <f t="shared" si="111"/>
        <v>-7.0750000000000007E-2</v>
      </c>
      <c r="D3440" s="19">
        <f t="shared" si="112"/>
        <v>5.0055625000000013E-3</v>
      </c>
    </row>
    <row r="3441" spans="1:4" x14ac:dyDescent="0.3">
      <c r="A3441" s="23">
        <v>3440</v>
      </c>
      <c r="B3441" s="27">
        <v>0.42742000000000002</v>
      </c>
      <c r="C3441" s="24">
        <f t="shared" si="111"/>
        <v>-7.0746000000000003E-2</v>
      </c>
      <c r="D3441" s="19">
        <f t="shared" si="112"/>
        <v>5.0049965160000008E-3</v>
      </c>
    </row>
    <row r="3442" spans="1:4" x14ac:dyDescent="0.3">
      <c r="A3442" s="23">
        <v>3441</v>
      </c>
      <c r="B3442" s="27">
        <v>0.42746400000000001</v>
      </c>
      <c r="C3442" s="24">
        <f t="shared" si="111"/>
        <v>-7.0702000000000001E-2</v>
      </c>
      <c r="D3442" s="19">
        <f t="shared" si="112"/>
        <v>4.9987728040000005E-3</v>
      </c>
    </row>
    <row r="3443" spans="1:4" x14ac:dyDescent="0.3">
      <c r="A3443" s="23">
        <v>3442</v>
      </c>
      <c r="B3443" s="27">
        <v>0.427477</v>
      </c>
      <c r="C3443" s="24">
        <f t="shared" si="111"/>
        <v>-7.0689000000000002E-2</v>
      </c>
      <c r="D3443" s="19">
        <f t="shared" si="112"/>
        <v>4.9969347209999999E-3</v>
      </c>
    </row>
    <row r="3444" spans="1:4" x14ac:dyDescent="0.3">
      <c r="A3444" s="23">
        <v>3443</v>
      </c>
      <c r="B3444" s="27">
        <v>0.42750500000000002</v>
      </c>
      <c r="C3444" s="24">
        <f t="shared" si="111"/>
        <v>-7.0661000000000002E-2</v>
      </c>
      <c r="D3444" s="19">
        <f t="shared" si="112"/>
        <v>4.9929769209999999E-3</v>
      </c>
    </row>
    <row r="3445" spans="1:4" x14ac:dyDescent="0.3">
      <c r="A3445" s="23">
        <v>3444</v>
      </c>
      <c r="B3445" s="27">
        <v>0.42751400000000001</v>
      </c>
      <c r="C3445" s="24">
        <f t="shared" si="111"/>
        <v>-7.0652000000000006E-2</v>
      </c>
      <c r="D3445" s="19">
        <f t="shared" si="112"/>
        <v>4.9917051040000012E-3</v>
      </c>
    </row>
    <row r="3446" spans="1:4" x14ac:dyDescent="0.3">
      <c r="A3446" s="23">
        <v>3445</v>
      </c>
      <c r="B3446" s="27">
        <v>0.42751600000000001</v>
      </c>
      <c r="C3446" s="24">
        <f t="shared" si="111"/>
        <v>-7.0650000000000004E-2</v>
      </c>
      <c r="D3446" s="19">
        <f t="shared" si="112"/>
        <v>4.9914225000000003E-3</v>
      </c>
    </row>
    <row r="3447" spans="1:4" x14ac:dyDescent="0.3">
      <c r="A3447" s="23">
        <v>3446</v>
      </c>
      <c r="B3447" s="27">
        <v>0.427595</v>
      </c>
      <c r="C3447" s="24">
        <f t="shared" si="111"/>
        <v>-7.0570999999999995E-2</v>
      </c>
      <c r="D3447" s="19">
        <f t="shared" si="112"/>
        <v>4.9802660409999991E-3</v>
      </c>
    </row>
    <row r="3448" spans="1:4" x14ac:dyDescent="0.3">
      <c r="A3448" s="23">
        <v>3447</v>
      </c>
      <c r="B3448" s="27">
        <v>0.427624</v>
      </c>
      <c r="C3448" s="24">
        <f t="shared" si="111"/>
        <v>-7.0542000000000007E-2</v>
      </c>
      <c r="D3448" s="19">
        <f t="shared" si="112"/>
        <v>4.9761737640000008E-3</v>
      </c>
    </row>
    <row r="3449" spans="1:4" x14ac:dyDescent="0.3">
      <c r="A3449" s="23">
        <v>3448</v>
      </c>
      <c r="B3449" s="27">
        <v>0.42763699999999999</v>
      </c>
      <c r="C3449" s="24">
        <f t="shared" si="111"/>
        <v>-7.0528999999999994E-2</v>
      </c>
      <c r="D3449" s="19">
        <f t="shared" si="112"/>
        <v>4.9743398409999992E-3</v>
      </c>
    </row>
    <row r="3450" spans="1:4" x14ac:dyDescent="0.3">
      <c r="A3450" s="23">
        <v>3449</v>
      </c>
      <c r="B3450" s="27">
        <v>0.42768</v>
      </c>
      <c r="C3450" s="24">
        <f t="shared" si="111"/>
        <v>-7.0486000000000007E-2</v>
      </c>
      <c r="D3450" s="19">
        <f t="shared" si="112"/>
        <v>4.9682761960000007E-3</v>
      </c>
    </row>
    <row r="3451" spans="1:4" x14ac:dyDescent="0.3">
      <c r="A3451" s="23">
        <v>3450</v>
      </c>
      <c r="B3451" s="27">
        <v>0.42772300000000002</v>
      </c>
      <c r="C3451" s="24">
        <f t="shared" si="111"/>
        <v>-7.0443000000000006E-2</v>
      </c>
      <c r="D3451" s="19">
        <f t="shared" si="112"/>
        <v>4.9622162490000005E-3</v>
      </c>
    </row>
    <row r="3452" spans="1:4" x14ac:dyDescent="0.3">
      <c r="A3452" s="23">
        <v>3451</v>
      </c>
      <c r="B3452" s="27">
        <v>0.42789899999999997</v>
      </c>
      <c r="C3452" s="24">
        <f t="shared" si="111"/>
        <v>-7.0266999999999996E-2</v>
      </c>
      <c r="D3452" s="19">
        <f t="shared" si="112"/>
        <v>4.9374512889999991E-3</v>
      </c>
    </row>
    <row r="3453" spans="1:4" x14ac:dyDescent="0.3">
      <c r="A3453" s="23">
        <v>3452</v>
      </c>
      <c r="B3453" s="27">
        <v>0.42794500000000002</v>
      </c>
      <c r="C3453" s="24">
        <f t="shared" si="111"/>
        <v>-7.0221000000000006E-2</v>
      </c>
      <c r="D3453" s="19">
        <f t="shared" si="112"/>
        <v>4.9309888410000004E-3</v>
      </c>
    </row>
    <row r="3454" spans="1:4" x14ac:dyDescent="0.3">
      <c r="A3454" s="23">
        <v>3453</v>
      </c>
      <c r="B3454" s="27">
        <v>0.427977</v>
      </c>
      <c r="C3454" s="24">
        <f t="shared" si="111"/>
        <v>-7.0189000000000001E-2</v>
      </c>
      <c r="D3454" s="19">
        <f t="shared" si="112"/>
        <v>4.9264957210000005E-3</v>
      </c>
    </row>
    <row r="3455" spans="1:4" x14ac:dyDescent="0.3">
      <c r="A3455" s="23">
        <v>3454</v>
      </c>
      <c r="B3455" s="27">
        <v>0.42810199999999998</v>
      </c>
      <c r="C3455" s="24">
        <f t="shared" si="111"/>
        <v>-7.0064000000000001E-2</v>
      </c>
      <c r="D3455" s="19">
        <f t="shared" si="112"/>
        <v>4.9089640960000005E-3</v>
      </c>
    </row>
    <row r="3456" spans="1:4" x14ac:dyDescent="0.3">
      <c r="A3456" s="23">
        <v>3455</v>
      </c>
      <c r="B3456" s="27">
        <v>0.42818699999999998</v>
      </c>
      <c r="C3456" s="24">
        <f t="shared" si="111"/>
        <v>-6.9979E-2</v>
      </c>
      <c r="D3456" s="19">
        <f t="shared" si="112"/>
        <v>4.8970604410000004E-3</v>
      </c>
    </row>
    <row r="3457" spans="1:4" x14ac:dyDescent="0.3">
      <c r="A3457" s="23">
        <v>3456</v>
      </c>
      <c r="B3457" s="27">
        <v>0.42819099999999999</v>
      </c>
      <c r="C3457" s="24">
        <f t="shared" si="111"/>
        <v>-6.9974999999999996E-2</v>
      </c>
      <c r="D3457" s="19">
        <f t="shared" si="112"/>
        <v>4.8965006249999995E-3</v>
      </c>
    </row>
    <row r="3458" spans="1:4" x14ac:dyDescent="0.3">
      <c r="A3458" s="23">
        <v>3457</v>
      </c>
      <c r="B3458" s="27">
        <v>0.42820799999999998</v>
      </c>
      <c r="C3458" s="24">
        <f t="shared" ref="C3458:C3521" si="113">ROUNDUP(B3458-B$10002,6)</f>
        <v>-6.9958000000000006E-2</v>
      </c>
      <c r="D3458" s="19">
        <f t="shared" si="112"/>
        <v>4.8941217640000008E-3</v>
      </c>
    </row>
    <row r="3459" spans="1:4" x14ac:dyDescent="0.3">
      <c r="A3459" s="23">
        <v>3458</v>
      </c>
      <c r="B3459" s="27">
        <v>0.42838999999999999</v>
      </c>
      <c r="C3459" s="24">
        <f t="shared" si="113"/>
        <v>-6.9776000000000005E-2</v>
      </c>
      <c r="D3459" s="19">
        <f t="shared" si="112"/>
        <v>4.8686901760000003E-3</v>
      </c>
    </row>
    <row r="3460" spans="1:4" x14ac:dyDescent="0.3">
      <c r="A3460" s="23">
        <v>3459</v>
      </c>
      <c r="B3460" s="27">
        <v>0.42840299999999998</v>
      </c>
      <c r="C3460" s="24">
        <f t="shared" si="113"/>
        <v>-6.9763000000000006E-2</v>
      </c>
      <c r="D3460" s="19">
        <f t="shared" si="112"/>
        <v>4.8668761690000006E-3</v>
      </c>
    </row>
    <row r="3461" spans="1:4" x14ac:dyDescent="0.3">
      <c r="A3461" s="23">
        <v>3460</v>
      </c>
      <c r="B3461" s="27">
        <v>0.42840800000000001</v>
      </c>
      <c r="C3461" s="24">
        <f t="shared" si="113"/>
        <v>-6.9758000000000001E-2</v>
      </c>
      <c r="D3461" s="19">
        <f t="shared" si="112"/>
        <v>4.866178564E-3</v>
      </c>
    </row>
    <row r="3462" spans="1:4" x14ac:dyDescent="0.3">
      <c r="A3462" s="23">
        <v>3461</v>
      </c>
      <c r="B3462" s="27">
        <v>0.428456</v>
      </c>
      <c r="C3462" s="24">
        <f t="shared" si="113"/>
        <v>-6.9709999999999994E-2</v>
      </c>
      <c r="D3462" s="19">
        <f t="shared" si="112"/>
        <v>4.8594840999999995E-3</v>
      </c>
    </row>
    <row r="3463" spans="1:4" x14ac:dyDescent="0.3">
      <c r="A3463" s="23">
        <v>3462</v>
      </c>
      <c r="B3463" s="27">
        <v>0.42866599999999999</v>
      </c>
      <c r="C3463" s="24">
        <f t="shared" si="113"/>
        <v>-6.9500000000000006E-2</v>
      </c>
      <c r="D3463" s="19">
        <f t="shared" si="112"/>
        <v>4.8302500000000012E-3</v>
      </c>
    </row>
    <row r="3464" spans="1:4" x14ac:dyDescent="0.3">
      <c r="A3464" s="23">
        <v>3463</v>
      </c>
      <c r="B3464" s="27">
        <v>0.42871500000000001</v>
      </c>
      <c r="C3464" s="24">
        <f t="shared" si="113"/>
        <v>-6.9450999999999999E-2</v>
      </c>
      <c r="D3464" s="19">
        <f t="shared" si="112"/>
        <v>4.8234414010000001E-3</v>
      </c>
    </row>
    <row r="3465" spans="1:4" x14ac:dyDescent="0.3">
      <c r="A3465" s="23">
        <v>3464</v>
      </c>
      <c r="B3465" s="27">
        <v>0.42871900000000002</v>
      </c>
      <c r="C3465" s="24">
        <f t="shared" si="113"/>
        <v>-6.9446999999999995E-2</v>
      </c>
      <c r="D3465" s="19">
        <f t="shared" si="112"/>
        <v>4.8228858089999996E-3</v>
      </c>
    </row>
    <row r="3466" spans="1:4" x14ac:dyDescent="0.3">
      <c r="A3466" s="23">
        <v>3465</v>
      </c>
      <c r="B3466" s="27">
        <v>0.42874000000000001</v>
      </c>
      <c r="C3466" s="24">
        <f t="shared" si="113"/>
        <v>-6.9426000000000002E-2</v>
      </c>
      <c r="D3466" s="19">
        <f t="shared" ref="D3466:D3529" si="114">C3466*C3466</f>
        <v>4.8199694760000002E-3</v>
      </c>
    </row>
    <row r="3467" spans="1:4" x14ac:dyDescent="0.3">
      <c r="A3467" s="23">
        <v>3466</v>
      </c>
      <c r="B3467" s="27">
        <v>0.42877199999999999</v>
      </c>
      <c r="C3467" s="24">
        <f t="shared" si="113"/>
        <v>-6.9393999999999997E-2</v>
      </c>
      <c r="D3467" s="19">
        <f t="shared" si="114"/>
        <v>4.8155272359999999E-3</v>
      </c>
    </row>
    <row r="3468" spans="1:4" x14ac:dyDescent="0.3">
      <c r="A3468" s="23">
        <v>3467</v>
      </c>
      <c r="B3468" s="27">
        <v>0.42880299999999999</v>
      </c>
      <c r="C3468" s="24">
        <f t="shared" si="113"/>
        <v>-6.9362999999999994E-2</v>
      </c>
      <c r="D3468" s="19">
        <f t="shared" si="114"/>
        <v>4.8112257689999988E-3</v>
      </c>
    </row>
    <row r="3469" spans="1:4" x14ac:dyDescent="0.3">
      <c r="A3469" s="23">
        <v>3468</v>
      </c>
      <c r="B3469" s="27">
        <v>0.42886400000000002</v>
      </c>
      <c r="C3469" s="24">
        <f t="shared" si="113"/>
        <v>-6.9302000000000002E-2</v>
      </c>
      <c r="D3469" s="19">
        <f t="shared" si="114"/>
        <v>4.8027672040000004E-3</v>
      </c>
    </row>
    <row r="3470" spans="1:4" x14ac:dyDescent="0.3">
      <c r="A3470" s="23">
        <v>3469</v>
      </c>
      <c r="B3470" s="27">
        <v>0.42888900000000002</v>
      </c>
      <c r="C3470" s="24">
        <f t="shared" si="113"/>
        <v>-6.9277000000000005E-2</v>
      </c>
      <c r="D3470" s="19">
        <f t="shared" si="114"/>
        <v>4.7993027290000011E-3</v>
      </c>
    </row>
    <row r="3471" spans="1:4" x14ac:dyDescent="0.3">
      <c r="A3471" s="23">
        <v>3470</v>
      </c>
      <c r="B3471" s="27">
        <v>0.42890400000000001</v>
      </c>
      <c r="C3471" s="24">
        <f t="shared" si="113"/>
        <v>-6.9262000000000004E-2</v>
      </c>
      <c r="D3471" s="19">
        <f t="shared" si="114"/>
        <v>4.797224644000001E-3</v>
      </c>
    </row>
    <row r="3472" spans="1:4" x14ac:dyDescent="0.3">
      <c r="A3472" s="23">
        <v>3471</v>
      </c>
      <c r="B3472" s="27">
        <v>0.42895</v>
      </c>
      <c r="C3472" s="24">
        <f t="shared" si="113"/>
        <v>-6.9216E-2</v>
      </c>
      <c r="D3472" s="19">
        <f t="shared" si="114"/>
        <v>4.7908546559999998E-3</v>
      </c>
    </row>
    <row r="3473" spans="1:4" x14ac:dyDescent="0.3">
      <c r="A3473" s="23">
        <v>3472</v>
      </c>
      <c r="B3473" s="27">
        <v>0.42901699999999998</v>
      </c>
      <c r="C3473" s="24">
        <f t="shared" si="113"/>
        <v>-6.9149000000000002E-2</v>
      </c>
      <c r="D3473" s="19">
        <f t="shared" si="114"/>
        <v>4.7815842010000007E-3</v>
      </c>
    </row>
    <row r="3474" spans="1:4" x14ac:dyDescent="0.3">
      <c r="A3474" s="23">
        <v>3473</v>
      </c>
      <c r="B3474" s="27">
        <v>0.42902400000000002</v>
      </c>
      <c r="C3474" s="24">
        <f t="shared" si="113"/>
        <v>-6.9141999999999995E-2</v>
      </c>
      <c r="D3474" s="19">
        <f t="shared" si="114"/>
        <v>4.780616163999999E-3</v>
      </c>
    </row>
    <row r="3475" spans="1:4" x14ac:dyDescent="0.3">
      <c r="A3475" s="23">
        <v>3474</v>
      </c>
      <c r="B3475" s="27">
        <v>0.42904999999999999</v>
      </c>
      <c r="C3475" s="24">
        <f t="shared" si="113"/>
        <v>-6.9115999999999997E-2</v>
      </c>
      <c r="D3475" s="19">
        <f t="shared" si="114"/>
        <v>4.7770214559999993E-3</v>
      </c>
    </row>
    <row r="3476" spans="1:4" x14ac:dyDescent="0.3">
      <c r="A3476" s="23">
        <v>3475</v>
      </c>
      <c r="B3476" s="27">
        <v>0.429116</v>
      </c>
      <c r="C3476" s="24">
        <f t="shared" si="113"/>
        <v>-6.905E-2</v>
      </c>
      <c r="D3476" s="19">
        <f t="shared" si="114"/>
        <v>4.7679024999999998E-3</v>
      </c>
    </row>
    <row r="3477" spans="1:4" x14ac:dyDescent="0.3">
      <c r="A3477" s="23">
        <v>3476</v>
      </c>
      <c r="B3477" s="27">
        <v>0.42913299999999999</v>
      </c>
      <c r="C3477" s="24">
        <f t="shared" si="113"/>
        <v>-6.9032999999999997E-2</v>
      </c>
      <c r="D3477" s="19">
        <f t="shared" si="114"/>
        <v>4.7655550889999995E-3</v>
      </c>
    </row>
    <row r="3478" spans="1:4" x14ac:dyDescent="0.3">
      <c r="A3478" s="23">
        <v>3477</v>
      </c>
      <c r="B3478" s="27">
        <v>0.42923899999999998</v>
      </c>
      <c r="C3478" s="24">
        <f t="shared" si="113"/>
        <v>-6.8927000000000002E-2</v>
      </c>
      <c r="D3478" s="19">
        <f t="shared" si="114"/>
        <v>4.7509313289999999E-3</v>
      </c>
    </row>
    <row r="3479" spans="1:4" x14ac:dyDescent="0.3">
      <c r="A3479" s="23">
        <v>3478</v>
      </c>
      <c r="B3479" s="27">
        <v>0.42924099999999998</v>
      </c>
      <c r="C3479" s="24">
        <f t="shared" si="113"/>
        <v>-6.8925E-2</v>
      </c>
      <c r="D3479" s="19">
        <f t="shared" si="114"/>
        <v>4.750655625E-3</v>
      </c>
    </row>
    <row r="3480" spans="1:4" x14ac:dyDescent="0.3">
      <c r="A3480" s="23">
        <v>3479</v>
      </c>
      <c r="B3480" s="27">
        <v>0.42925000000000002</v>
      </c>
      <c r="C3480" s="24">
        <f t="shared" si="113"/>
        <v>-6.8916000000000005E-2</v>
      </c>
      <c r="D3480" s="19">
        <f t="shared" si="114"/>
        <v>4.7494150560000005E-3</v>
      </c>
    </row>
    <row r="3481" spans="1:4" x14ac:dyDescent="0.3">
      <c r="A3481" s="23">
        <v>3480</v>
      </c>
      <c r="B3481" s="27">
        <v>0.42926599999999998</v>
      </c>
      <c r="C3481" s="24">
        <f t="shared" si="113"/>
        <v>-6.8900000000000003E-2</v>
      </c>
      <c r="D3481" s="19">
        <f t="shared" si="114"/>
        <v>4.74721E-3</v>
      </c>
    </row>
    <row r="3482" spans="1:4" x14ac:dyDescent="0.3">
      <c r="A3482" s="23">
        <v>3481</v>
      </c>
      <c r="B3482" s="27">
        <v>0.429336</v>
      </c>
      <c r="C3482" s="24">
        <f t="shared" si="113"/>
        <v>-6.8830000000000002E-2</v>
      </c>
      <c r="D3482" s="19">
        <f t="shared" si="114"/>
        <v>4.7375689E-3</v>
      </c>
    </row>
    <row r="3483" spans="1:4" x14ac:dyDescent="0.3">
      <c r="A3483" s="23">
        <v>3482</v>
      </c>
      <c r="B3483" s="27">
        <v>0.42940200000000001</v>
      </c>
      <c r="C3483" s="24">
        <f t="shared" si="113"/>
        <v>-6.8764000000000006E-2</v>
      </c>
      <c r="D3483" s="19">
        <f t="shared" si="114"/>
        <v>4.7284876960000007E-3</v>
      </c>
    </row>
    <row r="3484" spans="1:4" x14ac:dyDescent="0.3">
      <c r="A3484" s="23">
        <v>3483</v>
      </c>
      <c r="B3484" s="27">
        <v>0.42957299999999998</v>
      </c>
      <c r="C3484" s="24">
        <f t="shared" si="113"/>
        <v>-6.8593000000000001E-2</v>
      </c>
      <c r="D3484" s="19">
        <f t="shared" si="114"/>
        <v>4.7049996490000001E-3</v>
      </c>
    </row>
    <row r="3485" spans="1:4" x14ac:dyDescent="0.3">
      <c r="A3485" s="23">
        <v>3484</v>
      </c>
      <c r="B3485" s="27">
        <v>0.42958099999999999</v>
      </c>
      <c r="C3485" s="24">
        <f t="shared" si="113"/>
        <v>-6.8585000000000007E-2</v>
      </c>
      <c r="D3485" s="19">
        <f t="shared" si="114"/>
        <v>4.7039022250000007E-3</v>
      </c>
    </row>
    <row r="3486" spans="1:4" x14ac:dyDescent="0.3">
      <c r="A3486" s="23">
        <v>3485</v>
      </c>
      <c r="B3486" s="27">
        <v>0.42962600000000001</v>
      </c>
      <c r="C3486" s="24">
        <f t="shared" si="113"/>
        <v>-6.8540000000000004E-2</v>
      </c>
      <c r="D3486" s="19">
        <f t="shared" si="114"/>
        <v>4.6977316000000003E-3</v>
      </c>
    </row>
    <row r="3487" spans="1:4" x14ac:dyDescent="0.3">
      <c r="A3487" s="23">
        <v>3486</v>
      </c>
      <c r="B3487" s="27">
        <v>0.42967100000000003</v>
      </c>
      <c r="C3487" s="24">
        <f t="shared" si="113"/>
        <v>-6.8495E-2</v>
      </c>
      <c r="D3487" s="19">
        <f t="shared" si="114"/>
        <v>4.6915650250000003E-3</v>
      </c>
    </row>
    <row r="3488" spans="1:4" x14ac:dyDescent="0.3">
      <c r="A3488" s="23">
        <v>3487</v>
      </c>
      <c r="B3488" s="27">
        <v>0.42967699999999998</v>
      </c>
      <c r="C3488" s="24">
        <f t="shared" si="113"/>
        <v>-6.8488999999999994E-2</v>
      </c>
      <c r="D3488" s="19">
        <f t="shared" si="114"/>
        <v>4.6907431209999989E-3</v>
      </c>
    </row>
    <row r="3489" spans="1:4" x14ac:dyDescent="0.3">
      <c r="A3489" s="23">
        <v>3488</v>
      </c>
      <c r="B3489" s="27">
        <v>0.42969099999999999</v>
      </c>
      <c r="C3489" s="24">
        <f t="shared" si="113"/>
        <v>-6.8474999999999994E-2</v>
      </c>
      <c r="D3489" s="19">
        <f t="shared" si="114"/>
        <v>4.6888256249999994E-3</v>
      </c>
    </row>
    <row r="3490" spans="1:4" x14ac:dyDescent="0.3">
      <c r="A3490" s="23">
        <v>3489</v>
      </c>
      <c r="B3490" s="27">
        <v>0.429844</v>
      </c>
      <c r="C3490" s="24">
        <f t="shared" si="113"/>
        <v>-6.8322000000000008E-2</v>
      </c>
      <c r="D3490" s="19">
        <f t="shared" si="114"/>
        <v>4.6678956840000008E-3</v>
      </c>
    </row>
    <row r="3491" spans="1:4" x14ac:dyDescent="0.3">
      <c r="A3491" s="23">
        <v>3490</v>
      </c>
      <c r="B3491" s="27">
        <v>0.42985600000000002</v>
      </c>
      <c r="C3491" s="24">
        <f t="shared" si="113"/>
        <v>-6.8309999999999996E-2</v>
      </c>
      <c r="D3491" s="19">
        <f t="shared" si="114"/>
        <v>4.6662560999999993E-3</v>
      </c>
    </row>
    <row r="3492" spans="1:4" x14ac:dyDescent="0.3">
      <c r="A3492" s="23">
        <v>3491</v>
      </c>
      <c r="B3492" s="27">
        <v>0.42988300000000002</v>
      </c>
      <c r="C3492" s="24">
        <f t="shared" si="113"/>
        <v>-6.8282999999999996E-2</v>
      </c>
      <c r="D3492" s="19">
        <f t="shared" si="114"/>
        <v>4.6625680889999998E-3</v>
      </c>
    </row>
    <row r="3493" spans="1:4" x14ac:dyDescent="0.3">
      <c r="A3493" s="23">
        <v>3492</v>
      </c>
      <c r="B3493" s="27">
        <v>0.42991600000000002</v>
      </c>
      <c r="C3493" s="24">
        <f t="shared" si="113"/>
        <v>-6.8250000000000005E-2</v>
      </c>
      <c r="D3493" s="19">
        <f t="shared" si="114"/>
        <v>4.6580625000000007E-3</v>
      </c>
    </row>
    <row r="3494" spans="1:4" x14ac:dyDescent="0.3">
      <c r="A3494" s="23">
        <v>3493</v>
      </c>
      <c r="B3494" s="27">
        <v>0.43000500000000003</v>
      </c>
      <c r="C3494" s="24">
        <f t="shared" si="113"/>
        <v>-6.8160999999999999E-2</v>
      </c>
      <c r="D3494" s="19">
        <f t="shared" si="114"/>
        <v>4.6459219210000001E-3</v>
      </c>
    </row>
    <row r="3495" spans="1:4" x14ac:dyDescent="0.3">
      <c r="A3495" s="23">
        <v>3494</v>
      </c>
      <c r="B3495" s="27">
        <v>0.43004399999999998</v>
      </c>
      <c r="C3495" s="24">
        <f t="shared" si="113"/>
        <v>-6.8122000000000002E-2</v>
      </c>
      <c r="D3495" s="19">
        <f t="shared" si="114"/>
        <v>4.6406068840000002E-3</v>
      </c>
    </row>
    <row r="3496" spans="1:4" x14ac:dyDescent="0.3">
      <c r="A3496" s="23">
        <v>3495</v>
      </c>
      <c r="B3496" s="27">
        <v>0.43008200000000002</v>
      </c>
      <c r="C3496" s="24">
        <f t="shared" si="113"/>
        <v>-6.8084000000000006E-2</v>
      </c>
      <c r="D3496" s="19">
        <f t="shared" si="114"/>
        <v>4.6354310560000004E-3</v>
      </c>
    </row>
    <row r="3497" spans="1:4" x14ac:dyDescent="0.3">
      <c r="A3497" s="23">
        <v>3496</v>
      </c>
      <c r="B3497" s="27">
        <v>0.43009399999999998</v>
      </c>
      <c r="C3497" s="24">
        <f t="shared" si="113"/>
        <v>-6.8072000000000008E-2</v>
      </c>
      <c r="D3497" s="19">
        <f t="shared" si="114"/>
        <v>4.6337971840000013E-3</v>
      </c>
    </row>
    <row r="3498" spans="1:4" x14ac:dyDescent="0.3">
      <c r="A3498" s="23">
        <v>3497</v>
      </c>
      <c r="B3498" s="27">
        <v>0.43017499999999997</v>
      </c>
      <c r="C3498" s="24">
        <f t="shared" si="113"/>
        <v>-6.7990999999999996E-2</v>
      </c>
      <c r="D3498" s="19">
        <f t="shared" si="114"/>
        <v>4.6227760809999996E-3</v>
      </c>
    </row>
    <row r="3499" spans="1:4" x14ac:dyDescent="0.3">
      <c r="A3499" s="23">
        <v>3498</v>
      </c>
      <c r="B3499" s="27">
        <v>0.43021999999999999</v>
      </c>
      <c r="C3499" s="24">
        <f t="shared" si="113"/>
        <v>-6.7946000000000006E-2</v>
      </c>
      <c r="D3499" s="19">
        <f t="shared" si="114"/>
        <v>4.6166589160000007E-3</v>
      </c>
    </row>
    <row r="3500" spans="1:4" x14ac:dyDescent="0.3">
      <c r="A3500" s="23">
        <v>3499</v>
      </c>
      <c r="B3500" s="27">
        <v>0.43025400000000003</v>
      </c>
      <c r="C3500" s="24">
        <f t="shared" si="113"/>
        <v>-6.7912E-2</v>
      </c>
      <c r="D3500" s="19">
        <f t="shared" si="114"/>
        <v>4.6120397439999997E-3</v>
      </c>
    </row>
    <row r="3501" spans="1:4" x14ac:dyDescent="0.3">
      <c r="A3501" s="23">
        <v>3500</v>
      </c>
      <c r="B3501" s="27">
        <v>0.43036400000000002</v>
      </c>
      <c r="C3501" s="24">
        <f t="shared" si="113"/>
        <v>-6.7802000000000001E-2</v>
      </c>
      <c r="D3501" s="19">
        <f t="shared" si="114"/>
        <v>4.5971112040000001E-3</v>
      </c>
    </row>
    <row r="3502" spans="1:4" x14ac:dyDescent="0.3">
      <c r="A3502" s="23">
        <v>3501</v>
      </c>
      <c r="B3502" s="27">
        <v>0.43038999999999999</v>
      </c>
      <c r="C3502" s="24">
        <f t="shared" si="113"/>
        <v>-6.7776000000000003E-2</v>
      </c>
      <c r="D3502" s="19">
        <f t="shared" si="114"/>
        <v>4.5935861760000004E-3</v>
      </c>
    </row>
    <row r="3503" spans="1:4" x14ac:dyDescent="0.3">
      <c r="A3503" s="23">
        <v>3502</v>
      </c>
      <c r="B3503" s="27">
        <v>0.43046200000000001</v>
      </c>
      <c r="C3503" s="24">
        <f t="shared" si="113"/>
        <v>-6.7704E-2</v>
      </c>
      <c r="D3503" s="19">
        <f t="shared" si="114"/>
        <v>4.5838316160000002E-3</v>
      </c>
    </row>
    <row r="3504" spans="1:4" x14ac:dyDescent="0.3">
      <c r="A3504" s="23">
        <v>3503</v>
      </c>
      <c r="B3504" s="27">
        <v>0.43048500000000001</v>
      </c>
      <c r="C3504" s="24">
        <f t="shared" si="113"/>
        <v>-6.7681000000000005E-2</v>
      </c>
      <c r="D3504" s="19">
        <f t="shared" si="114"/>
        <v>4.5807177610000006E-3</v>
      </c>
    </row>
    <row r="3505" spans="1:4" x14ac:dyDescent="0.3">
      <c r="A3505" s="23">
        <v>3504</v>
      </c>
      <c r="B3505" s="27">
        <v>0.430533</v>
      </c>
      <c r="C3505" s="24">
        <f t="shared" si="113"/>
        <v>-6.7632999999999999E-2</v>
      </c>
      <c r="D3505" s="19">
        <f t="shared" si="114"/>
        <v>4.5742226889999996E-3</v>
      </c>
    </row>
    <row r="3506" spans="1:4" x14ac:dyDescent="0.3">
      <c r="A3506" s="23">
        <v>3505</v>
      </c>
      <c r="B3506" s="27">
        <v>0.43056800000000001</v>
      </c>
      <c r="C3506" s="24">
        <f t="shared" si="113"/>
        <v>-6.7598000000000005E-2</v>
      </c>
      <c r="D3506" s="19">
        <f t="shared" si="114"/>
        <v>4.5694896040000006E-3</v>
      </c>
    </row>
    <row r="3507" spans="1:4" x14ac:dyDescent="0.3">
      <c r="A3507" s="23">
        <v>3506</v>
      </c>
      <c r="B3507" s="27">
        <v>0.43058000000000002</v>
      </c>
      <c r="C3507" s="24">
        <f t="shared" si="113"/>
        <v>-6.7586000000000007E-2</v>
      </c>
      <c r="D3507" s="19">
        <f t="shared" si="114"/>
        <v>4.5678673960000008E-3</v>
      </c>
    </row>
    <row r="3508" spans="1:4" x14ac:dyDescent="0.3">
      <c r="A3508" s="23">
        <v>3507</v>
      </c>
      <c r="B3508" s="27">
        <v>0.43067499999999997</v>
      </c>
      <c r="C3508" s="24">
        <f t="shared" si="113"/>
        <v>-6.7490999999999995E-2</v>
      </c>
      <c r="D3508" s="19">
        <f t="shared" si="114"/>
        <v>4.5550350809999991E-3</v>
      </c>
    </row>
    <row r="3509" spans="1:4" x14ac:dyDescent="0.3">
      <c r="A3509" s="23">
        <v>3508</v>
      </c>
      <c r="B3509" s="27">
        <v>0.43071700000000002</v>
      </c>
      <c r="C3509" s="24">
        <f t="shared" si="113"/>
        <v>-6.7448999999999995E-2</v>
      </c>
      <c r="D3509" s="19">
        <f t="shared" si="114"/>
        <v>4.5493676009999992E-3</v>
      </c>
    </row>
    <row r="3510" spans="1:4" x14ac:dyDescent="0.3">
      <c r="A3510" s="23">
        <v>3509</v>
      </c>
      <c r="B3510" s="27">
        <v>0.43072100000000002</v>
      </c>
      <c r="C3510" s="24">
        <f t="shared" si="113"/>
        <v>-6.7445000000000005E-2</v>
      </c>
      <c r="D3510" s="19">
        <f t="shared" si="114"/>
        <v>4.5488280250000008E-3</v>
      </c>
    </row>
    <row r="3511" spans="1:4" x14ac:dyDescent="0.3">
      <c r="A3511" s="23">
        <v>3510</v>
      </c>
      <c r="B3511" s="27">
        <v>0.43075799999999997</v>
      </c>
      <c r="C3511" s="24">
        <f t="shared" si="113"/>
        <v>-6.7407999999999996E-2</v>
      </c>
      <c r="D3511" s="19">
        <f t="shared" si="114"/>
        <v>4.5438384639999996E-3</v>
      </c>
    </row>
    <row r="3512" spans="1:4" x14ac:dyDescent="0.3">
      <c r="A3512" s="23">
        <v>3511</v>
      </c>
      <c r="B3512" s="27">
        <v>0.43079299999999998</v>
      </c>
      <c r="C3512" s="24">
        <f t="shared" si="113"/>
        <v>-6.7373000000000002E-2</v>
      </c>
      <c r="D3512" s="19">
        <f t="shared" si="114"/>
        <v>4.539121129E-3</v>
      </c>
    </row>
    <row r="3513" spans="1:4" x14ac:dyDescent="0.3">
      <c r="A3513" s="23">
        <v>3512</v>
      </c>
      <c r="B3513" s="27">
        <v>0.43080400000000002</v>
      </c>
      <c r="C3513" s="24">
        <f t="shared" si="113"/>
        <v>-6.7362000000000005E-2</v>
      </c>
      <c r="D3513" s="19">
        <f t="shared" si="114"/>
        <v>4.5376390440000011E-3</v>
      </c>
    </row>
    <row r="3514" spans="1:4" x14ac:dyDescent="0.3">
      <c r="A3514" s="23">
        <v>3513</v>
      </c>
      <c r="B3514" s="27">
        <v>0.43082900000000002</v>
      </c>
      <c r="C3514" s="24">
        <f t="shared" si="113"/>
        <v>-6.7336999999999994E-2</v>
      </c>
      <c r="D3514" s="19">
        <f t="shared" si="114"/>
        <v>4.5342715689999993E-3</v>
      </c>
    </row>
    <row r="3515" spans="1:4" x14ac:dyDescent="0.3">
      <c r="A3515" s="23">
        <v>3514</v>
      </c>
      <c r="B3515" s="27">
        <v>0.43084699999999998</v>
      </c>
      <c r="C3515" s="24">
        <f t="shared" si="113"/>
        <v>-6.7319000000000004E-2</v>
      </c>
      <c r="D3515" s="19">
        <f t="shared" si="114"/>
        <v>4.5318477610000003E-3</v>
      </c>
    </row>
    <row r="3516" spans="1:4" x14ac:dyDescent="0.3">
      <c r="A3516" s="23">
        <v>3515</v>
      </c>
      <c r="B3516" s="27">
        <v>0.43097600000000003</v>
      </c>
      <c r="C3516" s="24">
        <f t="shared" si="113"/>
        <v>-6.719E-2</v>
      </c>
      <c r="D3516" s="19">
        <f t="shared" si="114"/>
        <v>4.5144961000000003E-3</v>
      </c>
    </row>
    <row r="3517" spans="1:4" x14ac:dyDescent="0.3">
      <c r="A3517" s="23">
        <v>3516</v>
      </c>
      <c r="B3517" s="27">
        <v>0.430981</v>
      </c>
      <c r="C3517" s="24">
        <f t="shared" si="113"/>
        <v>-6.7184999999999995E-2</v>
      </c>
      <c r="D3517" s="19">
        <f t="shared" si="114"/>
        <v>4.5138242249999991E-3</v>
      </c>
    </row>
    <row r="3518" spans="1:4" x14ac:dyDescent="0.3">
      <c r="A3518" s="23">
        <v>3517</v>
      </c>
      <c r="B3518" s="27">
        <v>0.43098700000000001</v>
      </c>
      <c r="C3518" s="24">
        <f t="shared" si="113"/>
        <v>-6.7179000000000003E-2</v>
      </c>
      <c r="D3518" s="19">
        <f t="shared" si="114"/>
        <v>4.513018041E-3</v>
      </c>
    </row>
    <row r="3519" spans="1:4" x14ac:dyDescent="0.3">
      <c r="A3519" s="23">
        <v>3518</v>
      </c>
      <c r="B3519" s="27">
        <v>0.43103900000000001</v>
      </c>
      <c r="C3519" s="24">
        <f t="shared" si="113"/>
        <v>-6.7127000000000006E-2</v>
      </c>
      <c r="D3519" s="19">
        <f t="shared" si="114"/>
        <v>4.5060341290000007E-3</v>
      </c>
    </row>
    <row r="3520" spans="1:4" x14ac:dyDescent="0.3">
      <c r="A3520" s="23">
        <v>3519</v>
      </c>
      <c r="B3520" s="27">
        <v>0.43105900000000003</v>
      </c>
      <c r="C3520" s="24">
        <f t="shared" si="113"/>
        <v>-6.7107E-2</v>
      </c>
      <c r="D3520" s="19">
        <f t="shared" si="114"/>
        <v>4.5033494489999997E-3</v>
      </c>
    </row>
    <row r="3521" spans="1:4" x14ac:dyDescent="0.3">
      <c r="A3521" s="23">
        <v>3520</v>
      </c>
      <c r="B3521" s="27">
        <v>0.431141</v>
      </c>
      <c r="C3521" s="24">
        <f t="shared" si="113"/>
        <v>-6.7025000000000001E-2</v>
      </c>
      <c r="D3521" s="19">
        <f t="shared" si="114"/>
        <v>4.4923506250000005E-3</v>
      </c>
    </row>
    <row r="3522" spans="1:4" x14ac:dyDescent="0.3">
      <c r="A3522" s="23">
        <v>3521</v>
      </c>
      <c r="B3522" s="27">
        <v>0.43115700000000001</v>
      </c>
      <c r="C3522" s="24">
        <f t="shared" ref="C3522:C3585" si="115">ROUNDUP(B3522-B$10002,6)</f>
        <v>-6.7008999999999999E-2</v>
      </c>
      <c r="D3522" s="19">
        <f t="shared" si="114"/>
        <v>4.4902060810000002E-3</v>
      </c>
    </row>
    <row r="3523" spans="1:4" x14ac:dyDescent="0.3">
      <c r="A3523" s="23">
        <v>3522</v>
      </c>
      <c r="B3523" s="27">
        <v>0.431199</v>
      </c>
      <c r="C3523" s="24">
        <f t="shared" si="115"/>
        <v>-6.6966999999999999E-2</v>
      </c>
      <c r="D3523" s="19">
        <f t="shared" si="114"/>
        <v>4.4845790889999999E-3</v>
      </c>
    </row>
    <row r="3524" spans="1:4" x14ac:dyDescent="0.3">
      <c r="A3524" s="23">
        <v>3523</v>
      </c>
      <c r="B3524" s="27">
        <v>0.43123499999999998</v>
      </c>
      <c r="C3524" s="24">
        <f t="shared" si="115"/>
        <v>-6.6931000000000004E-2</v>
      </c>
      <c r="D3524" s="19">
        <f t="shared" si="114"/>
        <v>4.4797587610000003E-3</v>
      </c>
    </row>
    <row r="3525" spans="1:4" x14ac:dyDescent="0.3">
      <c r="A3525" s="23">
        <v>3524</v>
      </c>
      <c r="B3525" s="27">
        <v>0.43132300000000001</v>
      </c>
      <c r="C3525" s="24">
        <f t="shared" si="115"/>
        <v>-6.6843E-2</v>
      </c>
      <c r="D3525" s="19">
        <f t="shared" si="114"/>
        <v>4.4679866489999998E-3</v>
      </c>
    </row>
    <row r="3526" spans="1:4" x14ac:dyDescent="0.3">
      <c r="A3526" s="23">
        <v>3525</v>
      </c>
      <c r="B3526" s="27">
        <v>0.43134</v>
      </c>
      <c r="C3526" s="24">
        <f t="shared" si="115"/>
        <v>-6.6825999999999997E-2</v>
      </c>
      <c r="D3526" s="19">
        <f t="shared" si="114"/>
        <v>4.4657142759999997E-3</v>
      </c>
    </row>
    <row r="3527" spans="1:4" x14ac:dyDescent="0.3">
      <c r="A3527" s="23">
        <v>3526</v>
      </c>
      <c r="B3527" s="27">
        <v>0.431392</v>
      </c>
      <c r="C3527" s="24">
        <f t="shared" si="115"/>
        <v>-6.6774E-2</v>
      </c>
      <c r="D3527" s="19">
        <f t="shared" si="114"/>
        <v>4.4587670760000003E-3</v>
      </c>
    </row>
    <row r="3528" spans="1:4" x14ac:dyDescent="0.3">
      <c r="A3528" s="23">
        <v>3527</v>
      </c>
      <c r="B3528" s="27">
        <v>0.43143799999999999</v>
      </c>
      <c r="C3528" s="24">
        <f t="shared" si="115"/>
        <v>-6.6727999999999996E-2</v>
      </c>
      <c r="D3528" s="19">
        <f t="shared" si="114"/>
        <v>4.4526259839999995E-3</v>
      </c>
    </row>
    <row r="3529" spans="1:4" x14ac:dyDescent="0.3">
      <c r="A3529" s="23">
        <v>3528</v>
      </c>
      <c r="B3529" s="27">
        <v>0.43147099999999999</v>
      </c>
      <c r="C3529" s="24">
        <f t="shared" si="115"/>
        <v>-6.6695000000000004E-2</v>
      </c>
      <c r="D3529" s="19">
        <f t="shared" si="114"/>
        <v>4.4482230250000006E-3</v>
      </c>
    </row>
    <row r="3530" spans="1:4" x14ac:dyDescent="0.3">
      <c r="A3530" s="23">
        <v>3529</v>
      </c>
      <c r="B3530" s="27">
        <v>0.43162099999999998</v>
      </c>
      <c r="C3530" s="24">
        <f t="shared" si="115"/>
        <v>-6.6545000000000007E-2</v>
      </c>
      <c r="D3530" s="19">
        <f t="shared" ref="D3530:D3593" si="116">C3530*C3530</f>
        <v>4.428237025000001E-3</v>
      </c>
    </row>
    <row r="3531" spans="1:4" x14ac:dyDescent="0.3">
      <c r="A3531" s="23">
        <v>3530</v>
      </c>
      <c r="B3531" s="27">
        <v>0.43163400000000002</v>
      </c>
      <c r="C3531" s="24">
        <f t="shared" si="115"/>
        <v>-6.6532000000000008E-2</v>
      </c>
      <c r="D3531" s="19">
        <f t="shared" si="116"/>
        <v>4.4265070240000013E-3</v>
      </c>
    </row>
    <row r="3532" spans="1:4" x14ac:dyDescent="0.3">
      <c r="A3532" s="23">
        <v>3531</v>
      </c>
      <c r="B3532" s="27">
        <v>0.431643</v>
      </c>
      <c r="C3532" s="24">
        <f t="shared" si="115"/>
        <v>-6.6522999999999999E-2</v>
      </c>
      <c r="D3532" s="19">
        <f t="shared" si="116"/>
        <v>4.4253095289999997E-3</v>
      </c>
    </row>
    <row r="3533" spans="1:4" x14ac:dyDescent="0.3">
      <c r="A3533" s="23">
        <v>3532</v>
      </c>
      <c r="B3533" s="27">
        <v>0.43184600000000001</v>
      </c>
      <c r="C3533" s="24">
        <f t="shared" si="115"/>
        <v>-6.6320000000000004E-2</v>
      </c>
      <c r="D3533" s="19">
        <f t="shared" si="116"/>
        <v>4.3983424000000005E-3</v>
      </c>
    </row>
    <row r="3534" spans="1:4" x14ac:dyDescent="0.3">
      <c r="A3534" s="23">
        <v>3533</v>
      </c>
      <c r="B3534" s="27">
        <v>0.43185600000000002</v>
      </c>
      <c r="C3534" s="24">
        <f t="shared" si="115"/>
        <v>-6.6310000000000008E-2</v>
      </c>
      <c r="D3534" s="19">
        <f t="shared" si="116"/>
        <v>4.3970161000000015E-3</v>
      </c>
    </row>
    <row r="3535" spans="1:4" x14ac:dyDescent="0.3">
      <c r="A3535" s="23">
        <v>3534</v>
      </c>
      <c r="B3535" s="27">
        <v>0.43189699999999998</v>
      </c>
      <c r="C3535" s="24">
        <f t="shared" si="115"/>
        <v>-6.6268999999999995E-2</v>
      </c>
      <c r="D3535" s="19">
        <f t="shared" si="116"/>
        <v>4.391580360999999E-3</v>
      </c>
    </row>
    <row r="3536" spans="1:4" x14ac:dyDescent="0.3">
      <c r="A3536" s="23">
        <v>3535</v>
      </c>
      <c r="B3536" s="27">
        <v>0.43196600000000002</v>
      </c>
      <c r="C3536" s="24">
        <f t="shared" si="115"/>
        <v>-6.6199999999999995E-2</v>
      </c>
      <c r="D3536" s="19">
        <f t="shared" si="116"/>
        <v>4.3824399999999996E-3</v>
      </c>
    </row>
    <row r="3537" spans="1:4" x14ac:dyDescent="0.3">
      <c r="A3537" s="23">
        <v>3536</v>
      </c>
      <c r="B3537" s="27">
        <v>0.43196899999999999</v>
      </c>
      <c r="C3537" s="24">
        <f t="shared" si="115"/>
        <v>-6.6197000000000006E-2</v>
      </c>
      <c r="D3537" s="19">
        <f t="shared" si="116"/>
        <v>4.3820428090000007E-3</v>
      </c>
    </row>
    <row r="3538" spans="1:4" x14ac:dyDescent="0.3">
      <c r="A3538" s="23">
        <v>3537</v>
      </c>
      <c r="B3538" s="27">
        <v>0.432031</v>
      </c>
      <c r="C3538" s="24">
        <f t="shared" si="115"/>
        <v>-6.6134999999999999E-2</v>
      </c>
      <c r="D3538" s="19">
        <f t="shared" si="116"/>
        <v>4.3738382250000001E-3</v>
      </c>
    </row>
    <row r="3539" spans="1:4" x14ac:dyDescent="0.3">
      <c r="A3539" s="23">
        <v>3538</v>
      </c>
      <c r="B3539" s="27">
        <v>0.43208099999999999</v>
      </c>
      <c r="C3539" s="24">
        <f t="shared" si="115"/>
        <v>-6.6085000000000005E-2</v>
      </c>
      <c r="D3539" s="19">
        <f t="shared" si="116"/>
        <v>4.3672272250000008E-3</v>
      </c>
    </row>
    <row r="3540" spans="1:4" x14ac:dyDescent="0.3">
      <c r="A3540" s="23">
        <v>3539</v>
      </c>
      <c r="B3540" s="27">
        <v>0.43221100000000001</v>
      </c>
      <c r="C3540" s="24">
        <f t="shared" si="115"/>
        <v>-6.5955E-2</v>
      </c>
      <c r="D3540" s="19">
        <f t="shared" si="116"/>
        <v>4.3500620250000004E-3</v>
      </c>
    </row>
    <row r="3541" spans="1:4" x14ac:dyDescent="0.3">
      <c r="A3541" s="23">
        <v>3540</v>
      </c>
      <c r="B3541" s="27">
        <v>0.43224099999999999</v>
      </c>
      <c r="C3541" s="24">
        <f t="shared" si="115"/>
        <v>-6.5924999999999997E-2</v>
      </c>
      <c r="D3541" s="19">
        <f t="shared" si="116"/>
        <v>4.346105625E-3</v>
      </c>
    </row>
    <row r="3542" spans="1:4" x14ac:dyDescent="0.3">
      <c r="A3542" s="23">
        <v>3541</v>
      </c>
      <c r="B3542" s="27">
        <v>0.43242000000000003</v>
      </c>
      <c r="C3542" s="24">
        <f t="shared" si="115"/>
        <v>-6.5745999999999999E-2</v>
      </c>
      <c r="D3542" s="19">
        <f t="shared" si="116"/>
        <v>4.3225365159999998E-3</v>
      </c>
    </row>
    <row r="3543" spans="1:4" x14ac:dyDescent="0.3">
      <c r="A3543" s="23">
        <v>3542</v>
      </c>
      <c r="B3543" s="27">
        <v>0.43242599999999998</v>
      </c>
      <c r="C3543" s="24">
        <f t="shared" si="115"/>
        <v>-6.5740000000000007E-2</v>
      </c>
      <c r="D3543" s="19">
        <f t="shared" si="116"/>
        <v>4.321747600000001E-3</v>
      </c>
    </row>
    <row r="3544" spans="1:4" x14ac:dyDescent="0.3">
      <c r="A3544" s="23">
        <v>3543</v>
      </c>
      <c r="B3544" s="27">
        <v>0.43249199999999999</v>
      </c>
      <c r="C3544" s="24">
        <f t="shared" si="115"/>
        <v>-6.5673999999999996E-2</v>
      </c>
      <c r="D3544" s="19">
        <f t="shared" si="116"/>
        <v>4.3130742759999998E-3</v>
      </c>
    </row>
    <row r="3545" spans="1:4" x14ac:dyDescent="0.3">
      <c r="A3545" s="23">
        <v>3544</v>
      </c>
      <c r="B3545" s="27">
        <v>0.43255300000000002</v>
      </c>
      <c r="C3545" s="24">
        <f t="shared" si="115"/>
        <v>-6.5613000000000005E-2</v>
      </c>
      <c r="D3545" s="19">
        <f t="shared" si="116"/>
        <v>4.3050657690000002E-3</v>
      </c>
    </row>
    <row r="3546" spans="1:4" x14ac:dyDescent="0.3">
      <c r="A3546" s="23">
        <v>3545</v>
      </c>
      <c r="B3546" s="27">
        <v>0.43261899999999998</v>
      </c>
      <c r="C3546" s="24">
        <f t="shared" si="115"/>
        <v>-6.5546999999999994E-2</v>
      </c>
      <c r="D3546" s="19">
        <f t="shared" si="116"/>
        <v>4.2964092089999989E-3</v>
      </c>
    </row>
    <row r="3547" spans="1:4" x14ac:dyDescent="0.3">
      <c r="A3547" s="23">
        <v>3546</v>
      </c>
      <c r="B3547" s="27">
        <v>0.43263800000000002</v>
      </c>
      <c r="C3547" s="24">
        <f t="shared" si="115"/>
        <v>-6.5528000000000003E-2</v>
      </c>
      <c r="D3547" s="19">
        <f t="shared" si="116"/>
        <v>4.2939187840000002E-3</v>
      </c>
    </row>
    <row r="3548" spans="1:4" x14ac:dyDescent="0.3">
      <c r="A3548" s="23">
        <v>3547</v>
      </c>
      <c r="B3548" s="27">
        <v>0.43265599999999999</v>
      </c>
      <c r="C3548" s="24">
        <f t="shared" si="115"/>
        <v>-6.5509999999999999E-2</v>
      </c>
      <c r="D3548" s="19">
        <f t="shared" si="116"/>
        <v>4.2915600999999994E-3</v>
      </c>
    </row>
    <row r="3549" spans="1:4" x14ac:dyDescent="0.3">
      <c r="A3549" s="23">
        <v>3548</v>
      </c>
      <c r="B3549" s="27">
        <v>0.43269800000000003</v>
      </c>
      <c r="C3549" s="24">
        <f t="shared" si="115"/>
        <v>-6.5467999999999998E-2</v>
      </c>
      <c r="D3549" s="19">
        <f t="shared" si="116"/>
        <v>4.286059024E-3</v>
      </c>
    </row>
    <row r="3550" spans="1:4" x14ac:dyDescent="0.3">
      <c r="A3550" s="23">
        <v>3549</v>
      </c>
      <c r="B3550" s="27">
        <v>0.43282799999999999</v>
      </c>
      <c r="C3550" s="24">
        <f t="shared" si="115"/>
        <v>-6.5338000000000007E-2</v>
      </c>
      <c r="D3550" s="19">
        <f t="shared" si="116"/>
        <v>4.2690542440000012E-3</v>
      </c>
    </row>
    <row r="3551" spans="1:4" x14ac:dyDescent="0.3">
      <c r="A3551" s="23">
        <v>3550</v>
      </c>
      <c r="B3551" s="27">
        <v>0.43290400000000001</v>
      </c>
      <c r="C3551" s="24">
        <f t="shared" si="115"/>
        <v>-6.5262000000000001E-2</v>
      </c>
      <c r="D3551" s="19">
        <f t="shared" si="116"/>
        <v>4.2591286440000001E-3</v>
      </c>
    </row>
    <row r="3552" spans="1:4" x14ac:dyDescent="0.3">
      <c r="A3552" s="23">
        <v>3551</v>
      </c>
      <c r="B3552" s="27">
        <v>0.43293300000000001</v>
      </c>
      <c r="C3552" s="24">
        <f t="shared" si="115"/>
        <v>-6.5232999999999999E-2</v>
      </c>
      <c r="D3552" s="19">
        <f t="shared" si="116"/>
        <v>4.2553442889999996E-3</v>
      </c>
    </row>
    <row r="3553" spans="1:4" x14ac:dyDescent="0.3">
      <c r="A3553" s="23">
        <v>3552</v>
      </c>
      <c r="B3553" s="27">
        <v>0.43303599999999998</v>
      </c>
      <c r="C3553" s="24">
        <f t="shared" si="115"/>
        <v>-6.5130000000000007E-2</v>
      </c>
      <c r="D3553" s="19">
        <f t="shared" si="116"/>
        <v>4.2419169000000008E-3</v>
      </c>
    </row>
    <row r="3554" spans="1:4" x14ac:dyDescent="0.3">
      <c r="A3554" s="23">
        <v>3553</v>
      </c>
      <c r="B3554" s="27">
        <v>0.43304399999999998</v>
      </c>
      <c r="C3554" s="24">
        <f t="shared" si="115"/>
        <v>-6.5121999999999999E-2</v>
      </c>
      <c r="D3554" s="19">
        <f t="shared" si="116"/>
        <v>4.2408748840000003E-3</v>
      </c>
    </row>
    <row r="3555" spans="1:4" x14ac:dyDescent="0.3">
      <c r="A3555" s="23">
        <v>3554</v>
      </c>
      <c r="B3555" s="27">
        <v>0.43306499999999998</v>
      </c>
      <c r="C3555" s="24">
        <f t="shared" si="115"/>
        <v>-6.5101000000000006E-2</v>
      </c>
      <c r="D3555" s="19">
        <f t="shared" si="116"/>
        <v>4.238140201000001E-3</v>
      </c>
    </row>
    <row r="3556" spans="1:4" x14ac:dyDescent="0.3">
      <c r="A3556" s="23">
        <v>3555</v>
      </c>
      <c r="B3556" s="27">
        <v>0.43306800000000001</v>
      </c>
      <c r="C3556" s="24">
        <f t="shared" si="115"/>
        <v>-6.5098000000000003E-2</v>
      </c>
      <c r="D3556" s="19">
        <f t="shared" si="116"/>
        <v>4.237749604E-3</v>
      </c>
    </row>
    <row r="3557" spans="1:4" x14ac:dyDescent="0.3">
      <c r="A3557" s="23">
        <v>3556</v>
      </c>
      <c r="B3557" s="27">
        <v>0.43310399999999999</v>
      </c>
      <c r="C3557" s="24">
        <f t="shared" si="115"/>
        <v>-6.5061999999999995E-2</v>
      </c>
      <c r="D3557" s="19">
        <f t="shared" si="116"/>
        <v>4.2330638439999997E-3</v>
      </c>
    </row>
    <row r="3558" spans="1:4" x14ac:dyDescent="0.3">
      <c r="A3558" s="23">
        <v>3557</v>
      </c>
      <c r="B3558" s="27">
        <v>0.43321900000000002</v>
      </c>
      <c r="C3558" s="24">
        <f t="shared" si="115"/>
        <v>-6.4947000000000005E-2</v>
      </c>
      <c r="D3558" s="19">
        <f t="shared" si="116"/>
        <v>4.2181128090000002E-3</v>
      </c>
    </row>
    <row r="3559" spans="1:4" x14ac:dyDescent="0.3">
      <c r="A3559" s="23">
        <v>3558</v>
      </c>
      <c r="B3559" s="27">
        <v>0.43333300000000002</v>
      </c>
      <c r="C3559" s="24">
        <f t="shared" si="115"/>
        <v>-6.4833000000000002E-2</v>
      </c>
      <c r="D3559" s="19">
        <f t="shared" si="116"/>
        <v>4.2033178890000002E-3</v>
      </c>
    </row>
    <row r="3560" spans="1:4" x14ac:dyDescent="0.3">
      <c r="A3560" s="23">
        <v>3559</v>
      </c>
      <c r="B3560" s="27">
        <v>0.43338599999999999</v>
      </c>
      <c r="C3560" s="24">
        <f t="shared" si="115"/>
        <v>-6.4780000000000004E-2</v>
      </c>
      <c r="D3560" s="19">
        <f t="shared" si="116"/>
        <v>4.1964484000000003E-3</v>
      </c>
    </row>
    <row r="3561" spans="1:4" x14ac:dyDescent="0.3">
      <c r="A3561" s="23">
        <v>3560</v>
      </c>
      <c r="B3561" s="27">
        <v>0.43345800000000001</v>
      </c>
      <c r="C3561" s="24">
        <f t="shared" si="115"/>
        <v>-6.4708000000000002E-2</v>
      </c>
      <c r="D3561" s="19">
        <f t="shared" si="116"/>
        <v>4.1871252640000006E-3</v>
      </c>
    </row>
    <row r="3562" spans="1:4" x14ac:dyDescent="0.3">
      <c r="A3562" s="23">
        <v>3561</v>
      </c>
      <c r="B3562" s="27">
        <v>0.43354500000000001</v>
      </c>
      <c r="C3562" s="24">
        <f t="shared" si="115"/>
        <v>-6.4620999999999998E-2</v>
      </c>
      <c r="D3562" s="19">
        <f t="shared" si="116"/>
        <v>4.1758736409999997E-3</v>
      </c>
    </row>
    <row r="3563" spans="1:4" x14ac:dyDescent="0.3">
      <c r="A3563" s="23">
        <v>3562</v>
      </c>
      <c r="B3563" s="27">
        <v>0.43355399999999999</v>
      </c>
      <c r="C3563" s="24">
        <f t="shared" si="115"/>
        <v>-6.4612000000000003E-2</v>
      </c>
      <c r="D3563" s="19">
        <f t="shared" si="116"/>
        <v>4.1747105440000003E-3</v>
      </c>
    </row>
    <row r="3564" spans="1:4" x14ac:dyDescent="0.3">
      <c r="A3564" s="23">
        <v>3563</v>
      </c>
      <c r="B3564" s="27">
        <v>0.43359900000000001</v>
      </c>
      <c r="C3564" s="24">
        <f t="shared" si="115"/>
        <v>-6.4566999999999999E-2</v>
      </c>
      <c r="D3564" s="19">
        <f t="shared" si="116"/>
        <v>4.1688974889999997E-3</v>
      </c>
    </row>
    <row r="3565" spans="1:4" x14ac:dyDescent="0.3">
      <c r="A3565" s="23">
        <v>3564</v>
      </c>
      <c r="B3565" s="27">
        <v>0.43362000000000001</v>
      </c>
      <c r="C3565" s="24">
        <f t="shared" si="115"/>
        <v>-6.4546000000000006E-2</v>
      </c>
      <c r="D3565" s="19">
        <f t="shared" si="116"/>
        <v>4.1661861160000009E-3</v>
      </c>
    </row>
    <row r="3566" spans="1:4" x14ac:dyDescent="0.3">
      <c r="A3566" s="23">
        <v>3565</v>
      </c>
      <c r="B3566" s="27">
        <v>0.43362899999999999</v>
      </c>
      <c r="C3566" s="24">
        <f t="shared" si="115"/>
        <v>-6.4536999999999997E-2</v>
      </c>
      <c r="D3566" s="19">
        <f t="shared" si="116"/>
        <v>4.1650243689999996E-3</v>
      </c>
    </row>
    <row r="3567" spans="1:4" x14ac:dyDescent="0.3">
      <c r="A3567" s="23">
        <v>3566</v>
      </c>
      <c r="B3567" s="27">
        <v>0.43363600000000002</v>
      </c>
      <c r="C3567" s="24">
        <f t="shared" si="115"/>
        <v>-6.4530000000000004E-2</v>
      </c>
      <c r="D3567" s="19">
        <f t="shared" si="116"/>
        <v>4.1641209000000002E-3</v>
      </c>
    </row>
    <row r="3568" spans="1:4" x14ac:dyDescent="0.3">
      <c r="A3568" s="23">
        <v>3567</v>
      </c>
      <c r="B3568" s="27">
        <v>0.43377199999999999</v>
      </c>
      <c r="C3568" s="24">
        <f t="shared" si="115"/>
        <v>-6.4394000000000007E-2</v>
      </c>
      <c r="D3568" s="19">
        <f t="shared" si="116"/>
        <v>4.146587236000001E-3</v>
      </c>
    </row>
    <row r="3569" spans="1:4" x14ac:dyDescent="0.3">
      <c r="A3569" s="23">
        <v>3568</v>
      </c>
      <c r="B3569" s="27">
        <v>0.43379699999999999</v>
      </c>
      <c r="C3569" s="24">
        <f t="shared" si="115"/>
        <v>-6.4368999999999996E-2</v>
      </c>
      <c r="D3569" s="19">
        <f t="shared" si="116"/>
        <v>4.1433681609999995E-3</v>
      </c>
    </row>
    <row r="3570" spans="1:4" x14ac:dyDescent="0.3">
      <c r="A3570" s="23">
        <v>3569</v>
      </c>
      <c r="B3570" s="27">
        <v>0.433807</v>
      </c>
      <c r="C3570" s="24">
        <f t="shared" si="115"/>
        <v>-6.4359E-2</v>
      </c>
      <c r="D3570" s="19">
        <f t="shared" si="116"/>
        <v>4.1420808809999998E-3</v>
      </c>
    </row>
    <row r="3571" spans="1:4" x14ac:dyDescent="0.3">
      <c r="A3571" s="23">
        <v>3570</v>
      </c>
      <c r="B3571" s="27">
        <v>0.433867</v>
      </c>
      <c r="C3571" s="24">
        <f t="shared" si="115"/>
        <v>-6.4298999999999995E-2</v>
      </c>
      <c r="D3571" s="19">
        <f t="shared" si="116"/>
        <v>4.1343614009999993E-3</v>
      </c>
    </row>
    <row r="3572" spans="1:4" x14ac:dyDescent="0.3">
      <c r="A3572" s="23">
        <v>3571</v>
      </c>
      <c r="B3572" s="27">
        <v>0.43387599999999998</v>
      </c>
      <c r="C3572" s="24">
        <f t="shared" si="115"/>
        <v>-6.429E-2</v>
      </c>
      <c r="D3572" s="19">
        <f t="shared" si="116"/>
        <v>4.1332041000000002E-3</v>
      </c>
    </row>
    <row r="3573" spans="1:4" x14ac:dyDescent="0.3">
      <c r="A3573" s="23">
        <v>3572</v>
      </c>
      <c r="B3573" s="27">
        <v>0.43388700000000002</v>
      </c>
      <c r="C3573" s="24">
        <f t="shared" si="115"/>
        <v>-6.4279000000000003E-2</v>
      </c>
      <c r="D3573" s="19">
        <f t="shared" si="116"/>
        <v>4.131789841E-3</v>
      </c>
    </row>
    <row r="3574" spans="1:4" x14ac:dyDescent="0.3">
      <c r="A3574" s="23">
        <v>3573</v>
      </c>
      <c r="B3574" s="27">
        <v>0.43390000000000001</v>
      </c>
      <c r="C3574" s="24">
        <f t="shared" si="115"/>
        <v>-6.4266000000000004E-2</v>
      </c>
      <c r="D3574" s="19">
        <f t="shared" si="116"/>
        <v>4.1301187560000008E-3</v>
      </c>
    </row>
    <row r="3575" spans="1:4" x14ac:dyDescent="0.3">
      <c r="A3575" s="23">
        <v>3574</v>
      </c>
      <c r="B3575" s="27">
        <v>0.434</v>
      </c>
      <c r="C3575" s="24">
        <f t="shared" si="115"/>
        <v>-6.4166000000000001E-2</v>
      </c>
      <c r="D3575" s="19">
        <f t="shared" si="116"/>
        <v>4.1172755560000005E-3</v>
      </c>
    </row>
    <row r="3576" spans="1:4" x14ac:dyDescent="0.3">
      <c r="A3576" s="23">
        <v>3575</v>
      </c>
      <c r="B3576" s="27">
        <v>0.43417</v>
      </c>
      <c r="C3576" s="24">
        <f t="shared" si="115"/>
        <v>-6.3995999999999997E-2</v>
      </c>
      <c r="D3576" s="19">
        <f t="shared" si="116"/>
        <v>4.0954880159999995E-3</v>
      </c>
    </row>
    <row r="3577" spans="1:4" x14ac:dyDescent="0.3">
      <c r="A3577" s="23">
        <v>3576</v>
      </c>
      <c r="B3577" s="27">
        <v>0.43423400000000001</v>
      </c>
      <c r="C3577" s="24">
        <f t="shared" si="115"/>
        <v>-6.3932000000000003E-2</v>
      </c>
      <c r="D3577" s="19">
        <f t="shared" si="116"/>
        <v>4.0873006240000004E-3</v>
      </c>
    </row>
    <row r="3578" spans="1:4" x14ac:dyDescent="0.3">
      <c r="A3578" s="23">
        <v>3577</v>
      </c>
      <c r="B3578" s="27">
        <v>0.43440800000000002</v>
      </c>
      <c r="C3578" s="24">
        <f t="shared" si="115"/>
        <v>-6.3757999999999995E-2</v>
      </c>
      <c r="D3578" s="19">
        <f t="shared" si="116"/>
        <v>4.0650825639999997E-3</v>
      </c>
    </row>
    <row r="3579" spans="1:4" x14ac:dyDescent="0.3">
      <c r="A3579" s="23">
        <v>3578</v>
      </c>
      <c r="B3579" s="27">
        <v>0.43445600000000001</v>
      </c>
      <c r="C3579" s="24">
        <f t="shared" si="115"/>
        <v>-6.3710000000000003E-2</v>
      </c>
      <c r="D3579" s="19">
        <f t="shared" si="116"/>
        <v>4.0589641000000004E-3</v>
      </c>
    </row>
    <row r="3580" spans="1:4" x14ac:dyDescent="0.3">
      <c r="A3580" s="23">
        <v>3579</v>
      </c>
      <c r="B3580" s="27">
        <v>0.434529</v>
      </c>
      <c r="C3580" s="24">
        <f t="shared" si="115"/>
        <v>-6.3636999999999999E-2</v>
      </c>
      <c r="D3580" s="19">
        <f t="shared" si="116"/>
        <v>4.0496677689999998E-3</v>
      </c>
    </row>
    <row r="3581" spans="1:4" x14ac:dyDescent="0.3">
      <c r="A3581" s="23">
        <v>3580</v>
      </c>
      <c r="B3581" s="27">
        <v>0.43459900000000001</v>
      </c>
      <c r="C3581" s="24">
        <f t="shared" si="115"/>
        <v>-6.3566999999999999E-2</v>
      </c>
      <c r="D3581" s="19">
        <f t="shared" si="116"/>
        <v>4.0407634889999995E-3</v>
      </c>
    </row>
    <row r="3582" spans="1:4" x14ac:dyDescent="0.3">
      <c r="A3582" s="23">
        <v>3581</v>
      </c>
      <c r="B3582" s="27">
        <v>0.43465599999999999</v>
      </c>
      <c r="C3582" s="24">
        <f t="shared" si="115"/>
        <v>-6.3509999999999997E-2</v>
      </c>
      <c r="D3582" s="19">
        <f t="shared" si="116"/>
        <v>4.0335200999999992E-3</v>
      </c>
    </row>
    <row r="3583" spans="1:4" x14ac:dyDescent="0.3">
      <c r="A3583" s="23">
        <v>3582</v>
      </c>
      <c r="B3583" s="27">
        <v>0.43470799999999998</v>
      </c>
      <c r="C3583" s="24">
        <f t="shared" si="115"/>
        <v>-6.3458000000000001E-2</v>
      </c>
      <c r="D3583" s="19">
        <f t="shared" si="116"/>
        <v>4.0269177640000001E-3</v>
      </c>
    </row>
    <row r="3584" spans="1:4" x14ac:dyDescent="0.3">
      <c r="A3584" s="23">
        <v>3583</v>
      </c>
      <c r="B3584" s="27">
        <v>0.434782</v>
      </c>
      <c r="C3584" s="24">
        <f t="shared" si="115"/>
        <v>-6.3383999999999996E-2</v>
      </c>
      <c r="D3584" s="19">
        <f t="shared" si="116"/>
        <v>4.0175314559999994E-3</v>
      </c>
    </row>
    <row r="3585" spans="1:4" x14ac:dyDescent="0.3">
      <c r="A3585" s="23">
        <v>3584</v>
      </c>
      <c r="B3585" s="27">
        <v>0.43479400000000001</v>
      </c>
      <c r="C3585" s="24">
        <f t="shared" si="115"/>
        <v>-6.3371999999999998E-2</v>
      </c>
      <c r="D3585" s="19">
        <f t="shared" si="116"/>
        <v>4.0160103839999997E-3</v>
      </c>
    </row>
    <row r="3586" spans="1:4" x14ac:dyDescent="0.3">
      <c r="A3586" s="23">
        <v>3585</v>
      </c>
      <c r="B3586" s="27">
        <v>0.43487700000000001</v>
      </c>
      <c r="C3586" s="24">
        <f t="shared" ref="C3586:C3649" si="117">ROUNDUP(B3586-B$10002,6)</f>
        <v>-6.3288999999999998E-2</v>
      </c>
      <c r="D3586" s="19">
        <f t="shared" si="116"/>
        <v>4.0054975209999994E-3</v>
      </c>
    </row>
    <row r="3587" spans="1:4" x14ac:dyDescent="0.3">
      <c r="A3587" s="23">
        <v>3586</v>
      </c>
      <c r="B3587" s="27">
        <v>0.43488399999999999</v>
      </c>
      <c r="C3587" s="24">
        <f t="shared" si="117"/>
        <v>-6.3282000000000005E-2</v>
      </c>
      <c r="D3587" s="19">
        <f t="shared" si="116"/>
        <v>4.0046115240000004E-3</v>
      </c>
    </row>
    <row r="3588" spans="1:4" x14ac:dyDescent="0.3">
      <c r="A3588" s="23">
        <v>3587</v>
      </c>
      <c r="B3588" s="27">
        <v>0.43492999999999998</v>
      </c>
      <c r="C3588" s="24">
        <f t="shared" si="117"/>
        <v>-6.3236000000000001E-2</v>
      </c>
      <c r="D3588" s="19">
        <f t="shared" si="116"/>
        <v>3.9987916960000005E-3</v>
      </c>
    </row>
    <row r="3589" spans="1:4" x14ac:dyDescent="0.3">
      <c r="A3589" s="23">
        <v>3588</v>
      </c>
      <c r="B3589" s="27">
        <v>0.43493500000000002</v>
      </c>
      <c r="C3589" s="24">
        <f t="shared" si="117"/>
        <v>-6.3230999999999996E-2</v>
      </c>
      <c r="D3589" s="19">
        <f t="shared" si="116"/>
        <v>3.9981593609999993E-3</v>
      </c>
    </row>
    <row r="3590" spans="1:4" x14ac:dyDescent="0.3">
      <c r="A3590" s="23">
        <v>3589</v>
      </c>
      <c r="B3590" s="27">
        <v>0.43505899999999997</v>
      </c>
      <c r="C3590" s="24">
        <f t="shared" si="117"/>
        <v>-6.3106999999999996E-2</v>
      </c>
      <c r="D3590" s="19">
        <f t="shared" si="116"/>
        <v>3.9824934489999997E-3</v>
      </c>
    </row>
    <row r="3591" spans="1:4" x14ac:dyDescent="0.3">
      <c r="A3591" s="23">
        <v>3590</v>
      </c>
      <c r="B3591" s="27">
        <v>0.43507400000000002</v>
      </c>
      <c r="C3591" s="24">
        <f t="shared" si="117"/>
        <v>-6.3091999999999995E-2</v>
      </c>
      <c r="D3591" s="19">
        <f t="shared" si="116"/>
        <v>3.9806004639999998E-3</v>
      </c>
    </row>
    <row r="3592" spans="1:4" x14ac:dyDescent="0.3">
      <c r="A3592" s="23">
        <v>3591</v>
      </c>
      <c r="B3592" s="27">
        <v>0.43509399999999998</v>
      </c>
      <c r="C3592" s="24">
        <f t="shared" si="117"/>
        <v>-6.3072000000000003E-2</v>
      </c>
      <c r="D3592" s="19">
        <f t="shared" si="116"/>
        <v>3.9780771840000001E-3</v>
      </c>
    </row>
    <row r="3593" spans="1:4" x14ac:dyDescent="0.3">
      <c r="A3593" s="23">
        <v>3592</v>
      </c>
      <c r="B3593" s="27">
        <v>0.43520399999999998</v>
      </c>
      <c r="C3593" s="24">
        <f t="shared" si="117"/>
        <v>-6.2962000000000004E-2</v>
      </c>
      <c r="D3593" s="19">
        <f t="shared" si="116"/>
        <v>3.9642134440000002E-3</v>
      </c>
    </row>
    <row r="3594" spans="1:4" x14ac:dyDescent="0.3">
      <c r="A3594" s="23">
        <v>3593</v>
      </c>
      <c r="B3594" s="27">
        <v>0.43520700000000001</v>
      </c>
      <c r="C3594" s="24">
        <f t="shared" si="117"/>
        <v>-6.2959000000000001E-2</v>
      </c>
      <c r="D3594" s="19">
        <f t="shared" ref="D3594:D3657" si="118">C3594*C3594</f>
        <v>3.9638356810000001E-3</v>
      </c>
    </row>
    <row r="3595" spans="1:4" x14ac:dyDescent="0.3">
      <c r="A3595" s="23">
        <v>3594</v>
      </c>
      <c r="B3595" s="27">
        <v>0.43521100000000001</v>
      </c>
      <c r="C3595" s="24">
        <f t="shared" si="117"/>
        <v>-6.2954999999999997E-2</v>
      </c>
      <c r="D3595" s="19">
        <f t="shared" si="118"/>
        <v>3.9633320249999994E-3</v>
      </c>
    </row>
    <row r="3596" spans="1:4" x14ac:dyDescent="0.3">
      <c r="A3596" s="23">
        <v>3595</v>
      </c>
      <c r="B3596" s="27">
        <v>0.435255</v>
      </c>
      <c r="C3596" s="24">
        <f t="shared" si="117"/>
        <v>-6.2910999999999995E-2</v>
      </c>
      <c r="D3596" s="19">
        <f t="shared" si="118"/>
        <v>3.9577939209999996E-3</v>
      </c>
    </row>
    <row r="3597" spans="1:4" x14ac:dyDescent="0.3">
      <c r="A3597" s="23">
        <v>3596</v>
      </c>
      <c r="B3597" s="27">
        <v>0.43533500000000003</v>
      </c>
      <c r="C3597" s="24">
        <f t="shared" si="117"/>
        <v>-6.2830999999999998E-2</v>
      </c>
      <c r="D3597" s="19">
        <f t="shared" si="118"/>
        <v>3.9477345609999995E-3</v>
      </c>
    </row>
    <row r="3598" spans="1:4" x14ac:dyDescent="0.3">
      <c r="A3598" s="23">
        <v>3597</v>
      </c>
      <c r="B3598" s="27">
        <v>0.43547799999999998</v>
      </c>
      <c r="C3598" s="24">
        <f t="shared" si="117"/>
        <v>-6.2688000000000008E-2</v>
      </c>
      <c r="D3598" s="19">
        <f t="shared" si="118"/>
        <v>3.9297853440000011E-3</v>
      </c>
    </row>
    <row r="3599" spans="1:4" x14ac:dyDescent="0.3">
      <c r="A3599" s="23">
        <v>3598</v>
      </c>
      <c r="B3599" s="27">
        <v>0.43548599999999998</v>
      </c>
      <c r="C3599" s="24">
        <f t="shared" si="117"/>
        <v>-6.268E-2</v>
      </c>
      <c r="D3599" s="19">
        <f t="shared" si="118"/>
        <v>3.9287823999999997E-3</v>
      </c>
    </row>
    <row r="3600" spans="1:4" x14ac:dyDescent="0.3">
      <c r="A3600" s="23">
        <v>3599</v>
      </c>
      <c r="B3600" s="27">
        <v>0.43549100000000002</v>
      </c>
      <c r="C3600" s="24">
        <f t="shared" si="117"/>
        <v>-6.2674999999999995E-2</v>
      </c>
      <c r="D3600" s="19">
        <f t="shared" si="118"/>
        <v>3.9281556249999997E-3</v>
      </c>
    </row>
    <row r="3601" spans="1:4" x14ac:dyDescent="0.3">
      <c r="A3601" s="23">
        <v>3600</v>
      </c>
      <c r="B3601" s="27">
        <v>0.43550100000000003</v>
      </c>
      <c r="C3601" s="24">
        <f t="shared" si="117"/>
        <v>-6.2664999999999998E-2</v>
      </c>
      <c r="D3601" s="19">
        <f t="shared" si="118"/>
        <v>3.9269022249999999E-3</v>
      </c>
    </row>
    <row r="3602" spans="1:4" x14ac:dyDescent="0.3">
      <c r="A3602" s="23">
        <v>3601</v>
      </c>
      <c r="B3602" s="27">
        <v>0.435562</v>
      </c>
      <c r="C3602" s="24">
        <f t="shared" si="117"/>
        <v>-6.2604000000000007E-2</v>
      </c>
      <c r="D3602" s="19">
        <f t="shared" si="118"/>
        <v>3.919260816000001E-3</v>
      </c>
    </row>
    <row r="3603" spans="1:4" x14ac:dyDescent="0.3">
      <c r="A3603" s="23">
        <v>3602</v>
      </c>
      <c r="B3603" s="27">
        <v>0.435641</v>
      </c>
      <c r="C3603" s="24">
        <f t="shared" si="117"/>
        <v>-6.2524999999999997E-2</v>
      </c>
      <c r="D3603" s="19">
        <f t="shared" si="118"/>
        <v>3.9093756249999993E-3</v>
      </c>
    </row>
    <row r="3604" spans="1:4" x14ac:dyDescent="0.3">
      <c r="A3604" s="23">
        <v>3603</v>
      </c>
      <c r="B3604" s="27">
        <v>0.43564700000000001</v>
      </c>
      <c r="C3604" s="24">
        <f t="shared" si="117"/>
        <v>-6.2519000000000005E-2</v>
      </c>
      <c r="D3604" s="19">
        <f t="shared" si="118"/>
        <v>3.9086253610000005E-3</v>
      </c>
    </row>
    <row r="3605" spans="1:4" x14ac:dyDescent="0.3">
      <c r="A3605" s="23">
        <v>3604</v>
      </c>
      <c r="B3605" s="27">
        <v>0.43568699999999999</v>
      </c>
      <c r="C3605" s="24">
        <f t="shared" si="117"/>
        <v>-6.2479E-2</v>
      </c>
      <c r="D3605" s="19">
        <f t="shared" si="118"/>
        <v>3.9036254409999999E-3</v>
      </c>
    </row>
    <row r="3606" spans="1:4" x14ac:dyDescent="0.3">
      <c r="A3606" s="23">
        <v>3605</v>
      </c>
      <c r="B3606" s="27">
        <v>0.43573200000000001</v>
      </c>
      <c r="C3606" s="24">
        <f t="shared" si="117"/>
        <v>-6.2434000000000003E-2</v>
      </c>
      <c r="D3606" s="19">
        <f t="shared" si="118"/>
        <v>3.8980043560000004E-3</v>
      </c>
    </row>
    <row r="3607" spans="1:4" x14ac:dyDescent="0.3">
      <c r="A3607" s="23">
        <v>3606</v>
      </c>
      <c r="B3607" s="27">
        <v>0.43576100000000001</v>
      </c>
      <c r="C3607" s="24">
        <f t="shared" si="117"/>
        <v>-6.2405000000000002E-2</v>
      </c>
      <c r="D3607" s="19">
        <f t="shared" si="118"/>
        <v>3.8943840250000002E-3</v>
      </c>
    </row>
    <row r="3608" spans="1:4" x14ac:dyDescent="0.3">
      <c r="A3608" s="23">
        <v>3607</v>
      </c>
      <c r="B3608" s="27">
        <v>0.435919</v>
      </c>
      <c r="C3608" s="24">
        <f t="shared" si="117"/>
        <v>-6.2247000000000004E-2</v>
      </c>
      <c r="D3608" s="19">
        <f t="shared" si="118"/>
        <v>3.8746890090000006E-3</v>
      </c>
    </row>
    <row r="3609" spans="1:4" x14ac:dyDescent="0.3">
      <c r="A3609" s="23">
        <v>3608</v>
      </c>
      <c r="B3609" s="27">
        <v>0.43605899999999997</v>
      </c>
      <c r="C3609" s="24">
        <f t="shared" si="117"/>
        <v>-6.2107000000000002E-2</v>
      </c>
      <c r="D3609" s="19">
        <f t="shared" si="118"/>
        <v>3.8572794490000003E-3</v>
      </c>
    </row>
    <row r="3610" spans="1:4" x14ac:dyDescent="0.3">
      <c r="A3610" s="23">
        <v>3609</v>
      </c>
      <c r="B3610" s="27">
        <v>0.43609500000000001</v>
      </c>
      <c r="C3610" s="24">
        <f t="shared" si="117"/>
        <v>-6.2071000000000001E-2</v>
      </c>
      <c r="D3610" s="19">
        <f t="shared" si="118"/>
        <v>3.8528090410000003E-3</v>
      </c>
    </row>
    <row r="3611" spans="1:4" x14ac:dyDescent="0.3">
      <c r="A3611" s="23">
        <v>3610</v>
      </c>
      <c r="B3611" s="27">
        <v>0.436114</v>
      </c>
      <c r="C3611" s="24">
        <f t="shared" si="117"/>
        <v>-6.2052000000000003E-2</v>
      </c>
      <c r="D3611" s="19">
        <f t="shared" si="118"/>
        <v>3.8504507040000003E-3</v>
      </c>
    </row>
    <row r="3612" spans="1:4" x14ac:dyDescent="0.3">
      <c r="A3612" s="23">
        <v>3611</v>
      </c>
      <c r="B3612" s="27">
        <v>0.43614700000000001</v>
      </c>
      <c r="C3612" s="24">
        <f t="shared" si="117"/>
        <v>-6.2018999999999998E-2</v>
      </c>
      <c r="D3612" s="19">
        <f t="shared" si="118"/>
        <v>3.8463563609999999E-3</v>
      </c>
    </row>
    <row r="3613" spans="1:4" x14ac:dyDescent="0.3">
      <c r="A3613" s="23">
        <v>3612</v>
      </c>
      <c r="B3613" s="27">
        <v>0.43617499999999998</v>
      </c>
      <c r="C3613" s="24">
        <f t="shared" si="117"/>
        <v>-6.1991000000000004E-2</v>
      </c>
      <c r="D3613" s="19">
        <f t="shared" si="118"/>
        <v>3.8428840810000005E-3</v>
      </c>
    </row>
    <row r="3614" spans="1:4" x14ac:dyDescent="0.3">
      <c r="A3614" s="23">
        <v>3613</v>
      </c>
      <c r="B3614" s="27">
        <v>0.43619200000000002</v>
      </c>
      <c r="C3614" s="24">
        <f t="shared" si="117"/>
        <v>-6.1974000000000001E-2</v>
      </c>
      <c r="D3614" s="19">
        <f t="shared" si="118"/>
        <v>3.8407766760000001E-3</v>
      </c>
    </row>
    <row r="3615" spans="1:4" x14ac:dyDescent="0.3">
      <c r="A3615" s="23">
        <v>3614</v>
      </c>
      <c r="B3615" s="27">
        <v>0.43622499999999997</v>
      </c>
      <c r="C3615" s="24">
        <f t="shared" si="117"/>
        <v>-6.1941000000000003E-2</v>
      </c>
      <c r="D3615" s="19">
        <f t="shared" si="118"/>
        <v>3.8366874810000003E-3</v>
      </c>
    </row>
    <row r="3616" spans="1:4" x14ac:dyDescent="0.3">
      <c r="A3616" s="23">
        <v>3615</v>
      </c>
      <c r="B3616" s="27">
        <v>0.43623699999999999</v>
      </c>
      <c r="C3616" s="24">
        <f t="shared" si="117"/>
        <v>-6.1928999999999998E-2</v>
      </c>
      <c r="D3616" s="19">
        <f t="shared" si="118"/>
        <v>3.8352010409999997E-3</v>
      </c>
    </row>
    <row r="3617" spans="1:4" x14ac:dyDescent="0.3">
      <c r="A3617" s="23">
        <v>3616</v>
      </c>
      <c r="B3617" s="27">
        <v>0.43632300000000002</v>
      </c>
      <c r="C3617" s="24">
        <f t="shared" si="117"/>
        <v>-6.1843000000000002E-2</v>
      </c>
      <c r="D3617" s="19">
        <f t="shared" si="118"/>
        <v>3.8245566490000002E-3</v>
      </c>
    </row>
    <row r="3618" spans="1:4" x14ac:dyDescent="0.3">
      <c r="A3618" s="23">
        <v>3617</v>
      </c>
      <c r="B3618" s="27">
        <v>0.43632900000000002</v>
      </c>
      <c r="C3618" s="24">
        <f t="shared" si="117"/>
        <v>-6.1837000000000003E-2</v>
      </c>
      <c r="D3618" s="19">
        <f t="shared" si="118"/>
        <v>3.8238145690000004E-3</v>
      </c>
    </row>
    <row r="3619" spans="1:4" x14ac:dyDescent="0.3">
      <c r="A3619" s="23">
        <v>3618</v>
      </c>
      <c r="B3619" s="27">
        <v>0.436421</v>
      </c>
      <c r="C3619" s="24">
        <f t="shared" si="117"/>
        <v>-6.1745000000000001E-2</v>
      </c>
      <c r="D3619" s="19">
        <f t="shared" si="118"/>
        <v>3.8124450250000001E-3</v>
      </c>
    </row>
    <row r="3620" spans="1:4" x14ac:dyDescent="0.3">
      <c r="A3620" s="23">
        <v>3619</v>
      </c>
      <c r="B3620" s="27">
        <v>0.43642799999999998</v>
      </c>
      <c r="C3620" s="24">
        <f t="shared" si="117"/>
        <v>-6.1738000000000001E-2</v>
      </c>
      <c r="D3620" s="19">
        <f t="shared" si="118"/>
        <v>3.8115806440000002E-3</v>
      </c>
    </row>
    <row r="3621" spans="1:4" x14ac:dyDescent="0.3">
      <c r="A3621" s="23">
        <v>3620</v>
      </c>
      <c r="B3621" s="27">
        <v>0.43648100000000001</v>
      </c>
      <c r="C3621" s="24">
        <f t="shared" si="117"/>
        <v>-6.1685000000000004E-2</v>
      </c>
      <c r="D3621" s="19">
        <f t="shared" si="118"/>
        <v>3.8050392250000005E-3</v>
      </c>
    </row>
    <row r="3622" spans="1:4" x14ac:dyDescent="0.3">
      <c r="A3622" s="23">
        <v>3621</v>
      </c>
      <c r="B3622" s="27">
        <v>0.43652600000000003</v>
      </c>
      <c r="C3622" s="24">
        <f t="shared" si="117"/>
        <v>-6.164E-2</v>
      </c>
      <c r="D3622" s="19">
        <f t="shared" si="118"/>
        <v>3.7994895999999998E-3</v>
      </c>
    </row>
    <row r="3623" spans="1:4" x14ac:dyDescent="0.3">
      <c r="A3623" s="23">
        <v>3622</v>
      </c>
      <c r="B3623" s="27">
        <v>0.43655300000000002</v>
      </c>
      <c r="C3623" s="24">
        <f t="shared" si="117"/>
        <v>-6.1613000000000001E-2</v>
      </c>
      <c r="D3623" s="19">
        <f t="shared" si="118"/>
        <v>3.7961617690000001E-3</v>
      </c>
    </row>
    <row r="3624" spans="1:4" x14ac:dyDescent="0.3">
      <c r="A3624" s="23">
        <v>3623</v>
      </c>
      <c r="B3624" s="27">
        <v>0.436589</v>
      </c>
      <c r="C3624" s="24">
        <f t="shared" si="117"/>
        <v>-6.1577E-2</v>
      </c>
      <c r="D3624" s="19">
        <f t="shared" si="118"/>
        <v>3.7917269289999998E-3</v>
      </c>
    </row>
    <row r="3625" spans="1:4" x14ac:dyDescent="0.3">
      <c r="A3625" s="23">
        <v>3624</v>
      </c>
      <c r="B3625" s="27">
        <v>0.43662000000000001</v>
      </c>
      <c r="C3625" s="24">
        <f t="shared" si="117"/>
        <v>-6.1546000000000003E-2</v>
      </c>
      <c r="D3625" s="19">
        <f t="shared" si="118"/>
        <v>3.7879101160000006E-3</v>
      </c>
    </row>
    <row r="3626" spans="1:4" x14ac:dyDescent="0.3">
      <c r="A3626" s="23">
        <v>3625</v>
      </c>
      <c r="B3626" s="27">
        <v>0.43665900000000002</v>
      </c>
      <c r="C3626" s="24">
        <f t="shared" si="117"/>
        <v>-6.1506999999999999E-2</v>
      </c>
      <c r="D3626" s="19">
        <f t="shared" si="118"/>
        <v>3.7831110489999998E-3</v>
      </c>
    </row>
    <row r="3627" spans="1:4" x14ac:dyDescent="0.3">
      <c r="A3627" s="23">
        <v>3626</v>
      </c>
      <c r="B3627" s="27">
        <v>0.43678699999999998</v>
      </c>
      <c r="C3627" s="24">
        <f t="shared" si="117"/>
        <v>-6.1379000000000003E-2</v>
      </c>
      <c r="D3627" s="19">
        <f t="shared" si="118"/>
        <v>3.7673816410000002E-3</v>
      </c>
    </row>
    <row r="3628" spans="1:4" x14ac:dyDescent="0.3">
      <c r="A3628" s="23">
        <v>3627</v>
      </c>
      <c r="B3628" s="27">
        <v>0.43679200000000001</v>
      </c>
      <c r="C3628" s="24">
        <f t="shared" si="117"/>
        <v>-6.1373999999999998E-2</v>
      </c>
      <c r="D3628" s="19">
        <f t="shared" si="118"/>
        <v>3.7667678759999998E-3</v>
      </c>
    </row>
    <row r="3629" spans="1:4" x14ac:dyDescent="0.3">
      <c r="A3629" s="23">
        <v>3628</v>
      </c>
      <c r="B3629" s="27">
        <v>0.43680999999999998</v>
      </c>
      <c r="C3629" s="24">
        <f t="shared" si="117"/>
        <v>-6.1356000000000001E-2</v>
      </c>
      <c r="D3629" s="19">
        <f t="shared" si="118"/>
        <v>3.764558736E-3</v>
      </c>
    </row>
    <row r="3630" spans="1:4" x14ac:dyDescent="0.3">
      <c r="A3630" s="23">
        <v>3629</v>
      </c>
      <c r="B3630" s="27">
        <v>0.43684499999999998</v>
      </c>
      <c r="C3630" s="24">
        <f t="shared" si="117"/>
        <v>-6.1321000000000001E-2</v>
      </c>
      <c r="D3630" s="19">
        <f t="shared" si="118"/>
        <v>3.7602650409999999E-3</v>
      </c>
    </row>
    <row r="3631" spans="1:4" x14ac:dyDescent="0.3">
      <c r="A3631" s="23">
        <v>3630</v>
      </c>
      <c r="B3631" s="27">
        <v>0.436861</v>
      </c>
      <c r="C3631" s="24">
        <f t="shared" si="117"/>
        <v>-6.1304999999999998E-2</v>
      </c>
      <c r="D3631" s="19">
        <f t="shared" si="118"/>
        <v>3.7583030249999996E-3</v>
      </c>
    </row>
    <row r="3632" spans="1:4" x14ac:dyDescent="0.3">
      <c r="A3632" s="23">
        <v>3631</v>
      </c>
      <c r="B3632" s="27">
        <v>0.43686599999999998</v>
      </c>
      <c r="C3632" s="24">
        <f t="shared" si="117"/>
        <v>-6.13E-2</v>
      </c>
      <c r="D3632" s="19">
        <f t="shared" si="118"/>
        <v>3.7576900000000002E-3</v>
      </c>
    </row>
    <row r="3633" spans="1:4" x14ac:dyDescent="0.3">
      <c r="A3633" s="23">
        <v>3632</v>
      </c>
      <c r="B3633" s="27">
        <v>0.43690299999999999</v>
      </c>
      <c r="C3633" s="24">
        <f t="shared" si="117"/>
        <v>-6.1262999999999998E-2</v>
      </c>
      <c r="D3633" s="19">
        <f t="shared" si="118"/>
        <v>3.753155169E-3</v>
      </c>
    </row>
    <row r="3634" spans="1:4" x14ac:dyDescent="0.3">
      <c r="A3634" s="23">
        <v>3633</v>
      </c>
      <c r="B3634" s="27">
        <v>0.43693399999999999</v>
      </c>
      <c r="C3634" s="24">
        <f t="shared" si="117"/>
        <v>-6.1232000000000002E-2</v>
      </c>
      <c r="D3634" s="19">
        <f t="shared" si="118"/>
        <v>3.7493578240000002E-3</v>
      </c>
    </row>
    <row r="3635" spans="1:4" x14ac:dyDescent="0.3">
      <c r="A3635" s="23">
        <v>3634</v>
      </c>
      <c r="B3635" s="27">
        <v>0.43702600000000003</v>
      </c>
      <c r="C3635" s="24">
        <f t="shared" si="117"/>
        <v>-6.114E-2</v>
      </c>
      <c r="D3635" s="19">
        <f t="shared" si="118"/>
        <v>3.7380996000000001E-3</v>
      </c>
    </row>
    <row r="3636" spans="1:4" x14ac:dyDescent="0.3">
      <c r="A3636" s="23">
        <v>3635</v>
      </c>
      <c r="B3636" s="27">
        <v>0.43710599999999999</v>
      </c>
      <c r="C3636" s="24">
        <f t="shared" si="117"/>
        <v>-6.1060000000000003E-2</v>
      </c>
      <c r="D3636" s="19">
        <f t="shared" si="118"/>
        <v>3.7283236000000002E-3</v>
      </c>
    </row>
    <row r="3637" spans="1:4" x14ac:dyDescent="0.3">
      <c r="A3637" s="23">
        <v>3636</v>
      </c>
      <c r="B3637" s="27">
        <v>0.437135</v>
      </c>
      <c r="C3637" s="24">
        <f t="shared" si="117"/>
        <v>-6.1031000000000002E-2</v>
      </c>
      <c r="D3637" s="19">
        <f t="shared" si="118"/>
        <v>3.7247829610000003E-3</v>
      </c>
    </row>
    <row r="3638" spans="1:4" x14ac:dyDescent="0.3">
      <c r="A3638" s="23">
        <v>3637</v>
      </c>
      <c r="B3638" s="27">
        <v>0.43727700000000003</v>
      </c>
      <c r="C3638" s="24">
        <f t="shared" si="117"/>
        <v>-6.0888999999999999E-2</v>
      </c>
      <c r="D3638" s="19">
        <f t="shared" si="118"/>
        <v>3.7074703210000001E-3</v>
      </c>
    </row>
    <row r="3639" spans="1:4" x14ac:dyDescent="0.3">
      <c r="A3639" s="23">
        <v>3638</v>
      </c>
      <c r="B3639" s="27">
        <v>0.43738100000000002</v>
      </c>
      <c r="C3639" s="24">
        <f t="shared" si="117"/>
        <v>-6.0784999999999999E-2</v>
      </c>
      <c r="D3639" s="19">
        <f t="shared" si="118"/>
        <v>3.694816225E-3</v>
      </c>
    </row>
    <row r="3640" spans="1:4" x14ac:dyDescent="0.3">
      <c r="A3640" s="23">
        <v>3639</v>
      </c>
      <c r="B3640" s="27">
        <v>0.43741200000000002</v>
      </c>
      <c r="C3640" s="24">
        <f t="shared" si="117"/>
        <v>-6.0754000000000002E-2</v>
      </c>
      <c r="D3640" s="19">
        <f t="shared" si="118"/>
        <v>3.6910485160000003E-3</v>
      </c>
    </row>
    <row r="3641" spans="1:4" x14ac:dyDescent="0.3">
      <c r="A3641" s="23">
        <v>3640</v>
      </c>
      <c r="B3641" s="27">
        <v>0.43742799999999998</v>
      </c>
      <c r="C3641" s="24">
        <f t="shared" si="117"/>
        <v>-6.0738E-2</v>
      </c>
      <c r="D3641" s="19">
        <f t="shared" si="118"/>
        <v>3.6891046439999999E-3</v>
      </c>
    </row>
    <row r="3642" spans="1:4" x14ac:dyDescent="0.3">
      <c r="A3642" s="23">
        <v>3641</v>
      </c>
      <c r="B3642" s="27">
        <v>0.43745600000000001</v>
      </c>
      <c r="C3642" s="24">
        <f t="shared" si="117"/>
        <v>-6.071E-2</v>
      </c>
      <c r="D3642" s="19">
        <f t="shared" si="118"/>
        <v>3.6857041000000002E-3</v>
      </c>
    </row>
    <row r="3643" spans="1:4" x14ac:dyDescent="0.3">
      <c r="A3643" s="23">
        <v>3642</v>
      </c>
      <c r="B3643" s="27">
        <v>0.437502</v>
      </c>
      <c r="C3643" s="24">
        <f t="shared" si="117"/>
        <v>-6.0664000000000003E-2</v>
      </c>
      <c r="D3643" s="19">
        <f t="shared" si="118"/>
        <v>3.6801208960000002E-3</v>
      </c>
    </row>
    <row r="3644" spans="1:4" x14ac:dyDescent="0.3">
      <c r="A3644" s="23">
        <v>3643</v>
      </c>
      <c r="B3644" s="27">
        <v>0.43754999999999999</v>
      </c>
      <c r="C3644" s="24">
        <f t="shared" si="117"/>
        <v>-6.0616000000000003E-2</v>
      </c>
      <c r="D3644" s="19">
        <f t="shared" si="118"/>
        <v>3.6742994560000006E-3</v>
      </c>
    </row>
    <row r="3645" spans="1:4" x14ac:dyDescent="0.3">
      <c r="A3645" s="23">
        <v>3644</v>
      </c>
      <c r="B3645" s="27">
        <v>0.437587</v>
      </c>
      <c r="C3645" s="24">
        <f t="shared" si="117"/>
        <v>-6.0579000000000001E-2</v>
      </c>
      <c r="D3645" s="19">
        <f t="shared" si="118"/>
        <v>3.6698152410000002E-3</v>
      </c>
    </row>
    <row r="3646" spans="1:4" x14ac:dyDescent="0.3">
      <c r="A3646" s="23">
        <v>3645</v>
      </c>
      <c r="B3646" s="27">
        <v>0.43761899999999998</v>
      </c>
      <c r="C3646" s="24">
        <f t="shared" si="117"/>
        <v>-6.0547000000000004E-2</v>
      </c>
      <c r="D3646" s="19">
        <f t="shared" si="118"/>
        <v>3.6659392090000005E-3</v>
      </c>
    </row>
    <row r="3647" spans="1:4" x14ac:dyDescent="0.3">
      <c r="A3647" s="23">
        <v>3646</v>
      </c>
      <c r="B3647" s="27">
        <v>0.43771399999999999</v>
      </c>
      <c r="C3647" s="24">
        <f t="shared" si="117"/>
        <v>-6.0451999999999999E-2</v>
      </c>
      <c r="D3647" s="19">
        <f t="shared" si="118"/>
        <v>3.6544443039999998E-3</v>
      </c>
    </row>
    <row r="3648" spans="1:4" x14ac:dyDescent="0.3">
      <c r="A3648" s="23">
        <v>3647</v>
      </c>
      <c r="B3648" s="27">
        <v>0.43774000000000002</v>
      </c>
      <c r="C3648" s="24">
        <f t="shared" si="117"/>
        <v>-6.0426000000000001E-2</v>
      </c>
      <c r="D3648" s="19">
        <f t="shared" si="118"/>
        <v>3.6513014759999999E-3</v>
      </c>
    </row>
    <row r="3649" spans="1:4" x14ac:dyDescent="0.3">
      <c r="A3649" s="23">
        <v>3648</v>
      </c>
      <c r="B3649" s="27">
        <v>0.437747</v>
      </c>
      <c r="C3649" s="24">
        <f t="shared" si="117"/>
        <v>-6.0419E-2</v>
      </c>
      <c r="D3649" s="19">
        <f t="shared" si="118"/>
        <v>3.6504555609999999E-3</v>
      </c>
    </row>
    <row r="3650" spans="1:4" x14ac:dyDescent="0.3">
      <c r="A3650" s="23">
        <v>3649</v>
      </c>
      <c r="B3650" s="27">
        <v>0.43776999999999999</v>
      </c>
      <c r="C3650" s="24">
        <f t="shared" ref="C3650:C3713" si="119">ROUNDUP(B3650-B$10002,6)</f>
        <v>-6.0395999999999998E-2</v>
      </c>
      <c r="D3650" s="19">
        <f t="shared" si="118"/>
        <v>3.6476768159999996E-3</v>
      </c>
    </row>
    <row r="3651" spans="1:4" x14ac:dyDescent="0.3">
      <c r="A3651" s="23">
        <v>3650</v>
      </c>
      <c r="B3651" s="27">
        <v>0.43787599999999999</v>
      </c>
      <c r="C3651" s="24">
        <f t="shared" si="119"/>
        <v>-6.0290000000000003E-2</v>
      </c>
      <c r="D3651" s="19">
        <f t="shared" si="118"/>
        <v>3.6348841000000006E-3</v>
      </c>
    </row>
    <row r="3652" spans="1:4" x14ac:dyDescent="0.3">
      <c r="A3652" s="23">
        <v>3651</v>
      </c>
      <c r="B3652" s="27">
        <v>0.43788300000000002</v>
      </c>
      <c r="C3652" s="24">
        <f t="shared" si="119"/>
        <v>-6.0283000000000003E-2</v>
      </c>
      <c r="D3652" s="19">
        <f t="shared" si="118"/>
        <v>3.6340400890000004E-3</v>
      </c>
    </row>
    <row r="3653" spans="1:4" x14ac:dyDescent="0.3">
      <c r="A3653" s="23">
        <v>3652</v>
      </c>
      <c r="B3653" s="27">
        <v>0.43789299999999998</v>
      </c>
      <c r="C3653" s="24">
        <f t="shared" si="119"/>
        <v>-6.0273E-2</v>
      </c>
      <c r="D3653" s="19">
        <f t="shared" si="118"/>
        <v>3.6328345290000002E-3</v>
      </c>
    </row>
    <row r="3654" spans="1:4" x14ac:dyDescent="0.3">
      <c r="A3654" s="23">
        <v>3653</v>
      </c>
      <c r="B3654" s="27">
        <v>0.43796200000000002</v>
      </c>
      <c r="C3654" s="24">
        <f t="shared" si="119"/>
        <v>-6.0204000000000001E-2</v>
      </c>
      <c r="D3654" s="19">
        <f t="shared" si="118"/>
        <v>3.624521616E-3</v>
      </c>
    </row>
    <row r="3655" spans="1:4" x14ac:dyDescent="0.3">
      <c r="A3655" s="23">
        <v>3654</v>
      </c>
      <c r="B3655" s="27">
        <v>0.43798700000000002</v>
      </c>
      <c r="C3655" s="24">
        <f t="shared" si="119"/>
        <v>-6.0179000000000003E-2</v>
      </c>
      <c r="D3655" s="19">
        <f t="shared" si="118"/>
        <v>3.6215120410000006E-3</v>
      </c>
    </row>
    <row r="3656" spans="1:4" x14ac:dyDescent="0.3">
      <c r="A3656" s="23">
        <v>3655</v>
      </c>
      <c r="B3656" s="27">
        <v>0.43801099999999998</v>
      </c>
      <c r="C3656" s="24">
        <f t="shared" si="119"/>
        <v>-6.0155E-2</v>
      </c>
      <c r="D3656" s="19">
        <f t="shared" si="118"/>
        <v>3.6186240249999999E-3</v>
      </c>
    </row>
    <row r="3657" spans="1:4" x14ac:dyDescent="0.3">
      <c r="A3657" s="23">
        <v>3656</v>
      </c>
      <c r="B3657" s="27">
        <v>0.43803700000000001</v>
      </c>
      <c r="C3657" s="24">
        <f t="shared" si="119"/>
        <v>-6.0129000000000002E-2</v>
      </c>
      <c r="D3657" s="19">
        <f t="shared" si="118"/>
        <v>3.6154966410000002E-3</v>
      </c>
    </row>
    <row r="3658" spans="1:4" x14ac:dyDescent="0.3">
      <c r="A3658" s="23">
        <v>3657</v>
      </c>
      <c r="B3658" s="27">
        <v>0.43804100000000001</v>
      </c>
      <c r="C3658" s="24">
        <f t="shared" si="119"/>
        <v>-6.0124999999999998E-2</v>
      </c>
      <c r="D3658" s="19">
        <f t="shared" ref="D3658:D3721" si="120">C3658*C3658</f>
        <v>3.6150156249999997E-3</v>
      </c>
    </row>
    <row r="3659" spans="1:4" x14ac:dyDescent="0.3">
      <c r="A3659" s="23">
        <v>3658</v>
      </c>
      <c r="B3659" s="27">
        <v>0.43805500000000003</v>
      </c>
      <c r="C3659" s="24">
        <f t="shared" si="119"/>
        <v>-6.0110999999999998E-2</v>
      </c>
      <c r="D3659" s="19">
        <f t="shared" si="120"/>
        <v>3.6133323209999999E-3</v>
      </c>
    </row>
    <row r="3660" spans="1:4" x14ac:dyDescent="0.3">
      <c r="A3660" s="23">
        <v>3659</v>
      </c>
      <c r="B3660" s="27">
        <v>0.43809300000000001</v>
      </c>
      <c r="C3660" s="24">
        <f t="shared" si="119"/>
        <v>-6.0073000000000001E-2</v>
      </c>
      <c r="D3660" s="19">
        <f t="shared" si="120"/>
        <v>3.6087653290000003E-3</v>
      </c>
    </row>
    <row r="3661" spans="1:4" x14ac:dyDescent="0.3">
      <c r="A3661" s="23">
        <v>3660</v>
      </c>
      <c r="B3661" s="27">
        <v>0.438218</v>
      </c>
      <c r="C3661" s="24">
        <f t="shared" si="119"/>
        <v>-5.9948000000000001E-2</v>
      </c>
      <c r="D3661" s="19">
        <f t="shared" si="120"/>
        <v>3.5937627040000001E-3</v>
      </c>
    </row>
    <row r="3662" spans="1:4" x14ac:dyDescent="0.3">
      <c r="A3662" s="23">
        <v>3661</v>
      </c>
      <c r="B3662" s="27">
        <v>0.43825199999999997</v>
      </c>
      <c r="C3662" s="24">
        <f t="shared" si="119"/>
        <v>-5.9914000000000002E-2</v>
      </c>
      <c r="D3662" s="19">
        <f t="shared" si="120"/>
        <v>3.5896873960000004E-3</v>
      </c>
    </row>
    <row r="3663" spans="1:4" x14ac:dyDescent="0.3">
      <c r="A3663" s="23">
        <v>3662</v>
      </c>
      <c r="B3663" s="27">
        <v>0.43828099999999998</v>
      </c>
      <c r="C3663" s="24">
        <f t="shared" si="119"/>
        <v>-5.9885000000000001E-2</v>
      </c>
      <c r="D3663" s="19">
        <f t="shared" si="120"/>
        <v>3.586213225E-3</v>
      </c>
    </row>
    <row r="3664" spans="1:4" x14ac:dyDescent="0.3">
      <c r="A3664" s="23">
        <v>3663</v>
      </c>
      <c r="B3664" s="27">
        <v>0.43829800000000002</v>
      </c>
      <c r="C3664" s="24">
        <f t="shared" si="119"/>
        <v>-5.9867999999999998E-2</v>
      </c>
      <c r="D3664" s="19">
        <f t="shared" si="120"/>
        <v>3.5841774239999996E-3</v>
      </c>
    </row>
    <row r="3665" spans="1:4" x14ac:dyDescent="0.3">
      <c r="A3665" s="23">
        <v>3664</v>
      </c>
      <c r="B3665" s="27">
        <v>0.43833</v>
      </c>
      <c r="C3665" s="24">
        <f t="shared" si="119"/>
        <v>-5.9836E-2</v>
      </c>
      <c r="D3665" s="19">
        <f t="shared" si="120"/>
        <v>3.5803468960000002E-3</v>
      </c>
    </row>
    <row r="3666" spans="1:4" x14ac:dyDescent="0.3">
      <c r="A3666" s="23">
        <v>3665</v>
      </c>
      <c r="B3666" s="27">
        <v>0.43839499999999998</v>
      </c>
      <c r="C3666" s="24">
        <f t="shared" si="119"/>
        <v>-5.9770999999999998E-2</v>
      </c>
      <c r="D3666" s="19">
        <f t="shared" si="120"/>
        <v>3.5725724409999995E-3</v>
      </c>
    </row>
    <row r="3667" spans="1:4" x14ac:dyDescent="0.3">
      <c r="A3667" s="23">
        <v>3666</v>
      </c>
      <c r="B3667" s="27">
        <v>0.43839600000000001</v>
      </c>
      <c r="C3667" s="24">
        <f t="shared" si="119"/>
        <v>-5.9770000000000004E-2</v>
      </c>
      <c r="D3667" s="19">
        <f t="shared" si="120"/>
        <v>3.5724529000000006E-3</v>
      </c>
    </row>
    <row r="3668" spans="1:4" x14ac:dyDescent="0.3">
      <c r="A3668" s="23">
        <v>3667</v>
      </c>
      <c r="B3668" s="27">
        <v>0.43840299999999999</v>
      </c>
      <c r="C3668" s="24">
        <f t="shared" si="119"/>
        <v>-5.9763000000000004E-2</v>
      </c>
      <c r="D3668" s="19">
        <f t="shared" si="120"/>
        <v>3.5716161690000003E-3</v>
      </c>
    </row>
    <row r="3669" spans="1:4" x14ac:dyDescent="0.3">
      <c r="A3669" s="23">
        <v>3668</v>
      </c>
      <c r="B3669" s="27">
        <v>0.438415</v>
      </c>
      <c r="C3669" s="24">
        <f t="shared" si="119"/>
        <v>-5.9750999999999999E-2</v>
      </c>
      <c r="D3669" s="19">
        <f t="shared" si="120"/>
        <v>3.5701820009999999E-3</v>
      </c>
    </row>
    <row r="3670" spans="1:4" x14ac:dyDescent="0.3">
      <c r="A3670" s="23">
        <v>3669</v>
      </c>
      <c r="B3670" s="27">
        <v>0.43842599999999998</v>
      </c>
      <c r="C3670" s="24">
        <f t="shared" si="119"/>
        <v>-5.9740000000000001E-2</v>
      </c>
      <c r="D3670" s="19">
        <f t="shared" si="120"/>
        <v>3.5688676000000001E-3</v>
      </c>
    </row>
    <row r="3671" spans="1:4" x14ac:dyDescent="0.3">
      <c r="A3671" s="23">
        <v>3670</v>
      </c>
      <c r="B3671" s="27">
        <v>0.43845000000000001</v>
      </c>
      <c r="C3671" s="24">
        <f t="shared" si="119"/>
        <v>-5.9715999999999998E-2</v>
      </c>
      <c r="D3671" s="19">
        <f t="shared" si="120"/>
        <v>3.5660006559999997E-3</v>
      </c>
    </row>
    <row r="3672" spans="1:4" x14ac:dyDescent="0.3">
      <c r="A3672" s="23">
        <v>3671</v>
      </c>
      <c r="B3672" s="27">
        <v>0.43845099999999998</v>
      </c>
      <c r="C3672" s="24">
        <f t="shared" si="119"/>
        <v>-5.9715000000000004E-2</v>
      </c>
      <c r="D3672" s="19">
        <f t="shared" si="120"/>
        <v>3.5658812250000003E-3</v>
      </c>
    </row>
    <row r="3673" spans="1:4" x14ac:dyDescent="0.3">
      <c r="A3673" s="23">
        <v>3672</v>
      </c>
      <c r="B3673" s="27">
        <v>0.43863999999999997</v>
      </c>
      <c r="C3673" s="24">
        <f t="shared" si="119"/>
        <v>-5.9526000000000003E-2</v>
      </c>
      <c r="D3673" s="19">
        <f t="shared" si="120"/>
        <v>3.5433446760000003E-3</v>
      </c>
    </row>
    <row r="3674" spans="1:4" x14ac:dyDescent="0.3">
      <c r="A3674" s="23">
        <v>3673</v>
      </c>
      <c r="B3674" s="27">
        <v>0.43864399999999998</v>
      </c>
      <c r="C3674" s="24">
        <f t="shared" si="119"/>
        <v>-5.9521999999999999E-2</v>
      </c>
      <c r="D3674" s="19">
        <f t="shared" si="120"/>
        <v>3.542868484E-3</v>
      </c>
    </row>
    <row r="3675" spans="1:4" x14ac:dyDescent="0.3">
      <c r="A3675" s="23">
        <v>3674</v>
      </c>
      <c r="B3675" s="27">
        <v>0.43868699999999999</v>
      </c>
      <c r="C3675" s="24">
        <f t="shared" si="119"/>
        <v>-5.9479000000000004E-2</v>
      </c>
      <c r="D3675" s="19">
        <f t="shared" si="120"/>
        <v>3.5377514410000004E-3</v>
      </c>
    </row>
    <row r="3676" spans="1:4" x14ac:dyDescent="0.3">
      <c r="A3676" s="23">
        <v>3675</v>
      </c>
      <c r="B3676" s="27">
        <v>0.43895800000000001</v>
      </c>
      <c r="C3676" s="24">
        <f t="shared" si="119"/>
        <v>-5.9208000000000004E-2</v>
      </c>
      <c r="D3676" s="19">
        <f t="shared" si="120"/>
        <v>3.5055872640000004E-3</v>
      </c>
    </row>
    <row r="3677" spans="1:4" x14ac:dyDescent="0.3">
      <c r="A3677" s="23">
        <v>3676</v>
      </c>
      <c r="B3677" s="27">
        <v>0.43906400000000001</v>
      </c>
      <c r="C3677" s="24">
        <f t="shared" si="119"/>
        <v>-5.9102000000000002E-2</v>
      </c>
      <c r="D3677" s="19">
        <f t="shared" si="120"/>
        <v>3.4930464040000002E-3</v>
      </c>
    </row>
    <row r="3678" spans="1:4" x14ac:dyDescent="0.3">
      <c r="A3678" s="23">
        <v>3677</v>
      </c>
      <c r="B3678" s="27">
        <v>0.43908399999999997</v>
      </c>
      <c r="C3678" s="24">
        <f t="shared" si="119"/>
        <v>-5.9082000000000003E-2</v>
      </c>
      <c r="D3678" s="19">
        <f t="shared" si="120"/>
        <v>3.4906827240000003E-3</v>
      </c>
    </row>
    <row r="3679" spans="1:4" x14ac:dyDescent="0.3">
      <c r="A3679" s="23">
        <v>3678</v>
      </c>
      <c r="B3679" s="27">
        <v>0.43912499999999999</v>
      </c>
      <c r="C3679" s="24">
        <f t="shared" si="119"/>
        <v>-5.9041000000000003E-2</v>
      </c>
      <c r="D3679" s="19">
        <f t="shared" si="120"/>
        <v>3.4858396810000004E-3</v>
      </c>
    </row>
    <row r="3680" spans="1:4" x14ac:dyDescent="0.3">
      <c r="A3680" s="23">
        <v>3679</v>
      </c>
      <c r="B3680" s="27">
        <v>0.43915199999999999</v>
      </c>
      <c r="C3680" s="24">
        <f t="shared" si="119"/>
        <v>-5.9014000000000004E-2</v>
      </c>
      <c r="D3680" s="19">
        <f t="shared" si="120"/>
        <v>3.4826521960000007E-3</v>
      </c>
    </row>
    <row r="3681" spans="1:4" x14ac:dyDescent="0.3">
      <c r="A3681" s="23">
        <v>3680</v>
      </c>
      <c r="B3681" s="27">
        <v>0.439224</v>
      </c>
      <c r="C3681" s="24">
        <f t="shared" si="119"/>
        <v>-5.8942000000000001E-2</v>
      </c>
      <c r="D3681" s="19">
        <f t="shared" si="120"/>
        <v>3.4741593639999999E-3</v>
      </c>
    </row>
    <row r="3682" spans="1:4" x14ac:dyDescent="0.3">
      <c r="A3682" s="23">
        <v>3681</v>
      </c>
      <c r="B3682" s="27">
        <v>0.439247</v>
      </c>
      <c r="C3682" s="24">
        <f t="shared" si="119"/>
        <v>-5.8918999999999999E-2</v>
      </c>
      <c r="D3682" s="19">
        <f t="shared" si="120"/>
        <v>3.4714485609999997E-3</v>
      </c>
    </row>
    <row r="3683" spans="1:4" x14ac:dyDescent="0.3">
      <c r="A3683" s="23">
        <v>3682</v>
      </c>
      <c r="B3683" s="27">
        <v>0.43926199999999999</v>
      </c>
      <c r="C3683" s="24">
        <f t="shared" si="119"/>
        <v>-5.8903999999999998E-2</v>
      </c>
      <c r="D3683" s="19">
        <f t="shared" si="120"/>
        <v>3.4696812159999996E-3</v>
      </c>
    </row>
    <row r="3684" spans="1:4" x14ac:dyDescent="0.3">
      <c r="A3684" s="23">
        <v>3683</v>
      </c>
      <c r="B3684" s="27">
        <v>0.439299</v>
      </c>
      <c r="C3684" s="24">
        <f t="shared" si="119"/>
        <v>-5.8867000000000003E-2</v>
      </c>
      <c r="D3684" s="19">
        <f t="shared" si="120"/>
        <v>3.4653236890000005E-3</v>
      </c>
    </row>
    <row r="3685" spans="1:4" x14ac:dyDescent="0.3">
      <c r="A3685" s="23">
        <v>3684</v>
      </c>
      <c r="B3685" s="27">
        <v>0.43930900000000001</v>
      </c>
      <c r="C3685" s="24">
        <f t="shared" si="119"/>
        <v>-5.8857E-2</v>
      </c>
      <c r="D3685" s="19">
        <f t="shared" si="120"/>
        <v>3.4641464489999999E-3</v>
      </c>
    </row>
    <row r="3686" spans="1:4" x14ac:dyDescent="0.3">
      <c r="A3686" s="23">
        <v>3685</v>
      </c>
      <c r="B3686" s="27">
        <v>0.43933299999999997</v>
      </c>
      <c r="C3686" s="24">
        <f t="shared" si="119"/>
        <v>-5.8833000000000003E-2</v>
      </c>
      <c r="D3686" s="19">
        <f t="shared" si="120"/>
        <v>3.4613218890000002E-3</v>
      </c>
    </row>
    <row r="3687" spans="1:4" x14ac:dyDescent="0.3">
      <c r="A3687" s="23">
        <v>3686</v>
      </c>
      <c r="B3687" s="27">
        <v>0.43937500000000002</v>
      </c>
      <c r="C3687" s="24">
        <f t="shared" si="119"/>
        <v>-5.8791000000000003E-2</v>
      </c>
      <c r="D3687" s="19">
        <f t="shared" si="120"/>
        <v>3.4563816810000004E-3</v>
      </c>
    </row>
    <row r="3688" spans="1:4" x14ac:dyDescent="0.3">
      <c r="A3688" s="23">
        <v>3687</v>
      </c>
      <c r="B3688" s="27">
        <v>0.439415</v>
      </c>
      <c r="C3688" s="24">
        <f t="shared" si="119"/>
        <v>-5.8750999999999998E-2</v>
      </c>
      <c r="D3688" s="19">
        <f t="shared" si="120"/>
        <v>3.4516800009999999E-3</v>
      </c>
    </row>
    <row r="3689" spans="1:4" x14ac:dyDescent="0.3">
      <c r="A3689" s="23">
        <v>3688</v>
      </c>
      <c r="B3689" s="27">
        <v>0.439438</v>
      </c>
      <c r="C3689" s="24">
        <f t="shared" si="119"/>
        <v>-5.8728000000000002E-2</v>
      </c>
      <c r="D3689" s="19">
        <f t="shared" si="120"/>
        <v>3.4489779840000002E-3</v>
      </c>
    </row>
    <row r="3690" spans="1:4" x14ac:dyDescent="0.3">
      <c r="A3690" s="23">
        <v>3689</v>
      </c>
      <c r="B3690" s="27">
        <v>0.43950299999999998</v>
      </c>
      <c r="C3690" s="24">
        <f t="shared" si="119"/>
        <v>-5.8663E-2</v>
      </c>
      <c r="D3690" s="19">
        <f t="shared" si="120"/>
        <v>3.4413475689999999E-3</v>
      </c>
    </row>
    <row r="3691" spans="1:4" x14ac:dyDescent="0.3">
      <c r="A3691" s="23">
        <v>3690</v>
      </c>
      <c r="B3691" s="27">
        <v>0.439529</v>
      </c>
      <c r="C3691" s="24">
        <f t="shared" si="119"/>
        <v>-5.8637000000000002E-2</v>
      </c>
      <c r="D3691" s="19">
        <f t="shared" si="120"/>
        <v>3.4382977690000003E-3</v>
      </c>
    </row>
    <row r="3692" spans="1:4" x14ac:dyDescent="0.3">
      <c r="A3692" s="23">
        <v>3691</v>
      </c>
      <c r="B3692" s="27">
        <v>0.43956600000000001</v>
      </c>
      <c r="C3692" s="24">
        <f t="shared" si="119"/>
        <v>-5.8599999999999999E-2</v>
      </c>
      <c r="D3692" s="19">
        <f t="shared" si="120"/>
        <v>3.4339599999999998E-3</v>
      </c>
    </row>
    <row r="3693" spans="1:4" x14ac:dyDescent="0.3">
      <c r="A3693" s="23">
        <v>3692</v>
      </c>
      <c r="B3693" s="27">
        <v>0.43963999999999998</v>
      </c>
      <c r="C3693" s="24">
        <f t="shared" si="119"/>
        <v>-5.8526000000000002E-2</v>
      </c>
      <c r="D3693" s="19">
        <f t="shared" si="120"/>
        <v>3.4252926760000003E-3</v>
      </c>
    </row>
    <row r="3694" spans="1:4" x14ac:dyDescent="0.3">
      <c r="A3694" s="23">
        <v>3693</v>
      </c>
      <c r="B3694" s="27">
        <v>0.43982900000000003</v>
      </c>
      <c r="C3694" s="24">
        <f t="shared" si="119"/>
        <v>-5.8337E-2</v>
      </c>
      <c r="D3694" s="19">
        <f t="shared" si="120"/>
        <v>3.4032055690000002E-3</v>
      </c>
    </row>
    <row r="3695" spans="1:4" x14ac:dyDescent="0.3">
      <c r="A3695" s="23">
        <v>3694</v>
      </c>
      <c r="B3695" s="27">
        <v>0.44002799999999997</v>
      </c>
      <c r="C3695" s="24">
        <f t="shared" si="119"/>
        <v>-5.8138000000000002E-2</v>
      </c>
      <c r="D3695" s="19">
        <f t="shared" si="120"/>
        <v>3.3800270440000001E-3</v>
      </c>
    </row>
    <row r="3696" spans="1:4" x14ac:dyDescent="0.3">
      <c r="A3696" s="23">
        <v>3695</v>
      </c>
      <c r="B3696" s="27">
        <v>0.44010300000000002</v>
      </c>
      <c r="C3696" s="24">
        <f t="shared" si="119"/>
        <v>-5.8063000000000003E-2</v>
      </c>
      <c r="D3696" s="19">
        <f t="shared" si="120"/>
        <v>3.3713119690000006E-3</v>
      </c>
    </row>
    <row r="3697" spans="1:4" x14ac:dyDescent="0.3">
      <c r="A3697" s="23">
        <v>3696</v>
      </c>
      <c r="B3697" s="27">
        <v>0.44015100000000001</v>
      </c>
      <c r="C3697" s="24">
        <f t="shared" si="119"/>
        <v>-5.8015000000000004E-2</v>
      </c>
      <c r="D3697" s="19">
        <f t="shared" si="120"/>
        <v>3.3657402250000003E-3</v>
      </c>
    </row>
    <row r="3698" spans="1:4" x14ac:dyDescent="0.3">
      <c r="A3698" s="23">
        <v>3697</v>
      </c>
      <c r="B3698" s="27">
        <v>0.440251</v>
      </c>
      <c r="C3698" s="24">
        <f t="shared" si="119"/>
        <v>-5.7915000000000001E-2</v>
      </c>
      <c r="D3698" s="19">
        <f t="shared" si="120"/>
        <v>3.354147225E-3</v>
      </c>
    </row>
    <row r="3699" spans="1:4" x14ac:dyDescent="0.3">
      <c r="A3699" s="23">
        <v>3698</v>
      </c>
      <c r="B3699" s="27">
        <v>0.44029499999999999</v>
      </c>
      <c r="C3699" s="24">
        <f t="shared" si="119"/>
        <v>-5.7870999999999999E-2</v>
      </c>
      <c r="D3699" s="19">
        <f t="shared" si="120"/>
        <v>3.349052641E-3</v>
      </c>
    </row>
    <row r="3700" spans="1:4" x14ac:dyDescent="0.3">
      <c r="A3700" s="23">
        <v>3699</v>
      </c>
      <c r="B3700" s="27">
        <v>0.44032900000000003</v>
      </c>
      <c r="C3700" s="24">
        <f t="shared" si="119"/>
        <v>-5.7837E-2</v>
      </c>
      <c r="D3700" s="19">
        <f t="shared" si="120"/>
        <v>3.3451185690000001E-3</v>
      </c>
    </row>
    <row r="3701" spans="1:4" x14ac:dyDescent="0.3">
      <c r="A3701" s="23">
        <v>3700</v>
      </c>
      <c r="B3701" s="27">
        <v>0.44038899999999997</v>
      </c>
      <c r="C3701" s="24">
        <f t="shared" si="119"/>
        <v>-5.7777000000000002E-2</v>
      </c>
      <c r="D3701" s="19">
        <f t="shared" si="120"/>
        <v>3.3381817290000001E-3</v>
      </c>
    </row>
    <row r="3702" spans="1:4" x14ac:dyDescent="0.3">
      <c r="A3702" s="23">
        <v>3701</v>
      </c>
      <c r="B3702" s="27">
        <v>0.44057499999999999</v>
      </c>
      <c r="C3702" s="24">
        <f t="shared" si="119"/>
        <v>-5.7591000000000003E-2</v>
      </c>
      <c r="D3702" s="19">
        <f t="shared" si="120"/>
        <v>3.3167232810000003E-3</v>
      </c>
    </row>
    <row r="3703" spans="1:4" x14ac:dyDescent="0.3">
      <c r="A3703" s="23">
        <v>3702</v>
      </c>
      <c r="B3703" s="27">
        <v>0.44059399999999999</v>
      </c>
      <c r="C3703" s="24">
        <f t="shared" si="119"/>
        <v>-5.7571999999999998E-2</v>
      </c>
      <c r="D3703" s="19">
        <f t="shared" si="120"/>
        <v>3.3145351839999997E-3</v>
      </c>
    </row>
    <row r="3704" spans="1:4" x14ac:dyDescent="0.3">
      <c r="A3704" s="23">
        <v>3703</v>
      </c>
      <c r="B3704" s="27">
        <v>0.44066100000000002</v>
      </c>
      <c r="C3704" s="24">
        <f t="shared" si="119"/>
        <v>-5.7505000000000001E-2</v>
      </c>
      <c r="D3704" s="19">
        <f t="shared" si="120"/>
        <v>3.3068250250000001E-3</v>
      </c>
    </row>
    <row r="3705" spans="1:4" x14ac:dyDescent="0.3">
      <c r="A3705" s="23">
        <v>3704</v>
      </c>
      <c r="B3705" s="27">
        <v>0.44069599999999998</v>
      </c>
      <c r="C3705" s="24">
        <f t="shared" si="119"/>
        <v>-5.747E-2</v>
      </c>
      <c r="D3705" s="19">
        <f t="shared" si="120"/>
        <v>3.3028009000000001E-3</v>
      </c>
    </row>
    <row r="3706" spans="1:4" x14ac:dyDescent="0.3">
      <c r="A3706" s="23">
        <v>3705</v>
      </c>
      <c r="B3706" s="27">
        <v>0.44072699999999998</v>
      </c>
      <c r="C3706" s="24">
        <f t="shared" si="119"/>
        <v>-5.7439000000000004E-2</v>
      </c>
      <c r="D3706" s="19">
        <f t="shared" si="120"/>
        <v>3.2992387210000005E-3</v>
      </c>
    </row>
    <row r="3707" spans="1:4" x14ac:dyDescent="0.3">
      <c r="A3707" s="23">
        <v>3706</v>
      </c>
      <c r="B3707" s="27">
        <v>0.44079200000000002</v>
      </c>
      <c r="C3707" s="24">
        <f t="shared" si="119"/>
        <v>-5.7374000000000001E-2</v>
      </c>
      <c r="D3707" s="19">
        <f t="shared" si="120"/>
        <v>3.2917758760000002E-3</v>
      </c>
    </row>
    <row r="3708" spans="1:4" x14ac:dyDescent="0.3">
      <c r="A3708" s="23">
        <v>3707</v>
      </c>
      <c r="B3708" s="27">
        <v>0.44080599999999998</v>
      </c>
      <c r="C3708" s="24">
        <f t="shared" si="119"/>
        <v>-5.7360000000000001E-2</v>
      </c>
      <c r="D3708" s="19">
        <f t="shared" si="120"/>
        <v>3.2901696000000001E-3</v>
      </c>
    </row>
    <row r="3709" spans="1:4" x14ac:dyDescent="0.3">
      <c r="A3709" s="23">
        <v>3708</v>
      </c>
      <c r="B3709" s="27">
        <v>0.44090800000000002</v>
      </c>
      <c r="C3709" s="24">
        <f t="shared" si="119"/>
        <v>-5.7258000000000003E-2</v>
      </c>
      <c r="D3709" s="19">
        <f t="shared" si="120"/>
        <v>3.2784785640000004E-3</v>
      </c>
    </row>
    <row r="3710" spans="1:4" x14ac:dyDescent="0.3">
      <c r="A3710" s="23">
        <v>3709</v>
      </c>
      <c r="B3710" s="27">
        <v>0.44101200000000002</v>
      </c>
      <c r="C3710" s="24">
        <f t="shared" si="119"/>
        <v>-5.7154000000000003E-2</v>
      </c>
      <c r="D3710" s="19">
        <f t="shared" si="120"/>
        <v>3.2665797160000005E-3</v>
      </c>
    </row>
    <row r="3711" spans="1:4" x14ac:dyDescent="0.3">
      <c r="A3711" s="23">
        <v>3710</v>
      </c>
      <c r="B3711" s="27">
        <v>0.44108900000000001</v>
      </c>
      <c r="C3711" s="24">
        <f t="shared" si="119"/>
        <v>-5.7077000000000003E-2</v>
      </c>
      <c r="D3711" s="19">
        <f t="shared" si="120"/>
        <v>3.2577839290000004E-3</v>
      </c>
    </row>
    <row r="3712" spans="1:4" x14ac:dyDescent="0.3">
      <c r="A3712" s="23">
        <v>3711</v>
      </c>
      <c r="B3712" s="27">
        <v>0.44109599999999999</v>
      </c>
      <c r="C3712" s="24">
        <f t="shared" si="119"/>
        <v>-5.7070000000000003E-2</v>
      </c>
      <c r="D3712" s="19">
        <f t="shared" si="120"/>
        <v>3.2569849000000004E-3</v>
      </c>
    </row>
    <row r="3713" spans="1:4" x14ac:dyDescent="0.3">
      <c r="A3713" s="23">
        <v>3712</v>
      </c>
      <c r="B3713" s="27">
        <v>0.44110500000000002</v>
      </c>
      <c r="C3713" s="24">
        <f t="shared" si="119"/>
        <v>-5.7061000000000001E-2</v>
      </c>
      <c r="D3713" s="19">
        <f t="shared" si="120"/>
        <v>3.255957721E-3</v>
      </c>
    </row>
    <row r="3714" spans="1:4" x14ac:dyDescent="0.3">
      <c r="A3714" s="23">
        <v>3713</v>
      </c>
      <c r="B3714" s="27">
        <v>0.441193</v>
      </c>
      <c r="C3714" s="24">
        <f t="shared" ref="C3714:C3777" si="121">ROUNDUP(B3714-B$10002,6)</f>
        <v>-5.6973000000000003E-2</v>
      </c>
      <c r="D3714" s="19">
        <f t="shared" si="120"/>
        <v>3.2459227290000002E-3</v>
      </c>
    </row>
    <row r="3715" spans="1:4" x14ac:dyDescent="0.3">
      <c r="A3715" s="23">
        <v>3714</v>
      </c>
      <c r="B3715" s="27">
        <v>0.44120199999999998</v>
      </c>
      <c r="C3715" s="24">
        <f t="shared" si="121"/>
        <v>-5.6964000000000001E-2</v>
      </c>
      <c r="D3715" s="19">
        <f t="shared" si="120"/>
        <v>3.2448972960000002E-3</v>
      </c>
    </row>
    <row r="3716" spans="1:4" x14ac:dyDescent="0.3">
      <c r="A3716" s="23">
        <v>3715</v>
      </c>
      <c r="B3716" s="27">
        <v>0.44130399999999997</v>
      </c>
      <c r="C3716" s="24">
        <f t="shared" si="121"/>
        <v>-5.6862000000000003E-2</v>
      </c>
      <c r="D3716" s="19">
        <f t="shared" si="120"/>
        <v>3.2332870440000003E-3</v>
      </c>
    </row>
    <row r="3717" spans="1:4" x14ac:dyDescent="0.3">
      <c r="A3717" s="23">
        <v>3716</v>
      </c>
      <c r="B3717" s="27">
        <v>0.44135999999999997</v>
      </c>
      <c r="C3717" s="24">
        <f t="shared" si="121"/>
        <v>-5.6806000000000002E-2</v>
      </c>
      <c r="D3717" s="19">
        <f t="shared" si="120"/>
        <v>3.2269216360000003E-3</v>
      </c>
    </row>
    <row r="3718" spans="1:4" x14ac:dyDescent="0.3">
      <c r="A3718" s="23">
        <v>3717</v>
      </c>
      <c r="B3718" s="27">
        <v>0.44135999999999997</v>
      </c>
      <c r="C3718" s="24">
        <f t="shared" si="121"/>
        <v>-5.6806000000000002E-2</v>
      </c>
      <c r="D3718" s="19">
        <f t="shared" si="120"/>
        <v>3.2269216360000003E-3</v>
      </c>
    </row>
    <row r="3719" spans="1:4" x14ac:dyDescent="0.3">
      <c r="A3719" s="23">
        <v>3718</v>
      </c>
      <c r="B3719" s="27">
        <v>0.44137999999999999</v>
      </c>
      <c r="C3719" s="24">
        <f t="shared" si="121"/>
        <v>-5.6786000000000003E-2</v>
      </c>
      <c r="D3719" s="19">
        <f t="shared" si="120"/>
        <v>3.2246497960000003E-3</v>
      </c>
    </row>
    <row r="3720" spans="1:4" x14ac:dyDescent="0.3">
      <c r="A3720" s="23">
        <v>3719</v>
      </c>
      <c r="B3720" s="27">
        <v>0.44145899999999999</v>
      </c>
      <c r="C3720" s="24">
        <f t="shared" si="121"/>
        <v>-5.6707E-2</v>
      </c>
      <c r="D3720" s="19">
        <f t="shared" si="120"/>
        <v>3.2156838490000001E-3</v>
      </c>
    </row>
    <row r="3721" spans="1:4" x14ac:dyDescent="0.3">
      <c r="A3721" s="23">
        <v>3720</v>
      </c>
      <c r="B3721" s="27">
        <v>0.44153599999999998</v>
      </c>
      <c r="C3721" s="24">
        <f t="shared" si="121"/>
        <v>-5.663E-2</v>
      </c>
      <c r="D3721" s="19">
        <f t="shared" si="120"/>
        <v>3.2069568999999998E-3</v>
      </c>
    </row>
    <row r="3722" spans="1:4" x14ac:dyDescent="0.3">
      <c r="A3722" s="23">
        <v>3721</v>
      </c>
      <c r="B3722" s="27">
        <v>0.441639</v>
      </c>
      <c r="C3722" s="24">
        <f t="shared" si="121"/>
        <v>-5.6527000000000001E-2</v>
      </c>
      <c r="D3722" s="19">
        <f t="shared" ref="D3722:D3785" si="122">C3722*C3722</f>
        <v>3.1953017289999999E-3</v>
      </c>
    </row>
    <row r="3723" spans="1:4" x14ac:dyDescent="0.3">
      <c r="A3723" s="23">
        <v>3722</v>
      </c>
      <c r="B3723" s="27">
        <v>0.44166100000000003</v>
      </c>
      <c r="C3723" s="24">
        <f t="shared" si="121"/>
        <v>-5.6505E-2</v>
      </c>
      <c r="D3723" s="19">
        <f t="shared" si="122"/>
        <v>3.1928150249999998E-3</v>
      </c>
    </row>
    <row r="3724" spans="1:4" x14ac:dyDescent="0.3">
      <c r="A3724" s="23">
        <v>3723</v>
      </c>
      <c r="B3724" s="27">
        <v>0.44169700000000001</v>
      </c>
      <c r="C3724" s="24">
        <f t="shared" si="121"/>
        <v>-5.6468999999999998E-2</v>
      </c>
      <c r="D3724" s="19">
        <f t="shared" si="122"/>
        <v>3.1887479609999997E-3</v>
      </c>
    </row>
    <row r="3725" spans="1:4" x14ac:dyDescent="0.3">
      <c r="A3725" s="23">
        <v>3724</v>
      </c>
      <c r="B3725" s="27">
        <v>0.44174200000000002</v>
      </c>
      <c r="C3725" s="24">
        <f t="shared" si="121"/>
        <v>-5.6424000000000002E-2</v>
      </c>
      <c r="D3725" s="19">
        <f t="shared" si="122"/>
        <v>3.1836677760000002E-3</v>
      </c>
    </row>
    <row r="3726" spans="1:4" x14ac:dyDescent="0.3">
      <c r="A3726" s="23">
        <v>3725</v>
      </c>
      <c r="B3726" s="27">
        <v>0.44183</v>
      </c>
      <c r="C3726" s="24">
        <f t="shared" si="121"/>
        <v>-5.6336000000000004E-2</v>
      </c>
      <c r="D3726" s="19">
        <f t="shared" si="122"/>
        <v>3.1737448960000004E-3</v>
      </c>
    </row>
    <row r="3727" spans="1:4" x14ac:dyDescent="0.3">
      <c r="A3727" s="23">
        <v>3726</v>
      </c>
      <c r="B3727" s="27">
        <v>0.44187900000000002</v>
      </c>
      <c r="C3727" s="24">
        <f t="shared" si="121"/>
        <v>-5.6287000000000004E-2</v>
      </c>
      <c r="D3727" s="19">
        <f t="shared" si="122"/>
        <v>3.1682263690000004E-3</v>
      </c>
    </row>
    <row r="3728" spans="1:4" x14ac:dyDescent="0.3">
      <c r="A3728" s="23">
        <v>3727</v>
      </c>
      <c r="B3728" s="27">
        <v>0.44194800000000001</v>
      </c>
      <c r="C3728" s="24">
        <f t="shared" si="121"/>
        <v>-5.6218000000000004E-2</v>
      </c>
      <c r="D3728" s="19">
        <f t="shared" si="122"/>
        <v>3.1604635240000006E-3</v>
      </c>
    </row>
    <row r="3729" spans="1:4" x14ac:dyDescent="0.3">
      <c r="A3729" s="23">
        <v>3728</v>
      </c>
      <c r="B3729" s="27">
        <v>0.44197999999999998</v>
      </c>
      <c r="C3729" s="24">
        <f t="shared" si="121"/>
        <v>-5.6186E-2</v>
      </c>
      <c r="D3729" s="19">
        <f t="shared" si="122"/>
        <v>3.1568665960000001E-3</v>
      </c>
    </row>
    <row r="3730" spans="1:4" x14ac:dyDescent="0.3">
      <c r="A3730" s="23">
        <v>3729</v>
      </c>
      <c r="B3730" s="27">
        <v>0.44200299999999998</v>
      </c>
      <c r="C3730" s="24">
        <f t="shared" si="121"/>
        <v>-5.6162999999999998E-2</v>
      </c>
      <c r="D3730" s="19">
        <f t="shared" si="122"/>
        <v>3.1542825689999999E-3</v>
      </c>
    </row>
    <row r="3731" spans="1:4" x14ac:dyDescent="0.3">
      <c r="A3731" s="23">
        <v>3730</v>
      </c>
      <c r="B3731" s="27">
        <v>0.442023</v>
      </c>
      <c r="C3731" s="24">
        <f t="shared" si="121"/>
        <v>-5.6142999999999998E-2</v>
      </c>
      <c r="D3731" s="19">
        <f t="shared" si="122"/>
        <v>3.1520364489999999E-3</v>
      </c>
    </row>
    <row r="3732" spans="1:4" x14ac:dyDescent="0.3">
      <c r="A3732" s="23">
        <v>3731</v>
      </c>
      <c r="B3732" s="27">
        <v>0.44203900000000002</v>
      </c>
      <c r="C3732" s="24">
        <f t="shared" si="121"/>
        <v>-5.6127000000000003E-2</v>
      </c>
      <c r="D3732" s="19">
        <f t="shared" si="122"/>
        <v>3.1502401290000002E-3</v>
      </c>
    </row>
    <row r="3733" spans="1:4" x14ac:dyDescent="0.3">
      <c r="A3733" s="23">
        <v>3732</v>
      </c>
      <c r="B3733" s="27">
        <v>0.44208399999999998</v>
      </c>
      <c r="C3733" s="24">
        <f t="shared" si="121"/>
        <v>-5.6082E-2</v>
      </c>
      <c r="D3733" s="19">
        <f t="shared" si="122"/>
        <v>3.1451907240000001E-3</v>
      </c>
    </row>
    <row r="3734" spans="1:4" x14ac:dyDescent="0.3">
      <c r="A3734" s="23">
        <v>3733</v>
      </c>
      <c r="B3734" s="27">
        <v>0.44212600000000002</v>
      </c>
      <c r="C3734" s="24">
        <f t="shared" si="121"/>
        <v>-5.604E-2</v>
      </c>
      <c r="D3734" s="19">
        <f t="shared" si="122"/>
        <v>3.1404815999999999E-3</v>
      </c>
    </row>
    <row r="3735" spans="1:4" x14ac:dyDescent="0.3">
      <c r="A3735" s="23">
        <v>3734</v>
      </c>
      <c r="B3735" s="27">
        <v>0.442166</v>
      </c>
      <c r="C3735" s="24">
        <f t="shared" si="121"/>
        <v>-5.6000000000000001E-2</v>
      </c>
      <c r="D3735" s="19">
        <f t="shared" si="122"/>
        <v>3.1360000000000003E-3</v>
      </c>
    </row>
    <row r="3736" spans="1:4" x14ac:dyDescent="0.3">
      <c r="A3736" s="23">
        <v>3735</v>
      </c>
      <c r="B3736" s="27">
        <v>0.44228000000000001</v>
      </c>
      <c r="C3736" s="24">
        <f t="shared" si="121"/>
        <v>-5.5885999999999998E-2</v>
      </c>
      <c r="D3736" s="19">
        <f t="shared" si="122"/>
        <v>3.1232449959999998E-3</v>
      </c>
    </row>
    <row r="3737" spans="1:4" x14ac:dyDescent="0.3">
      <c r="A3737" s="23">
        <v>3736</v>
      </c>
      <c r="B3737" s="27">
        <v>0.44228299999999998</v>
      </c>
      <c r="C3737" s="24">
        <f t="shared" si="121"/>
        <v>-5.5883000000000002E-2</v>
      </c>
      <c r="D3737" s="19">
        <f t="shared" si="122"/>
        <v>3.1229096890000004E-3</v>
      </c>
    </row>
    <row r="3738" spans="1:4" x14ac:dyDescent="0.3">
      <c r="A3738" s="23">
        <v>3737</v>
      </c>
      <c r="B3738" s="27">
        <v>0.44233600000000001</v>
      </c>
      <c r="C3738" s="24">
        <f t="shared" si="121"/>
        <v>-5.5829999999999998E-2</v>
      </c>
      <c r="D3738" s="19">
        <f t="shared" si="122"/>
        <v>3.1169888999999997E-3</v>
      </c>
    </row>
    <row r="3739" spans="1:4" x14ac:dyDescent="0.3">
      <c r="A3739" s="23">
        <v>3738</v>
      </c>
      <c r="B3739" s="27">
        <v>0.44235200000000002</v>
      </c>
      <c r="C3739" s="24">
        <f t="shared" si="121"/>
        <v>-5.5814000000000002E-2</v>
      </c>
      <c r="D3739" s="19">
        <f t="shared" si="122"/>
        <v>3.1152025960000003E-3</v>
      </c>
    </row>
    <row r="3740" spans="1:4" x14ac:dyDescent="0.3">
      <c r="A3740" s="23">
        <v>3739</v>
      </c>
      <c r="B3740" s="27">
        <v>0.44242599999999999</v>
      </c>
      <c r="C3740" s="24">
        <f t="shared" si="121"/>
        <v>-5.5739999999999998E-2</v>
      </c>
      <c r="D3740" s="19">
        <f t="shared" si="122"/>
        <v>3.1069475999999999E-3</v>
      </c>
    </row>
    <row r="3741" spans="1:4" x14ac:dyDescent="0.3">
      <c r="A3741" s="23">
        <v>3740</v>
      </c>
      <c r="B3741" s="27">
        <v>0.442463</v>
      </c>
      <c r="C3741" s="24">
        <f t="shared" si="121"/>
        <v>-5.5703000000000003E-2</v>
      </c>
      <c r="D3741" s="19">
        <f t="shared" si="122"/>
        <v>3.1028242090000002E-3</v>
      </c>
    </row>
    <row r="3742" spans="1:4" x14ac:dyDescent="0.3">
      <c r="A3742" s="23">
        <v>3741</v>
      </c>
      <c r="B3742" s="27">
        <v>0.44251800000000002</v>
      </c>
      <c r="C3742" s="24">
        <f t="shared" si="121"/>
        <v>-5.5648000000000003E-2</v>
      </c>
      <c r="D3742" s="19">
        <f t="shared" si="122"/>
        <v>3.0966999040000004E-3</v>
      </c>
    </row>
    <row r="3743" spans="1:4" x14ac:dyDescent="0.3">
      <c r="A3743" s="23">
        <v>3742</v>
      </c>
      <c r="B3743" s="27">
        <v>0.442523</v>
      </c>
      <c r="C3743" s="24">
        <f t="shared" si="121"/>
        <v>-5.5642999999999998E-2</v>
      </c>
      <c r="D3743" s="19">
        <f t="shared" si="122"/>
        <v>3.0961434489999999E-3</v>
      </c>
    </row>
    <row r="3744" spans="1:4" x14ac:dyDescent="0.3">
      <c r="A3744" s="23">
        <v>3743</v>
      </c>
      <c r="B3744" s="27">
        <v>0.442527</v>
      </c>
      <c r="C3744" s="24">
        <f t="shared" si="121"/>
        <v>-5.5639000000000001E-2</v>
      </c>
      <c r="D3744" s="19">
        <f t="shared" si="122"/>
        <v>3.095698321E-3</v>
      </c>
    </row>
    <row r="3745" spans="1:4" x14ac:dyDescent="0.3">
      <c r="A3745" s="23">
        <v>3744</v>
      </c>
      <c r="B3745" s="27">
        <v>0.44256600000000001</v>
      </c>
      <c r="C3745" s="24">
        <f t="shared" si="121"/>
        <v>-5.5600000000000004E-2</v>
      </c>
      <c r="D3745" s="19">
        <f t="shared" si="122"/>
        <v>3.0913600000000005E-3</v>
      </c>
    </row>
    <row r="3746" spans="1:4" x14ac:dyDescent="0.3">
      <c r="A3746" s="23">
        <v>3745</v>
      </c>
      <c r="B3746" s="27">
        <v>0.44263999999999998</v>
      </c>
      <c r="C3746" s="24">
        <f t="shared" si="121"/>
        <v>-5.5525999999999999E-2</v>
      </c>
      <c r="D3746" s="19">
        <f t="shared" si="122"/>
        <v>3.0831366759999997E-3</v>
      </c>
    </row>
    <row r="3747" spans="1:4" x14ac:dyDescent="0.3">
      <c r="A3747" s="23">
        <v>3746</v>
      </c>
      <c r="B3747" s="27">
        <v>0.44264399999999998</v>
      </c>
      <c r="C3747" s="24">
        <f t="shared" si="121"/>
        <v>-5.5522000000000002E-2</v>
      </c>
      <c r="D3747" s="19">
        <f t="shared" si="122"/>
        <v>3.0826924840000004E-3</v>
      </c>
    </row>
    <row r="3748" spans="1:4" x14ac:dyDescent="0.3">
      <c r="A3748" s="23">
        <v>3747</v>
      </c>
      <c r="B3748" s="27">
        <v>0.44282199999999999</v>
      </c>
      <c r="C3748" s="24">
        <f t="shared" si="121"/>
        <v>-5.5344000000000004E-2</v>
      </c>
      <c r="D3748" s="19">
        <f t="shared" si="122"/>
        <v>3.0629583360000006E-3</v>
      </c>
    </row>
    <row r="3749" spans="1:4" x14ac:dyDescent="0.3">
      <c r="A3749" s="23">
        <v>3748</v>
      </c>
      <c r="B3749" s="27">
        <v>0.44283499999999998</v>
      </c>
      <c r="C3749" s="24">
        <f t="shared" si="121"/>
        <v>-5.5330999999999998E-2</v>
      </c>
      <c r="D3749" s="19">
        <f t="shared" si="122"/>
        <v>3.0615195609999999E-3</v>
      </c>
    </row>
    <row r="3750" spans="1:4" x14ac:dyDescent="0.3">
      <c r="A3750" s="23">
        <v>3749</v>
      </c>
      <c r="B3750" s="27">
        <v>0.44290099999999999</v>
      </c>
      <c r="C3750" s="24">
        <f t="shared" si="121"/>
        <v>-5.5265000000000002E-2</v>
      </c>
      <c r="D3750" s="19">
        <f t="shared" si="122"/>
        <v>3.0542202250000003E-3</v>
      </c>
    </row>
    <row r="3751" spans="1:4" x14ac:dyDescent="0.3">
      <c r="A3751" s="23">
        <v>3750</v>
      </c>
      <c r="B3751" s="27">
        <v>0.442936</v>
      </c>
      <c r="C3751" s="24">
        <f t="shared" si="121"/>
        <v>-5.5230000000000001E-2</v>
      </c>
      <c r="D3751" s="19">
        <f t="shared" si="122"/>
        <v>3.0503529E-3</v>
      </c>
    </row>
    <row r="3752" spans="1:4" x14ac:dyDescent="0.3">
      <c r="A3752" s="23">
        <v>3751</v>
      </c>
      <c r="B3752" s="27">
        <v>0.44294499999999998</v>
      </c>
      <c r="C3752" s="24">
        <f t="shared" si="121"/>
        <v>-5.5220999999999999E-2</v>
      </c>
      <c r="D3752" s="19">
        <f t="shared" si="122"/>
        <v>3.049358841E-3</v>
      </c>
    </row>
    <row r="3753" spans="1:4" x14ac:dyDescent="0.3">
      <c r="A3753" s="23">
        <v>3752</v>
      </c>
      <c r="B3753" s="27">
        <v>0.44296999999999997</v>
      </c>
      <c r="C3753" s="24">
        <f t="shared" si="121"/>
        <v>-5.5196000000000002E-2</v>
      </c>
      <c r="D3753" s="19">
        <f t="shared" si="122"/>
        <v>3.0465984160000003E-3</v>
      </c>
    </row>
    <row r="3754" spans="1:4" x14ac:dyDescent="0.3">
      <c r="A3754" s="23">
        <v>3753</v>
      </c>
      <c r="B3754" s="27">
        <v>0.44297500000000001</v>
      </c>
      <c r="C3754" s="24">
        <f t="shared" si="121"/>
        <v>-5.5191000000000004E-2</v>
      </c>
      <c r="D3754" s="19">
        <f t="shared" si="122"/>
        <v>3.0460464810000004E-3</v>
      </c>
    </row>
    <row r="3755" spans="1:4" x14ac:dyDescent="0.3">
      <c r="A3755" s="23">
        <v>3754</v>
      </c>
      <c r="B3755" s="27">
        <v>0.44307400000000002</v>
      </c>
      <c r="C3755" s="24">
        <f t="shared" si="121"/>
        <v>-5.5092000000000002E-2</v>
      </c>
      <c r="D3755" s="19">
        <f t="shared" si="122"/>
        <v>3.0351284640000001E-3</v>
      </c>
    </row>
    <row r="3756" spans="1:4" x14ac:dyDescent="0.3">
      <c r="A3756" s="23">
        <v>3755</v>
      </c>
      <c r="B3756" s="27">
        <v>0.44315100000000002</v>
      </c>
      <c r="C3756" s="24">
        <f t="shared" si="121"/>
        <v>-5.5015000000000001E-2</v>
      </c>
      <c r="D3756" s="19">
        <f t="shared" si="122"/>
        <v>3.0266502250000001E-3</v>
      </c>
    </row>
    <row r="3757" spans="1:4" x14ac:dyDescent="0.3">
      <c r="A3757" s="23">
        <v>3756</v>
      </c>
      <c r="B3757" s="27">
        <v>0.443187</v>
      </c>
      <c r="C3757" s="24">
        <f t="shared" si="121"/>
        <v>-5.4979E-2</v>
      </c>
      <c r="D3757" s="19">
        <f t="shared" si="122"/>
        <v>3.0226904410000002E-3</v>
      </c>
    </row>
    <row r="3758" spans="1:4" x14ac:dyDescent="0.3">
      <c r="A3758" s="23">
        <v>3757</v>
      </c>
      <c r="B3758" s="27">
        <v>0.44324400000000003</v>
      </c>
      <c r="C3758" s="24">
        <f t="shared" si="121"/>
        <v>-5.4921999999999999E-2</v>
      </c>
      <c r="D3758" s="19">
        <f t="shared" si="122"/>
        <v>3.0164260839999997E-3</v>
      </c>
    </row>
    <row r="3759" spans="1:4" x14ac:dyDescent="0.3">
      <c r="A3759" s="23">
        <v>3758</v>
      </c>
      <c r="B3759" s="27">
        <v>0.443247</v>
      </c>
      <c r="C3759" s="24">
        <f t="shared" si="121"/>
        <v>-5.4919000000000003E-2</v>
      </c>
      <c r="D3759" s="19">
        <f t="shared" si="122"/>
        <v>3.0160965610000002E-3</v>
      </c>
    </row>
    <row r="3760" spans="1:4" x14ac:dyDescent="0.3">
      <c r="A3760" s="23">
        <v>3759</v>
      </c>
      <c r="B3760" s="27">
        <v>0.443525</v>
      </c>
      <c r="C3760" s="24">
        <f t="shared" si="121"/>
        <v>-5.4641000000000002E-2</v>
      </c>
      <c r="D3760" s="19">
        <f t="shared" si="122"/>
        <v>2.985638881E-3</v>
      </c>
    </row>
    <row r="3761" spans="1:4" x14ac:dyDescent="0.3">
      <c r="A3761" s="23">
        <v>3760</v>
      </c>
      <c r="B3761" s="27">
        <v>0.44352799999999998</v>
      </c>
      <c r="C3761" s="24">
        <f t="shared" si="121"/>
        <v>-5.4637999999999999E-2</v>
      </c>
      <c r="D3761" s="19">
        <f t="shared" si="122"/>
        <v>2.9853110439999999E-3</v>
      </c>
    </row>
    <row r="3762" spans="1:4" x14ac:dyDescent="0.3">
      <c r="A3762" s="23">
        <v>3761</v>
      </c>
      <c r="B3762" s="27">
        <v>0.44355699999999998</v>
      </c>
      <c r="C3762" s="24">
        <f t="shared" si="121"/>
        <v>-5.4608999999999998E-2</v>
      </c>
      <c r="D3762" s="19">
        <f t="shared" si="122"/>
        <v>2.9821428809999996E-3</v>
      </c>
    </row>
    <row r="3763" spans="1:4" x14ac:dyDescent="0.3">
      <c r="A3763" s="23">
        <v>3762</v>
      </c>
      <c r="B3763" s="27">
        <v>0.44357600000000003</v>
      </c>
      <c r="C3763" s="24">
        <f t="shared" si="121"/>
        <v>-5.459E-2</v>
      </c>
      <c r="D3763" s="19">
        <f t="shared" si="122"/>
        <v>2.9800680999999998E-3</v>
      </c>
    </row>
    <row r="3764" spans="1:4" x14ac:dyDescent="0.3">
      <c r="A3764" s="23">
        <v>3763</v>
      </c>
      <c r="B3764" s="27">
        <v>0.443629</v>
      </c>
      <c r="C3764" s="24">
        <f t="shared" si="121"/>
        <v>-5.4537000000000002E-2</v>
      </c>
      <c r="D3764" s="19">
        <f t="shared" si="122"/>
        <v>2.974284369E-3</v>
      </c>
    </row>
    <row r="3765" spans="1:4" x14ac:dyDescent="0.3">
      <c r="A3765" s="23">
        <v>3764</v>
      </c>
      <c r="B3765" s="27">
        <v>0.44368000000000002</v>
      </c>
      <c r="C3765" s="24">
        <f t="shared" si="121"/>
        <v>-5.4486E-2</v>
      </c>
      <c r="D3765" s="19">
        <f t="shared" si="122"/>
        <v>2.9687241959999999E-3</v>
      </c>
    </row>
    <row r="3766" spans="1:4" x14ac:dyDescent="0.3">
      <c r="A3766" s="23">
        <v>3765</v>
      </c>
      <c r="B3766" s="27">
        <v>0.44372299999999998</v>
      </c>
      <c r="C3766" s="24">
        <f t="shared" si="121"/>
        <v>-5.4442999999999998E-2</v>
      </c>
      <c r="D3766" s="19">
        <f t="shared" si="122"/>
        <v>2.9640402489999997E-3</v>
      </c>
    </row>
    <row r="3767" spans="1:4" x14ac:dyDescent="0.3">
      <c r="A3767" s="23">
        <v>3766</v>
      </c>
      <c r="B3767" s="27">
        <v>0.44373099999999999</v>
      </c>
      <c r="C3767" s="24">
        <f t="shared" si="121"/>
        <v>-5.4435000000000004E-2</v>
      </c>
      <c r="D3767" s="19">
        <f t="shared" si="122"/>
        <v>2.9631692250000003E-3</v>
      </c>
    </row>
    <row r="3768" spans="1:4" x14ac:dyDescent="0.3">
      <c r="A3768" s="23">
        <v>3767</v>
      </c>
      <c r="B3768" s="27">
        <v>0.44376199999999999</v>
      </c>
      <c r="C3768" s="24">
        <f t="shared" si="121"/>
        <v>-5.4404000000000001E-2</v>
      </c>
      <c r="D3768" s="19">
        <f t="shared" si="122"/>
        <v>2.9597952160000003E-3</v>
      </c>
    </row>
    <row r="3769" spans="1:4" x14ac:dyDescent="0.3">
      <c r="A3769" s="23">
        <v>3768</v>
      </c>
      <c r="B3769" s="27">
        <v>0.44381100000000001</v>
      </c>
      <c r="C3769" s="24">
        <f t="shared" si="121"/>
        <v>-5.4355000000000001E-2</v>
      </c>
      <c r="D3769" s="19">
        <f t="shared" si="122"/>
        <v>2.9544660250000001E-3</v>
      </c>
    </row>
    <row r="3770" spans="1:4" x14ac:dyDescent="0.3">
      <c r="A3770" s="23">
        <v>3769</v>
      </c>
      <c r="B3770" s="27">
        <v>0.44382899999999997</v>
      </c>
      <c r="C3770" s="24">
        <f t="shared" si="121"/>
        <v>-5.4337000000000003E-2</v>
      </c>
      <c r="D3770" s="19">
        <f t="shared" si="122"/>
        <v>2.9525095690000002E-3</v>
      </c>
    </row>
    <row r="3771" spans="1:4" x14ac:dyDescent="0.3">
      <c r="A3771" s="23">
        <v>3770</v>
      </c>
      <c r="B3771" s="27">
        <v>0.44384499999999999</v>
      </c>
      <c r="C3771" s="24">
        <f t="shared" si="121"/>
        <v>-5.4321000000000001E-2</v>
      </c>
      <c r="D3771" s="19">
        <f t="shared" si="122"/>
        <v>2.9507710410000003E-3</v>
      </c>
    </row>
    <row r="3772" spans="1:4" x14ac:dyDescent="0.3">
      <c r="A3772" s="23">
        <v>3771</v>
      </c>
      <c r="B3772" s="27">
        <v>0.44386999999999999</v>
      </c>
      <c r="C3772" s="24">
        <f t="shared" si="121"/>
        <v>-5.4296000000000004E-2</v>
      </c>
      <c r="D3772" s="19">
        <f t="shared" si="122"/>
        <v>2.9480556160000003E-3</v>
      </c>
    </row>
    <row r="3773" spans="1:4" x14ac:dyDescent="0.3">
      <c r="A3773" s="23">
        <v>3772</v>
      </c>
      <c r="B3773" s="27">
        <v>0.444052</v>
      </c>
      <c r="C3773" s="24">
        <f t="shared" si="121"/>
        <v>-5.4114000000000002E-2</v>
      </c>
      <c r="D3773" s="19">
        <f t="shared" si="122"/>
        <v>2.9283249960000003E-3</v>
      </c>
    </row>
    <row r="3774" spans="1:4" x14ac:dyDescent="0.3">
      <c r="A3774" s="23">
        <v>3773</v>
      </c>
      <c r="B3774" s="27">
        <v>0.44409199999999999</v>
      </c>
      <c r="C3774" s="24">
        <f t="shared" si="121"/>
        <v>-5.4074000000000004E-2</v>
      </c>
      <c r="D3774" s="19">
        <f t="shared" si="122"/>
        <v>2.9239974760000005E-3</v>
      </c>
    </row>
    <row r="3775" spans="1:4" x14ac:dyDescent="0.3">
      <c r="A3775" s="23">
        <v>3774</v>
      </c>
      <c r="B3775" s="27">
        <v>0.44417800000000002</v>
      </c>
      <c r="C3775" s="24">
        <f t="shared" si="121"/>
        <v>-5.3988000000000001E-2</v>
      </c>
      <c r="D3775" s="19">
        <f t="shared" si="122"/>
        <v>2.914704144E-3</v>
      </c>
    </row>
    <row r="3776" spans="1:4" x14ac:dyDescent="0.3">
      <c r="A3776" s="23">
        <v>3775</v>
      </c>
      <c r="B3776" s="27">
        <v>0.44419399999999998</v>
      </c>
      <c r="C3776" s="24">
        <f t="shared" si="121"/>
        <v>-5.3971999999999999E-2</v>
      </c>
      <c r="D3776" s="19">
        <f t="shared" si="122"/>
        <v>2.9129767839999997E-3</v>
      </c>
    </row>
    <row r="3777" spans="1:4" x14ac:dyDescent="0.3">
      <c r="A3777" s="23">
        <v>3776</v>
      </c>
      <c r="B3777" s="27">
        <v>0.44421699999999997</v>
      </c>
      <c r="C3777" s="24">
        <f t="shared" si="121"/>
        <v>-5.3949000000000004E-2</v>
      </c>
      <c r="D3777" s="19">
        <f t="shared" si="122"/>
        <v>2.9104946010000002E-3</v>
      </c>
    </row>
    <row r="3778" spans="1:4" x14ac:dyDescent="0.3">
      <c r="A3778" s="23">
        <v>3777</v>
      </c>
      <c r="B3778" s="27">
        <v>0.44425199999999998</v>
      </c>
      <c r="C3778" s="24">
        <f t="shared" ref="C3778:C3841" si="123">ROUNDUP(B3778-B$10002,6)</f>
        <v>-5.3914000000000004E-2</v>
      </c>
      <c r="D3778" s="19">
        <f t="shared" si="122"/>
        <v>2.9067193960000005E-3</v>
      </c>
    </row>
    <row r="3779" spans="1:4" x14ac:dyDescent="0.3">
      <c r="A3779" s="23">
        <v>3778</v>
      </c>
      <c r="B3779" s="27">
        <v>0.44429800000000003</v>
      </c>
      <c r="C3779" s="24">
        <f t="shared" si="123"/>
        <v>-5.3867999999999999E-2</v>
      </c>
      <c r="D3779" s="19">
        <f t="shared" si="122"/>
        <v>2.9017614239999997E-3</v>
      </c>
    </row>
    <row r="3780" spans="1:4" x14ac:dyDescent="0.3">
      <c r="A3780" s="23">
        <v>3779</v>
      </c>
      <c r="B3780" s="27">
        <v>0.44433600000000001</v>
      </c>
      <c r="C3780" s="24">
        <f t="shared" si="123"/>
        <v>-5.3830000000000003E-2</v>
      </c>
      <c r="D3780" s="19">
        <f t="shared" si="122"/>
        <v>2.8976689000000003E-3</v>
      </c>
    </row>
    <row r="3781" spans="1:4" x14ac:dyDescent="0.3">
      <c r="A3781" s="23">
        <v>3780</v>
      </c>
      <c r="B3781" s="27">
        <v>0.44433899999999998</v>
      </c>
      <c r="C3781" s="24">
        <f t="shared" si="123"/>
        <v>-5.3827E-2</v>
      </c>
      <c r="D3781" s="19">
        <f t="shared" si="122"/>
        <v>2.8973459290000001E-3</v>
      </c>
    </row>
    <row r="3782" spans="1:4" x14ac:dyDescent="0.3">
      <c r="A3782" s="23">
        <v>3781</v>
      </c>
      <c r="B3782" s="27">
        <v>0.44434699999999999</v>
      </c>
      <c r="C3782" s="24">
        <f t="shared" si="123"/>
        <v>-5.3818999999999999E-2</v>
      </c>
      <c r="D3782" s="19">
        <f t="shared" si="122"/>
        <v>2.8964847609999999E-3</v>
      </c>
    </row>
    <row r="3783" spans="1:4" x14ac:dyDescent="0.3">
      <c r="A3783" s="23">
        <v>3782</v>
      </c>
      <c r="B3783" s="27">
        <v>0.444359</v>
      </c>
      <c r="C3783" s="24">
        <f t="shared" si="123"/>
        <v>-5.3807000000000001E-2</v>
      </c>
      <c r="D3783" s="19">
        <f t="shared" si="122"/>
        <v>2.8951932490000002E-3</v>
      </c>
    </row>
    <row r="3784" spans="1:4" x14ac:dyDescent="0.3">
      <c r="A3784" s="23">
        <v>3783</v>
      </c>
      <c r="B3784" s="27">
        <v>0.44436199999999998</v>
      </c>
      <c r="C3784" s="24">
        <f t="shared" si="123"/>
        <v>-5.3803999999999998E-2</v>
      </c>
      <c r="D3784" s="19">
        <f t="shared" si="122"/>
        <v>2.8948704159999995E-3</v>
      </c>
    </row>
    <row r="3785" spans="1:4" x14ac:dyDescent="0.3">
      <c r="A3785" s="23">
        <v>3784</v>
      </c>
      <c r="B3785" s="27">
        <v>0.444386</v>
      </c>
      <c r="C3785" s="24">
        <f t="shared" si="123"/>
        <v>-5.3780000000000001E-2</v>
      </c>
      <c r="D3785" s="19">
        <f t="shared" si="122"/>
        <v>2.8922883999999999E-3</v>
      </c>
    </row>
    <row r="3786" spans="1:4" x14ac:dyDescent="0.3">
      <c r="A3786" s="23">
        <v>3785</v>
      </c>
      <c r="B3786" s="27">
        <v>0.44456800000000002</v>
      </c>
      <c r="C3786" s="24">
        <f t="shared" si="123"/>
        <v>-5.3598E-2</v>
      </c>
      <c r="D3786" s="19">
        <f t="shared" ref="D3786:D3849" si="124">C3786*C3786</f>
        <v>2.8727456040000001E-3</v>
      </c>
    </row>
    <row r="3787" spans="1:4" x14ac:dyDescent="0.3">
      <c r="A3787" s="23">
        <v>3786</v>
      </c>
      <c r="B3787" s="27">
        <v>0.44460699999999997</v>
      </c>
      <c r="C3787" s="24">
        <f t="shared" si="123"/>
        <v>-5.3559000000000002E-2</v>
      </c>
      <c r="D3787" s="19">
        <f t="shared" si="124"/>
        <v>2.8685664810000002E-3</v>
      </c>
    </row>
    <row r="3788" spans="1:4" x14ac:dyDescent="0.3">
      <c r="A3788" s="23">
        <v>3787</v>
      </c>
      <c r="B3788" s="27">
        <v>0.44461800000000001</v>
      </c>
      <c r="C3788" s="24">
        <f t="shared" si="123"/>
        <v>-5.3547999999999998E-2</v>
      </c>
      <c r="D3788" s="19">
        <f t="shared" si="124"/>
        <v>2.8673883039999999E-3</v>
      </c>
    </row>
    <row r="3789" spans="1:4" x14ac:dyDescent="0.3">
      <c r="A3789" s="23">
        <v>3788</v>
      </c>
      <c r="B3789" s="27">
        <v>0.44463599999999998</v>
      </c>
      <c r="C3789" s="24">
        <f t="shared" si="123"/>
        <v>-5.3530000000000001E-2</v>
      </c>
      <c r="D3789" s="19">
        <f t="shared" si="124"/>
        <v>2.8654609000000001E-3</v>
      </c>
    </row>
    <row r="3790" spans="1:4" x14ac:dyDescent="0.3">
      <c r="A3790" s="23">
        <v>3789</v>
      </c>
      <c r="B3790" s="27">
        <v>0.44467499999999999</v>
      </c>
      <c r="C3790" s="24">
        <f t="shared" si="123"/>
        <v>-5.3491000000000004E-2</v>
      </c>
      <c r="D3790" s="19">
        <f t="shared" si="124"/>
        <v>2.8612870810000002E-3</v>
      </c>
    </row>
    <row r="3791" spans="1:4" x14ac:dyDescent="0.3">
      <c r="A3791" s="23">
        <v>3790</v>
      </c>
      <c r="B3791" s="27">
        <v>0.444797</v>
      </c>
      <c r="C3791" s="24">
        <f t="shared" si="123"/>
        <v>-5.3369E-2</v>
      </c>
      <c r="D3791" s="19">
        <f t="shared" si="124"/>
        <v>2.8482501609999999E-3</v>
      </c>
    </row>
    <row r="3792" spans="1:4" x14ac:dyDescent="0.3">
      <c r="A3792" s="23">
        <v>3791</v>
      </c>
      <c r="B3792" s="27">
        <v>0.44487700000000002</v>
      </c>
      <c r="C3792" s="24">
        <f t="shared" si="123"/>
        <v>-5.3289000000000003E-2</v>
      </c>
      <c r="D3792" s="19">
        <f t="shared" si="124"/>
        <v>2.8397175210000004E-3</v>
      </c>
    </row>
    <row r="3793" spans="1:4" x14ac:dyDescent="0.3">
      <c r="A3793" s="23">
        <v>3792</v>
      </c>
      <c r="B3793" s="27">
        <v>0.444907</v>
      </c>
      <c r="C3793" s="24">
        <f t="shared" si="123"/>
        <v>-5.3259000000000001E-2</v>
      </c>
      <c r="D3793" s="19">
        <f t="shared" si="124"/>
        <v>2.8365210809999999E-3</v>
      </c>
    </row>
    <row r="3794" spans="1:4" x14ac:dyDescent="0.3">
      <c r="A3794" s="23">
        <v>3793</v>
      </c>
      <c r="B3794" s="27">
        <v>0.44496400000000003</v>
      </c>
      <c r="C3794" s="24">
        <f t="shared" si="123"/>
        <v>-5.3201999999999999E-2</v>
      </c>
      <c r="D3794" s="19">
        <f t="shared" si="124"/>
        <v>2.8304528040000001E-3</v>
      </c>
    </row>
    <row r="3795" spans="1:4" x14ac:dyDescent="0.3">
      <c r="A3795" s="23">
        <v>3794</v>
      </c>
      <c r="B3795" s="27">
        <v>0.44502700000000001</v>
      </c>
      <c r="C3795" s="24">
        <f t="shared" si="123"/>
        <v>-5.3138999999999999E-2</v>
      </c>
      <c r="D3795" s="19">
        <f t="shared" si="124"/>
        <v>2.823753321E-3</v>
      </c>
    </row>
    <row r="3796" spans="1:4" x14ac:dyDescent="0.3">
      <c r="A3796" s="23">
        <v>3795</v>
      </c>
      <c r="B3796" s="27">
        <v>0.44505499999999998</v>
      </c>
      <c r="C3796" s="24">
        <f t="shared" si="123"/>
        <v>-5.3110999999999998E-2</v>
      </c>
      <c r="D3796" s="19">
        <f t="shared" si="124"/>
        <v>2.8207783209999999E-3</v>
      </c>
    </row>
    <row r="3797" spans="1:4" x14ac:dyDescent="0.3">
      <c r="A3797" s="23">
        <v>3796</v>
      </c>
      <c r="B3797" s="27">
        <v>0.44511699999999998</v>
      </c>
      <c r="C3797" s="24">
        <f t="shared" si="123"/>
        <v>-5.3048999999999999E-2</v>
      </c>
      <c r="D3797" s="19">
        <f t="shared" si="124"/>
        <v>2.8141964009999998E-3</v>
      </c>
    </row>
    <row r="3798" spans="1:4" x14ac:dyDescent="0.3">
      <c r="A3798" s="23">
        <v>3797</v>
      </c>
      <c r="B3798" s="27">
        <v>0.44512000000000002</v>
      </c>
      <c r="C3798" s="24">
        <f t="shared" si="123"/>
        <v>-5.3046000000000003E-2</v>
      </c>
      <c r="D3798" s="19">
        <f t="shared" si="124"/>
        <v>2.8138781160000001E-3</v>
      </c>
    </row>
    <row r="3799" spans="1:4" x14ac:dyDescent="0.3">
      <c r="A3799" s="23">
        <v>3798</v>
      </c>
      <c r="B3799" s="27">
        <v>0.445239</v>
      </c>
      <c r="C3799" s="24">
        <f t="shared" si="123"/>
        <v>-5.2927000000000002E-2</v>
      </c>
      <c r="D3799" s="19">
        <f t="shared" si="124"/>
        <v>2.8012673290000001E-3</v>
      </c>
    </row>
    <row r="3800" spans="1:4" x14ac:dyDescent="0.3">
      <c r="A3800" s="23">
        <v>3799</v>
      </c>
      <c r="B3800" s="27">
        <v>0.44524000000000002</v>
      </c>
      <c r="C3800" s="24">
        <f t="shared" si="123"/>
        <v>-5.2926000000000001E-2</v>
      </c>
      <c r="D3800" s="19">
        <f t="shared" si="124"/>
        <v>2.8011614760000002E-3</v>
      </c>
    </row>
    <row r="3801" spans="1:4" x14ac:dyDescent="0.3">
      <c r="A3801" s="23">
        <v>3800</v>
      </c>
      <c r="B3801" s="27">
        <v>0.44529800000000003</v>
      </c>
      <c r="C3801" s="24">
        <f t="shared" si="123"/>
        <v>-5.2867999999999998E-2</v>
      </c>
      <c r="D3801" s="19">
        <f t="shared" si="124"/>
        <v>2.7950254239999996E-3</v>
      </c>
    </row>
    <row r="3802" spans="1:4" x14ac:dyDescent="0.3">
      <c r="A3802" s="23">
        <v>3801</v>
      </c>
      <c r="B3802" s="27">
        <v>0.44534400000000002</v>
      </c>
      <c r="C3802" s="24">
        <f t="shared" si="123"/>
        <v>-5.2822000000000001E-2</v>
      </c>
      <c r="D3802" s="19">
        <f t="shared" si="124"/>
        <v>2.7901636839999999E-3</v>
      </c>
    </row>
    <row r="3803" spans="1:4" x14ac:dyDescent="0.3">
      <c r="A3803" s="23">
        <v>3802</v>
      </c>
      <c r="B3803" s="27">
        <v>0.44537500000000002</v>
      </c>
      <c r="C3803" s="24">
        <f t="shared" si="123"/>
        <v>-5.2790999999999998E-2</v>
      </c>
      <c r="D3803" s="19">
        <f t="shared" si="124"/>
        <v>2.7868896809999997E-3</v>
      </c>
    </row>
    <row r="3804" spans="1:4" x14ac:dyDescent="0.3">
      <c r="A3804" s="23">
        <v>3803</v>
      </c>
      <c r="B3804" s="27">
        <v>0.445405</v>
      </c>
      <c r="C3804" s="24">
        <f t="shared" si="123"/>
        <v>-5.2761000000000002E-2</v>
      </c>
      <c r="D3804" s="19">
        <f t="shared" si="124"/>
        <v>2.7837231210000001E-3</v>
      </c>
    </row>
    <row r="3805" spans="1:4" x14ac:dyDescent="0.3">
      <c r="A3805" s="23">
        <v>3804</v>
      </c>
      <c r="B3805" s="27">
        <v>0.44549499999999997</v>
      </c>
      <c r="C3805" s="24">
        <f t="shared" si="123"/>
        <v>-5.2671000000000003E-2</v>
      </c>
      <c r="D3805" s="19">
        <f t="shared" si="124"/>
        <v>2.7742342410000003E-3</v>
      </c>
    </row>
    <row r="3806" spans="1:4" x14ac:dyDescent="0.3">
      <c r="A3806" s="23">
        <v>3805</v>
      </c>
      <c r="B3806" s="27">
        <v>0.44552700000000001</v>
      </c>
      <c r="C3806" s="24">
        <f t="shared" si="123"/>
        <v>-5.2638999999999998E-2</v>
      </c>
      <c r="D3806" s="19">
        <f t="shared" si="124"/>
        <v>2.7708643209999996E-3</v>
      </c>
    </row>
    <row r="3807" spans="1:4" x14ac:dyDescent="0.3">
      <c r="A3807" s="23">
        <v>3806</v>
      </c>
      <c r="B3807" s="27">
        <v>0.44555</v>
      </c>
      <c r="C3807" s="24">
        <f t="shared" si="123"/>
        <v>-5.2616000000000003E-2</v>
      </c>
      <c r="D3807" s="19">
        <f t="shared" si="124"/>
        <v>2.7684434560000001E-3</v>
      </c>
    </row>
    <row r="3808" spans="1:4" x14ac:dyDescent="0.3">
      <c r="A3808" s="23">
        <v>3807</v>
      </c>
      <c r="B3808" s="27">
        <v>0.44559399999999999</v>
      </c>
      <c r="C3808" s="24">
        <f t="shared" si="123"/>
        <v>-5.2572000000000001E-2</v>
      </c>
      <c r="D3808" s="19">
        <f t="shared" si="124"/>
        <v>2.7638151839999999E-3</v>
      </c>
    </row>
    <row r="3809" spans="1:4" x14ac:dyDescent="0.3">
      <c r="A3809" s="23">
        <v>3808</v>
      </c>
      <c r="B3809" s="27">
        <v>0.44569199999999998</v>
      </c>
      <c r="C3809" s="24">
        <f t="shared" si="123"/>
        <v>-5.2474E-2</v>
      </c>
      <c r="D3809" s="19">
        <f t="shared" si="124"/>
        <v>2.7535206760000001E-3</v>
      </c>
    </row>
    <row r="3810" spans="1:4" x14ac:dyDescent="0.3">
      <c r="A3810" s="23">
        <v>3809</v>
      </c>
      <c r="B3810" s="27">
        <v>0.445795</v>
      </c>
      <c r="C3810" s="24">
        <f t="shared" si="123"/>
        <v>-5.2371000000000001E-2</v>
      </c>
      <c r="D3810" s="19">
        <f t="shared" si="124"/>
        <v>2.7427216410000001E-3</v>
      </c>
    </row>
    <row r="3811" spans="1:4" x14ac:dyDescent="0.3">
      <c r="A3811" s="23">
        <v>3810</v>
      </c>
      <c r="B3811" s="27">
        <v>0.44580799999999998</v>
      </c>
      <c r="C3811" s="24">
        <f t="shared" si="123"/>
        <v>-5.2358000000000002E-2</v>
      </c>
      <c r="D3811" s="19">
        <f t="shared" si="124"/>
        <v>2.7413601640000002E-3</v>
      </c>
    </row>
    <row r="3812" spans="1:4" x14ac:dyDescent="0.3">
      <c r="A3812" s="23">
        <v>3811</v>
      </c>
      <c r="B3812" s="27">
        <v>0.44592300000000001</v>
      </c>
      <c r="C3812" s="24">
        <f t="shared" si="123"/>
        <v>-5.2242999999999998E-2</v>
      </c>
      <c r="D3812" s="19">
        <f t="shared" si="124"/>
        <v>2.7293310489999996E-3</v>
      </c>
    </row>
    <row r="3813" spans="1:4" x14ac:dyDescent="0.3">
      <c r="A3813" s="23">
        <v>3812</v>
      </c>
      <c r="B3813" s="27">
        <v>0.44592799999999999</v>
      </c>
      <c r="C3813" s="24">
        <f t="shared" si="123"/>
        <v>-5.2238E-2</v>
      </c>
      <c r="D3813" s="19">
        <f t="shared" si="124"/>
        <v>2.7288086440000001E-3</v>
      </c>
    </row>
    <row r="3814" spans="1:4" x14ac:dyDescent="0.3">
      <c r="A3814" s="23">
        <v>3813</v>
      </c>
      <c r="B3814" s="27">
        <v>0.44593300000000002</v>
      </c>
      <c r="C3814" s="24">
        <f t="shared" si="123"/>
        <v>-5.2233000000000002E-2</v>
      </c>
      <c r="D3814" s="19">
        <f t="shared" si="124"/>
        <v>2.7282862890000001E-3</v>
      </c>
    </row>
    <row r="3815" spans="1:4" x14ac:dyDescent="0.3">
      <c r="A3815" s="23">
        <v>3814</v>
      </c>
      <c r="B3815" s="27">
        <v>0.44606400000000002</v>
      </c>
      <c r="C3815" s="24">
        <f t="shared" si="123"/>
        <v>-5.2102000000000002E-2</v>
      </c>
      <c r="D3815" s="19">
        <f t="shared" si="124"/>
        <v>2.7146184040000004E-3</v>
      </c>
    </row>
    <row r="3816" spans="1:4" x14ac:dyDescent="0.3">
      <c r="A3816" s="23">
        <v>3815</v>
      </c>
      <c r="B3816" s="27">
        <v>0.44609100000000002</v>
      </c>
      <c r="C3816" s="24">
        <f t="shared" si="123"/>
        <v>-5.2075000000000003E-2</v>
      </c>
      <c r="D3816" s="19">
        <f t="shared" si="124"/>
        <v>2.7118056250000004E-3</v>
      </c>
    </row>
    <row r="3817" spans="1:4" x14ac:dyDescent="0.3">
      <c r="A3817" s="23">
        <v>3816</v>
      </c>
      <c r="B3817" s="27">
        <v>0.44611699999999999</v>
      </c>
      <c r="C3817" s="24">
        <f t="shared" si="123"/>
        <v>-5.2048999999999998E-2</v>
      </c>
      <c r="D3817" s="19">
        <f t="shared" si="124"/>
        <v>2.7090984009999998E-3</v>
      </c>
    </row>
    <row r="3818" spans="1:4" x14ac:dyDescent="0.3">
      <c r="A3818" s="23">
        <v>3817</v>
      </c>
      <c r="B3818" s="27">
        <v>0.446191</v>
      </c>
      <c r="C3818" s="24">
        <f t="shared" si="123"/>
        <v>-5.1975E-2</v>
      </c>
      <c r="D3818" s="19">
        <f t="shared" si="124"/>
        <v>2.7014006250000002E-3</v>
      </c>
    </row>
    <row r="3819" spans="1:4" x14ac:dyDescent="0.3">
      <c r="A3819" s="23">
        <v>3818</v>
      </c>
      <c r="B3819" s="27">
        <v>0.44625999999999999</v>
      </c>
      <c r="C3819" s="24">
        <f t="shared" si="123"/>
        <v>-5.1906000000000001E-2</v>
      </c>
      <c r="D3819" s="19">
        <f t="shared" si="124"/>
        <v>2.6942328360000001E-3</v>
      </c>
    </row>
    <row r="3820" spans="1:4" x14ac:dyDescent="0.3">
      <c r="A3820" s="23">
        <v>3819</v>
      </c>
      <c r="B3820" s="27">
        <v>0.44631700000000002</v>
      </c>
      <c r="C3820" s="24">
        <f t="shared" si="123"/>
        <v>-5.1848999999999999E-2</v>
      </c>
      <c r="D3820" s="19">
        <f t="shared" si="124"/>
        <v>2.6883188009999997E-3</v>
      </c>
    </row>
    <row r="3821" spans="1:4" x14ac:dyDescent="0.3">
      <c r="A3821" s="23">
        <v>3820</v>
      </c>
      <c r="B3821" s="27">
        <v>0.44634800000000002</v>
      </c>
      <c r="C3821" s="24">
        <f t="shared" si="123"/>
        <v>-5.1818000000000003E-2</v>
      </c>
      <c r="D3821" s="19">
        <f t="shared" si="124"/>
        <v>2.6851051240000005E-3</v>
      </c>
    </row>
    <row r="3822" spans="1:4" x14ac:dyDescent="0.3">
      <c r="A3822" s="23">
        <v>3821</v>
      </c>
      <c r="B3822" s="27">
        <v>0.44637500000000002</v>
      </c>
      <c r="C3822" s="24">
        <f t="shared" si="123"/>
        <v>-5.1791000000000004E-2</v>
      </c>
      <c r="D3822" s="19">
        <f t="shared" si="124"/>
        <v>2.6823076810000004E-3</v>
      </c>
    </row>
    <row r="3823" spans="1:4" x14ac:dyDescent="0.3">
      <c r="A3823" s="23">
        <v>3822</v>
      </c>
      <c r="B3823" s="27">
        <v>0.44638</v>
      </c>
      <c r="C3823" s="24">
        <f t="shared" si="123"/>
        <v>-5.1785999999999999E-2</v>
      </c>
      <c r="D3823" s="19">
        <f t="shared" si="124"/>
        <v>2.6817897959999998E-3</v>
      </c>
    </row>
    <row r="3824" spans="1:4" x14ac:dyDescent="0.3">
      <c r="A3824" s="23">
        <v>3823</v>
      </c>
      <c r="B3824" s="27">
        <v>0.44638800000000001</v>
      </c>
      <c r="C3824" s="24">
        <f t="shared" si="123"/>
        <v>-5.1777999999999998E-2</v>
      </c>
      <c r="D3824" s="19">
        <f t="shared" si="124"/>
        <v>2.6809612839999997E-3</v>
      </c>
    </row>
    <row r="3825" spans="1:4" x14ac:dyDescent="0.3">
      <c r="A3825" s="23">
        <v>3824</v>
      </c>
      <c r="B3825" s="27">
        <v>0.446407</v>
      </c>
      <c r="C3825" s="24">
        <f t="shared" si="123"/>
        <v>-5.1758999999999999E-2</v>
      </c>
      <c r="D3825" s="19">
        <f t="shared" si="124"/>
        <v>2.6789940809999998E-3</v>
      </c>
    </row>
    <row r="3826" spans="1:4" x14ac:dyDescent="0.3">
      <c r="A3826" s="23">
        <v>3825</v>
      </c>
      <c r="B3826" s="27">
        <v>0.44640800000000003</v>
      </c>
      <c r="C3826" s="24">
        <f t="shared" si="123"/>
        <v>-5.1757999999999998E-2</v>
      </c>
      <c r="D3826" s="19">
        <f t="shared" si="124"/>
        <v>2.6788905639999997E-3</v>
      </c>
    </row>
    <row r="3827" spans="1:4" x14ac:dyDescent="0.3">
      <c r="A3827" s="23">
        <v>3826</v>
      </c>
      <c r="B3827" s="27">
        <v>0.446411</v>
      </c>
      <c r="C3827" s="24">
        <f t="shared" si="123"/>
        <v>-5.1755000000000002E-2</v>
      </c>
      <c r="D3827" s="19">
        <f t="shared" si="124"/>
        <v>2.6785800250000002E-3</v>
      </c>
    </row>
    <row r="3828" spans="1:4" x14ac:dyDescent="0.3">
      <c r="A3828" s="23">
        <v>3827</v>
      </c>
      <c r="B3828" s="27">
        <v>0.44643500000000003</v>
      </c>
      <c r="C3828" s="24">
        <f t="shared" si="123"/>
        <v>-5.1730999999999999E-2</v>
      </c>
      <c r="D3828" s="19">
        <f t="shared" si="124"/>
        <v>2.6760963610000001E-3</v>
      </c>
    </row>
    <row r="3829" spans="1:4" x14ac:dyDescent="0.3">
      <c r="A3829" s="23">
        <v>3828</v>
      </c>
      <c r="B3829" s="27">
        <v>0.44644099999999998</v>
      </c>
      <c r="C3829" s="24">
        <f t="shared" si="123"/>
        <v>-5.1725E-2</v>
      </c>
      <c r="D3829" s="19">
        <f t="shared" si="124"/>
        <v>2.6754756250000002E-3</v>
      </c>
    </row>
    <row r="3830" spans="1:4" x14ac:dyDescent="0.3">
      <c r="A3830" s="23">
        <v>3829</v>
      </c>
      <c r="B3830" s="27">
        <v>0.44645200000000002</v>
      </c>
      <c r="C3830" s="24">
        <f t="shared" si="123"/>
        <v>-5.1714000000000003E-2</v>
      </c>
      <c r="D3830" s="19">
        <f t="shared" si="124"/>
        <v>2.6743377960000004E-3</v>
      </c>
    </row>
    <row r="3831" spans="1:4" x14ac:dyDescent="0.3">
      <c r="A3831" s="23">
        <v>3830</v>
      </c>
      <c r="B3831" s="27">
        <v>0.44661099999999998</v>
      </c>
      <c r="C3831" s="24">
        <f t="shared" si="123"/>
        <v>-5.1555000000000004E-2</v>
      </c>
      <c r="D3831" s="19">
        <f t="shared" si="124"/>
        <v>2.6579180250000003E-3</v>
      </c>
    </row>
    <row r="3832" spans="1:4" x14ac:dyDescent="0.3">
      <c r="A3832" s="23">
        <v>3831</v>
      </c>
      <c r="B3832" s="27">
        <v>0.44662400000000002</v>
      </c>
      <c r="C3832" s="24">
        <f t="shared" si="123"/>
        <v>-5.1541999999999998E-2</v>
      </c>
      <c r="D3832" s="19">
        <f t="shared" si="124"/>
        <v>2.6565777639999998E-3</v>
      </c>
    </row>
    <row r="3833" spans="1:4" x14ac:dyDescent="0.3">
      <c r="A3833" s="23">
        <v>3832</v>
      </c>
      <c r="B3833" s="27">
        <v>0.44663399999999998</v>
      </c>
      <c r="C3833" s="24">
        <f t="shared" si="123"/>
        <v>-5.1532000000000001E-2</v>
      </c>
      <c r="D3833" s="19">
        <f t="shared" si="124"/>
        <v>2.6555470240000002E-3</v>
      </c>
    </row>
    <row r="3834" spans="1:4" x14ac:dyDescent="0.3">
      <c r="A3834" s="23">
        <v>3833</v>
      </c>
      <c r="B3834" s="27">
        <v>0.44665100000000002</v>
      </c>
      <c r="C3834" s="24">
        <f t="shared" si="123"/>
        <v>-5.1514999999999998E-2</v>
      </c>
      <c r="D3834" s="19">
        <f t="shared" si="124"/>
        <v>2.653795225E-3</v>
      </c>
    </row>
    <row r="3835" spans="1:4" x14ac:dyDescent="0.3">
      <c r="A3835" s="23">
        <v>3834</v>
      </c>
      <c r="B3835" s="27">
        <v>0.44676100000000002</v>
      </c>
      <c r="C3835" s="24">
        <f t="shared" si="123"/>
        <v>-5.1404999999999999E-2</v>
      </c>
      <c r="D3835" s="19">
        <f t="shared" si="124"/>
        <v>2.642474025E-3</v>
      </c>
    </row>
    <row r="3836" spans="1:4" x14ac:dyDescent="0.3">
      <c r="A3836" s="23">
        <v>3835</v>
      </c>
      <c r="B3836" s="27">
        <v>0.44679999999999997</v>
      </c>
      <c r="C3836" s="24">
        <f t="shared" si="123"/>
        <v>-5.1366000000000002E-2</v>
      </c>
      <c r="D3836" s="19">
        <f t="shared" si="124"/>
        <v>2.6384659560000001E-3</v>
      </c>
    </row>
    <row r="3837" spans="1:4" x14ac:dyDescent="0.3">
      <c r="A3837" s="23">
        <v>3836</v>
      </c>
      <c r="B3837" s="27">
        <v>0.44680799999999998</v>
      </c>
      <c r="C3837" s="24">
        <f t="shared" si="123"/>
        <v>-5.1358000000000001E-2</v>
      </c>
      <c r="D3837" s="19">
        <f t="shared" si="124"/>
        <v>2.637644164E-3</v>
      </c>
    </row>
    <row r="3838" spans="1:4" x14ac:dyDescent="0.3">
      <c r="A3838" s="23">
        <v>3837</v>
      </c>
      <c r="B3838" s="27">
        <v>0.44692599999999999</v>
      </c>
      <c r="C3838" s="24">
        <f t="shared" si="123"/>
        <v>-5.1240000000000001E-2</v>
      </c>
      <c r="D3838" s="19">
        <f t="shared" si="124"/>
        <v>2.6255376E-3</v>
      </c>
    </row>
    <row r="3839" spans="1:4" x14ac:dyDescent="0.3">
      <c r="A3839" s="23">
        <v>3838</v>
      </c>
      <c r="B3839" s="27">
        <v>0.44692900000000002</v>
      </c>
      <c r="C3839" s="24">
        <f t="shared" si="123"/>
        <v>-5.1236999999999998E-2</v>
      </c>
      <c r="D3839" s="19">
        <f t="shared" si="124"/>
        <v>2.6252301689999999E-3</v>
      </c>
    </row>
    <row r="3840" spans="1:4" x14ac:dyDescent="0.3">
      <c r="A3840" s="23">
        <v>3839</v>
      </c>
      <c r="B3840" s="27">
        <v>0.44699499999999998</v>
      </c>
      <c r="C3840" s="24">
        <f t="shared" si="123"/>
        <v>-5.1171000000000001E-2</v>
      </c>
      <c r="D3840" s="19">
        <f t="shared" si="124"/>
        <v>2.6184712410000002E-3</v>
      </c>
    </row>
    <row r="3841" spans="1:4" x14ac:dyDescent="0.3">
      <c r="A3841" s="23">
        <v>3840</v>
      </c>
      <c r="B3841" s="27">
        <v>0.44699800000000001</v>
      </c>
      <c r="C3841" s="24">
        <f t="shared" si="123"/>
        <v>-5.1167999999999998E-2</v>
      </c>
      <c r="D3841" s="19">
        <f t="shared" si="124"/>
        <v>2.6181642239999996E-3</v>
      </c>
    </row>
    <row r="3842" spans="1:4" x14ac:dyDescent="0.3">
      <c r="A3842" s="23">
        <v>3841</v>
      </c>
      <c r="B3842" s="27">
        <v>0.44700000000000001</v>
      </c>
      <c r="C3842" s="24">
        <f t="shared" ref="C3842:C3905" si="125">ROUNDUP(B3842-B$10002,6)</f>
        <v>-5.1166000000000003E-2</v>
      </c>
      <c r="D3842" s="19">
        <f t="shared" si="124"/>
        <v>2.6179595560000004E-3</v>
      </c>
    </row>
    <row r="3843" spans="1:4" x14ac:dyDescent="0.3">
      <c r="A3843" s="23">
        <v>3842</v>
      </c>
      <c r="B3843" s="27">
        <v>0.44703799999999999</v>
      </c>
      <c r="C3843" s="24">
        <f t="shared" si="125"/>
        <v>-5.1128E-2</v>
      </c>
      <c r="D3843" s="19">
        <f t="shared" si="124"/>
        <v>2.614072384E-3</v>
      </c>
    </row>
    <row r="3844" spans="1:4" x14ac:dyDescent="0.3">
      <c r="A3844" s="23">
        <v>3843</v>
      </c>
      <c r="B3844" s="27">
        <v>0.447048</v>
      </c>
      <c r="C3844" s="24">
        <f t="shared" si="125"/>
        <v>-5.1118000000000004E-2</v>
      </c>
      <c r="D3844" s="19">
        <f t="shared" si="124"/>
        <v>2.6130499240000003E-3</v>
      </c>
    </row>
    <row r="3845" spans="1:4" x14ac:dyDescent="0.3">
      <c r="A3845" s="23">
        <v>3844</v>
      </c>
      <c r="B3845" s="27">
        <v>0.44710800000000001</v>
      </c>
      <c r="C3845" s="24">
        <f t="shared" si="125"/>
        <v>-5.1057999999999999E-2</v>
      </c>
      <c r="D3845" s="19">
        <f t="shared" si="124"/>
        <v>2.6069193639999999E-3</v>
      </c>
    </row>
    <row r="3846" spans="1:4" x14ac:dyDescent="0.3">
      <c r="A3846" s="23">
        <v>3845</v>
      </c>
      <c r="B3846" s="27">
        <v>0.44711499999999998</v>
      </c>
      <c r="C3846" s="24">
        <f t="shared" si="125"/>
        <v>-5.1050999999999999E-2</v>
      </c>
      <c r="D3846" s="19">
        <f t="shared" si="124"/>
        <v>2.6062046009999998E-3</v>
      </c>
    </row>
    <row r="3847" spans="1:4" x14ac:dyDescent="0.3">
      <c r="A3847" s="23">
        <v>3846</v>
      </c>
      <c r="B3847" s="27">
        <v>0.44712000000000002</v>
      </c>
      <c r="C3847" s="24">
        <f t="shared" si="125"/>
        <v>-5.1046000000000001E-2</v>
      </c>
      <c r="D3847" s="19">
        <f t="shared" si="124"/>
        <v>2.6056941159999999E-3</v>
      </c>
    </row>
    <row r="3848" spans="1:4" x14ac:dyDescent="0.3">
      <c r="A3848" s="23">
        <v>3847</v>
      </c>
      <c r="B3848" s="27">
        <v>0.44724999999999998</v>
      </c>
      <c r="C3848" s="24">
        <f t="shared" si="125"/>
        <v>-5.0916000000000003E-2</v>
      </c>
      <c r="D3848" s="19">
        <f t="shared" si="124"/>
        <v>2.5924390560000004E-3</v>
      </c>
    </row>
    <row r="3849" spans="1:4" x14ac:dyDescent="0.3">
      <c r="A3849" s="23">
        <v>3848</v>
      </c>
      <c r="B3849" s="27">
        <v>0.44728600000000002</v>
      </c>
      <c r="C3849" s="24">
        <f t="shared" si="125"/>
        <v>-5.0880000000000002E-2</v>
      </c>
      <c r="D3849" s="19">
        <f t="shared" si="124"/>
        <v>2.5887744E-3</v>
      </c>
    </row>
    <row r="3850" spans="1:4" x14ac:dyDescent="0.3">
      <c r="A3850" s="23">
        <v>3849</v>
      </c>
      <c r="B3850" s="27">
        <v>0.447299</v>
      </c>
      <c r="C3850" s="24">
        <f t="shared" si="125"/>
        <v>-5.0867000000000002E-2</v>
      </c>
      <c r="D3850" s="19">
        <f t="shared" ref="D3850:D3913" si="126">C3850*C3850</f>
        <v>2.5874516890000004E-3</v>
      </c>
    </row>
    <row r="3851" spans="1:4" x14ac:dyDescent="0.3">
      <c r="A3851" s="23">
        <v>3850</v>
      </c>
      <c r="B3851" s="27">
        <v>0.44736300000000001</v>
      </c>
      <c r="C3851" s="24">
        <f t="shared" si="125"/>
        <v>-5.0803000000000001E-2</v>
      </c>
      <c r="D3851" s="19">
        <f t="shared" si="126"/>
        <v>2.5809448090000002E-3</v>
      </c>
    </row>
    <row r="3852" spans="1:4" x14ac:dyDescent="0.3">
      <c r="A3852" s="23">
        <v>3851</v>
      </c>
      <c r="B3852" s="27">
        <v>0.44740799999999997</v>
      </c>
      <c r="C3852" s="24">
        <f t="shared" si="125"/>
        <v>-5.0757999999999998E-2</v>
      </c>
      <c r="D3852" s="19">
        <f t="shared" si="126"/>
        <v>2.5763745639999997E-3</v>
      </c>
    </row>
    <row r="3853" spans="1:4" x14ac:dyDescent="0.3">
      <c r="A3853" s="23">
        <v>3852</v>
      </c>
      <c r="B3853" s="27">
        <v>0.44746900000000001</v>
      </c>
      <c r="C3853" s="24">
        <f t="shared" si="125"/>
        <v>-5.0696999999999999E-2</v>
      </c>
      <c r="D3853" s="19">
        <f t="shared" si="126"/>
        <v>2.5701858089999998E-3</v>
      </c>
    </row>
    <row r="3854" spans="1:4" x14ac:dyDescent="0.3">
      <c r="A3854" s="23">
        <v>3853</v>
      </c>
      <c r="B3854" s="27">
        <v>0.44750600000000001</v>
      </c>
      <c r="C3854" s="24">
        <f t="shared" si="125"/>
        <v>-5.0660000000000004E-2</v>
      </c>
      <c r="D3854" s="19">
        <f t="shared" si="126"/>
        <v>2.5664356000000004E-3</v>
      </c>
    </row>
    <row r="3855" spans="1:4" x14ac:dyDescent="0.3">
      <c r="A3855" s="23">
        <v>3854</v>
      </c>
      <c r="B3855" s="27">
        <v>0.447517</v>
      </c>
      <c r="C3855" s="24">
        <f t="shared" si="125"/>
        <v>-5.0649E-2</v>
      </c>
      <c r="D3855" s="19">
        <f t="shared" si="126"/>
        <v>2.5653212009999998E-3</v>
      </c>
    </row>
    <row r="3856" spans="1:4" x14ac:dyDescent="0.3">
      <c r="A3856" s="23">
        <v>3855</v>
      </c>
      <c r="B3856" s="27">
        <v>0.44754100000000002</v>
      </c>
      <c r="C3856" s="24">
        <f t="shared" si="125"/>
        <v>-5.0625000000000003E-2</v>
      </c>
      <c r="D3856" s="19">
        <f t="shared" si="126"/>
        <v>2.5628906250000005E-3</v>
      </c>
    </row>
    <row r="3857" spans="1:4" x14ac:dyDescent="0.3">
      <c r="A3857" s="23">
        <v>3856</v>
      </c>
      <c r="B3857" s="27">
        <v>0.44757000000000002</v>
      </c>
      <c r="C3857" s="24">
        <f t="shared" si="125"/>
        <v>-5.0596000000000002E-2</v>
      </c>
      <c r="D3857" s="19">
        <f t="shared" si="126"/>
        <v>2.559955216E-3</v>
      </c>
    </row>
    <row r="3858" spans="1:4" x14ac:dyDescent="0.3">
      <c r="A3858" s="23">
        <v>3857</v>
      </c>
      <c r="B3858" s="27">
        <v>0.44766899999999998</v>
      </c>
      <c r="C3858" s="24">
        <f t="shared" si="125"/>
        <v>-5.0497E-2</v>
      </c>
      <c r="D3858" s="19">
        <f t="shared" si="126"/>
        <v>2.5499470089999999E-3</v>
      </c>
    </row>
    <row r="3859" spans="1:4" x14ac:dyDescent="0.3">
      <c r="A3859" s="23">
        <v>3858</v>
      </c>
      <c r="B3859" s="27">
        <v>0.447687</v>
      </c>
      <c r="C3859" s="24">
        <f t="shared" si="125"/>
        <v>-5.0479000000000003E-2</v>
      </c>
      <c r="D3859" s="19">
        <f t="shared" si="126"/>
        <v>2.5481294410000005E-3</v>
      </c>
    </row>
    <row r="3860" spans="1:4" x14ac:dyDescent="0.3">
      <c r="A3860" s="23">
        <v>3859</v>
      </c>
      <c r="B3860" s="27">
        <v>0.44778600000000002</v>
      </c>
      <c r="C3860" s="24">
        <f t="shared" si="125"/>
        <v>-5.0380000000000001E-2</v>
      </c>
      <c r="D3860" s="19">
        <f t="shared" si="126"/>
        <v>2.5381444000000001E-3</v>
      </c>
    </row>
    <row r="3861" spans="1:4" x14ac:dyDescent="0.3">
      <c r="A3861" s="23">
        <v>3860</v>
      </c>
      <c r="B3861" s="27">
        <v>0.44781100000000001</v>
      </c>
      <c r="C3861" s="24">
        <f t="shared" si="125"/>
        <v>-5.0355000000000004E-2</v>
      </c>
      <c r="D3861" s="19">
        <f t="shared" si="126"/>
        <v>2.5356260250000004E-3</v>
      </c>
    </row>
    <row r="3862" spans="1:4" x14ac:dyDescent="0.3">
      <c r="A3862" s="23">
        <v>3861</v>
      </c>
      <c r="B3862" s="27">
        <v>0.44790600000000003</v>
      </c>
      <c r="C3862" s="24">
        <f t="shared" si="125"/>
        <v>-5.0259999999999999E-2</v>
      </c>
      <c r="D3862" s="19">
        <f t="shared" si="126"/>
        <v>2.5260676000000001E-3</v>
      </c>
    </row>
    <row r="3863" spans="1:4" x14ac:dyDescent="0.3">
      <c r="A3863" s="23">
        <v>3862</v>
      </c>
      <c r="B3863" s="27">
        <v>0.44792300000000002</v>
      </c>
      <c r="C3863" s="24">
        <f t="shared" si="125"/>
        <v>-5.0243000000000003E-2</v>
      </c>
      <c r="D3863" s="19">
        <f t="shared" si="126"/>
        <v>2.5243590490000001E-3</v>
      </c>
    </row>
    <row r="3864" spans="1:4" x14ac:dyDescent="0.3">
      <c r="A3864" s="23">
        <v>3863</v>
      </c>
      <c r="B3864" s="27">
        <v>0.447961</v>
      </c>
      <c r="C3864" s="24">
        <f t="shared" si="125"/>
        <v>-5.0205E-2</v>
      </c>
      <c r="D3864" s="19">
        <f t="shared" si="126"/>
        <v>2.5205420250000001E-3</v>
      </c>
    </row>
    <row r="3865" spans="1:4" x14ac:dyDescent="0.3">
      <c r="A3865" s="23">
        <v>3864</v>
      </c>
      <c r="B3865" s="27">
        <v>0.44797300000000001</v>
      </c>
      <c r="C3865" s="24">
        <f t="shared" si="125"/>
        <v>-5.0193000000000002E-2</v>
      </c>
      <c r="D3865" s="19">
        <f t="shared" si="126"/>
        <v>2.5193372490000003E-3</v>
      </c>
    </row>
    <row r="3866" spans="1:4" x14ac:dyDescent="0.3">
      <c r="A3866" s="23">
        <v>3865</v>
      </c>
      <c r="B3866" s="27">
        <v>0.44804300000000002</v>
      </c>
      <c r="C3866" s="24">
        <f t="shared" si="125"/>
        <v>-5.0123000000000001E-2</v>
      </c>
      <c r="D3866" s="19">
        <f t="shared" si="126"/>
        <v>2.5123151290000001E-3</v>
      </c>
    </row>
    <row r="3867" spans="1:4" x14ac:dyDescent="0.3">
      <c r="A3867" s="23">
        <v>3866</v>
      </c>
      <c r="B3867" s="27">
        <v>0.44808100000000001</v>
      </c>
      <c r="C3867" s="24">
        <f t="shared" si="125"/>
        <v>-5.0084999999999998E-2</v>
      </c>
      <c r="D3867" s="19">
        <f t="shared" si="126"/>
        <v>2.5085072249999996E-3</v>
      </c>
    </row>
    <row r="3868" spans="1:4" x14ac:dyDescent="0.3">
      <c r="A3868" s="23">
        <v>3867</v>
      </c>
      <c r="B3868" s="27">
        <v>0.44824700000000001</v>
      </c>
      <c r="C3868" s="24">
        <f t="shared" si="125"/>
        <v>-4.9918999999999998E-2</v>
      </c>
      <c r="D3868" s="19">
        <f t="shared" si="126"/>
        <v>2.4919065609999998E-3</v>
      </c>
    </row>
    <row r="3869" spans="1:4" x14ac:dyDescent="0.3">
      <c r="A3869" s="23">
        <v>3868</v>
      </c>
      <c r="B3869" s="27">
        <v>0.44825799999999999</v>
      </c>
      <c r="C3869" s="24">
        <f t="shared" si="125"/>
        <v>-4.9908000000000001E-2</v>
      </c>
      <c r="D3869" s="19">
        <f t="shared" si="126"/>
        <v>2.4908084640000001E-3</v>
      </c>
    </row>
    <row r="3870" spans="1:4" x14ac:dyDescent="0.3">
      <c r="A3870" s="23">
        <v>3869</v>
      </c>
      <c r="B3870" s="27">
        <v>0.448347</v>
      </c>
      <c r="C3870" s="24">
        <f t="shared" si="125"/>
        <v>-4.9819000000000002E-2</v>
      </c>
      <c r="D3870" s="19">
        <f t="shared" si="126"/>
        <v>2.4819327610000001E-3</v>
      </c>
    </row>
    <row r="3871" spans="1:4" x14ac:dyDescent="0.3">
      <c r="A3871" s="23">
        <v>3870</v>
      </c>
      <c r="B3871" s="27">
        <v>0.44848900000000003</v>
      </c>
      <c r="C3871" s="24">
        <f t="shared" si="125"/>
        <v>-4.9676999999999999E-2</v>
      </c>
      <c r="D3871" s="19">
        <f t="shared" si="126"/>
        <v>2.4678043290000001E-3</v>
      </c>
    </row>
    <row r="3872" spans="1:4" x14ac:dyDescent="0.3">
      <c r="A3872" s="23">
        <v>3871</v>
      </c>
      <c r="B3872" s="27">
        <v>0.44851099999999999</v>
      </c>
      <c r="C3872" s="24">
        <f t="shared" si="125"/>
        <v>-4.9654999999999998E-2</v>
      </c>
      <c r="D3872" s="19">
        <f t="shared" si="126"/>
        <v>2.465619025E-3</v>
      </c>
    </row>
    <row r="3873" spans="1:4" x14ac:dyDescent="0.3">
      <c r="A3873" s="23">
        <v>3872</v>
      </c>
      <c r="B3873" s="27">
        <v>0.44861800000000002</v>
      </c>
      <c r="C3873" s="24">
        <f t="shared" si="125"/>
        <v>-4.9548000000000002E-2</v>
      </c>
      <c r="D3873" s="19">
        <f t="shared" si="126"/>
        <v>2.4550043040000003E-3</v>
      </c>
    </row>
    <row r="3874" spans="1:4" x14ac:dyDescent="0.3">
      <c r="A3874" s="23">
        <v>3873</v>
      </c>
      <c r="B3874" s="27">
        <v>0.448743</v>
      </c>
      <c r="C3874" s="24">
        <f t="shared" si="125"/>
        <v>-4.9423000000000002E-2</v>
      </c>
      <c r="D3874" s="19">
        <f t="shared" si="126"/>
        <v>2.4426329290000003E-3</v>
      </c>
    </row>
    <row r="3875" spans="1:4" x14ac:dyDescent="0.3">
      <c r="A3875" s="23">
        <v>3874</v>
      </c>
      <c r="B3875" s="27">
        <v>0.44879599999999997</v>
      </c>
      <c r="C3875" s="24">
        <f t="shared" si="125"/>
        <v>-4.9370000000000004E-2</v>
      </c>
      <c r="D3875" s="19">
        <f t="shared" si="126"/>
        <v>2.4373969000000004E-3</v>
      </c>
    </row>
    <row r="3876" spans="1:4" x14ac:dyDescent="0.3">
      <c r="A3876" s="23">
        <v>3875</v>
      </c>
      <c r="B3876" s="27">
        <v>0.44880900000000001</v>
      </c>
      <c r="C3876" s="24">
        <f t="shared" si="125"/>
        <v>-4.9356999999999998E-2</v>
      </c>
      <c r="D3876" s="19">
        <f t="shared" si="126"/>
        <v>2.4361134489999997E-3</v>
      </c>
    </row>
    <row r="3877" spans="1:4" x14ac:dyDescent="0.3">
      <c r="A3877" s="23">
        <v>3876</v>
      </c>
      <c r="B3877" s="27">
        <v>0.44880999999999999</v>
      </c>
      <c r="C3877" s="24">
        <f t="shared" si="125"/>
        <v>-4.9356000000000004E-2</v>
      </c>
      <c r="D3877" s="19">
        <f t="shared" si="126"/>
        <v>2.4360147360000003E-3</v>
      </c>
    </row>
    <row r="3878" spans="1:4" x14ac:dyDescent="0.3">
      <c r="A3878" s="23">
        <v>3877</v>
      </c>
      <c r="B3878" s="27">
        <v>0.44881599999999999</v>
      </c>
      <c r="C3878" s="24">
        <f t="shared" si="125"/>
        <v>-4.9349999999999998E-2</v>
      </c>
      <c r="D3878" s="19">
        <f t="shared" si="126"/>
        <v>2.4354224999999998E-3</v>
      </c>
    </row>
    <row r="3879" spans="1:4" x14ac:dyDescent="0.3">
      <c r="A3879" s="23">
        <v>3878</v>
      </c>
      <c r="B3879" s="27">
        <v>0.44881799999999999</v>
      </c>
      <c r="C3879" s="24">
        <f t="shared" si="125"/>
        <v>-4.9348000000000003E-2</v>
      </c>
      <c r="D3879" s="19">
        <f t="shared" si="126"/>
        <v>2.4352251040000001E-3</v>
      </c>
    </row>
    <row r="3880" spans="1:4" x14ac:dyDescent="0.3">
      <c r="A3880" s="23">
        <v>3879</v>
      </c>
      <c r="B3880" s="27">
        <v>0.44895400000000002</v>
      </c>
      <c r="C3880" s="24">
        <f t="shared" si="125"/>
        <v>-4.9211999999999999E-2</v>
      </c>
      <c r="D3880" s="19">
        <f t="shared" si="126"/>
        <v>2.421820944E-3</v>
      </c>
    </row>
    <row r="3881" spans="1:4" x14ac:dyDescent="0.3">
      <c r="A3881" s="23">
        <v>3880</v>
      </c>
      <c r="B3881" s="27">
        <v>0.44896599999999998</v>
      </c>
      <c r="C3881" s="24">
        <f t="shared" si="125"/>
        <v>-4.9200000000000001E-2</v>
      </c>
      <c r="D3881" s="19">
        <f t="shared" si="126"/>
        <v>2.4206399999999999E-3</v>
      </c>
    </row>
    <row r="3882" spans="1:4" x14ac:dyDescent="0.3">
      <c r="A3882" s="23">
        <v>3881</v>
      </c>
      <c r="B3882" s="27">
        <v>0.44908300000000001</v>
      </c>
      <c r="C3882" s="24">
        <f t="shared" si="125"/>
        <v>-4.9083000000000002E-2</v>
      </c>
      <c r="D3882" s="19">
        <f t="shared" si="126"/>
        <v>2.4091408890000001E-3</v>
      </c>
    </row>
    <row r="3883" spans="1:4" x14ac:dyDescent="0.3">
      <c r="A3883" s="23">
        <v>3882</v>
      </c>
      <c r="B3883" s="27">
        <v>0.449152</v>
      </c>
      <c r="C3883" s="24">
        <f t="shared" si="125"/>
        <v>-4.9014000000000002E-2</v>
      </c>
      <c r="D3883" s="19">
        <f t="shared" si="126"/>
        <v>2.4023721960000004E-3</v>
      </c>
    </row>
    <row r="3884" spans="1:4" x14ac:dyDescent="0.3">
      <c r="A3884" s="23">
        <v>3883</v>
      </c>
      <c r="B3884" s="27">
        <v>0.44915300000000002</v>
      </c>
      <c r="C3884" s="24">
        <f t="shared" si="125"/>
        <v>-4.9013000000000001E-2</v>
      </c>
      <c r="D3884" s="19">
        <f t="shared" si="126"/>
        <v>2.402274169E-3</v>
      </c>
    </row>
    <row r="3885" spans="1:4" x14ac:dyDescent="0.3">
      <c r="A3885" s="23">
        <v>3884</v>
      </c>
      <c r="B3885" s="27">
        <v>0.449154</v>
      </c>
      <c r="C3885" s="24">
        <f t="shared" si="125"/>
        <v>-4.9012E-2</v>
      </c>
      <c r="D3885" s="19">
        <f t="shared" si="126"/>
        <v>2.4021761440000001E-3</v>
      </c>
    </row>
    <row r="3886" spans="1:4" x14ac:dyDescent="0.3">
      <c r="A3886" s="23">
        <v>3885</v>
      </c>
      <c r="B3886" s="27">
        <v>0.44920500000000002</v>
      </c>
      <c r="C3886" s="24">
        <f t="shared" si="125"/>
        <v>-4.8960999999999998E-2</v>
      </c>
      <c r="D3886" s="19">
        <f t="shared" si="126"/>
        <v>2.3971795209999998E-3</v>
      </c>
    </row>
    <row r="3887" spans="1:4" x14ac:dyDescent="0.3">
      <c r="A3887" s="23">
        <v>3886</v>
      </c>
      <c r="B3887" s="27">
        <v>0.44922299999999998</v>
      </c>
      <c r="C3887" s="24">
        <f t="shared" si="125"/>
        <v>-4.8943E-2</v>
      </c>
      <c r="D3887" s="19">
        <f t="shared" si="126"/>
        <v>2.3954172490000003E-3</v>
      </c>
    </row>
    <row r="3888" spans="1:4" x14ac:dyDescent="0.3">
      <c r="A3888" s="23">
        <v>3887</v>
      </c>
      <c r="B3888" s="27">
        <v>0.449235</v>
      </c>
      <c r="C3888" s="24">
        <f t="shared" si="125"/>
        <v>-4.8931000000000002E-2</v>
      </c>
      <c r="D3888" s="19">
        <f t="shared" si="126"/>
        <v>2.3942427610000004E-3</v>
      </c>
    </row>
    <row r="3889" spans="1:4" x14ac:dyDescent="0.3">
      <c r="A3889" s="23">
        <v>3888</v>
      </c>
      <c r="B3889" s="27">
        <v>0.44933800000000002</v>
      </c>
      <c r="C3889" s="24">
        <f t="shared" si="125"/>
        <v>-4.8828000000000003E-2</v>
      </c>
      <c r="D3889" s="19">
        <f t="shared" si="126"/>
        <v>2.3841735840000001E-3</v>
      </c>
    </row>
    <row r="3890" spans="1:4" x14ac:dyDescent="0.3">
      <c r="A3890" s="23">
        <v>3889</v>
      </c>
      <c r="B3890" s="27">
        <v>0.44935399999999998</v>
      </c>
      <c r="C3890" s="24">
        <f t="shared" si="125"/>
        <v>-4.8812000000000001E-2</v>
      </c>
      <c r="D3890" s="19">
        <f t="shared" si="126"/>
        <v>2.3826113440000001E-3</v>
      </c>
    </row>
    <row r="3891" spans="1:4" x14ac:dyDescent="0.3">
      <c r="A3891" s="23">
        <v>3890</v>
      </c>
      <c r="B3891" s="27">
        <v>0.44941399999999998</v>
      </c>
      <c r="C3891" s="24">
        <f t="shared" si="125"/>
        <v>-4.8752000000000004E-2</v>
      </c>
      <c r="D3891" s="19">
        <f t="shared" si="126"/>
        <v>2.3767575040000003E-3</v>
      </c>
    </row>
    <row r="3892" spans="1:4" x14ac:dyDescent="0.3">
      <c r="A3892" s="23">
        <v>3891</v>
      </c>
      <c r="B3892" s="27">
        <v>0.449438</v>
      </c>
      <c r="C3892" s="24">
        <f t="shared" si="125"/>
        <v>-4.8728E-2</v>
      </c>
      <c r="D3892" s="19">
        <f t="shared" si="126"/>
        <v>2.3744179840000002E-3</v>
      </c>
    </row>
    <row r="3893" spans="1:4" x14ac:dyDescent="0.3">
      <c r="A3893" s="23">
        <v>3892</v>
      </c>
      <c r="B3893" s="27">
        <v>0.44944499999999998</v>
      </c>
      <c r="C3893" s="24">
        <f t="shared" si="125"/>
        <v>-4.8721E-2</v>
      </c>
      <c r="D3893" s="19">
        <f t="shared" si="126"/>
        <v>2.3737358410000002E-3</v>
      </c>
    </row>
    <row r="3894" spans="1:4" x14ac:dyDescent="0.3">
      <c r="A3894" s="23">
        <v>3893</v>
      </c>
      <c r="B3894" s="27">
        <v>0.44945299999999999</v>
      </c>
      <c r="C3894" s="24">
        <f t="shared" si="125"/>
        <v>-4.8712999999999999E-2</v>
      </c>
      <c r="D3894" s="19">
        <f t="shared" si="126"/>
        <v>2.3729563690000001E-3</v>
      </c>
    </row>
    <row r="3895" spans="1:4" x14ac:dyDescent="0.3">
      <c r="A3895" s="23">
        <v>3894</v>
      </c>
      <c r="B3895" s="27">
        <v>0.44945299999999999</v>
      </c>
      <c r="C3895" s="24">
        <f t="shared" si="125"/>
        <v>-4.8712999999999999E-2</v>
      </c>
      <c r="D3895" s="19">
        <f t="shared" si="126"/>
        <v>2.3729563690000001E-3</v>
      </c>
    </row>
    <row r="3896" spans="1:4" x14ac:dyDescent="0.3">
      <c r="A3896" s="23">
        <v>3895</v>
      </c>
      <c r="B3896" s="27">
        <v>0.44945499999999999</v>
      </c>
      <c r="C3896" s="24">
        <f t="shared" si="125"/>
        <v>-4.8711000000000004E-2</v>
      </c>
      <c r="D3896" s="19">
        <f t="shared" si="126"/>
        <v>2.3727615210000002E-3</v>
      </c>
    </row>
    <row r="3897" spans="1:4" x14ac:dyDescent="0.3">
      <c r="A3897" s="23">
        <v>3896</v>
      </c>
      <c r="B3897" s="27">
        <v>0.44957999999999998</v>
      </c>
      <c r="C3897" s="24">
        <f t="shared" si="125"/>
        <v>-4.8586000000000004E-2</v>
      </c>
      <c r="D3897" s="19">
        <f t="shared" si="126"/>
        <v>2.3605993960000003E-3</v>
      </c>
    </row>
    <row r="3898" spans="1:4" x14ac:dyDescent="0.3">
      <c r="A3898" s="23">
        <v>3897</v>
      </c>
      <c r="B3898" s="27">
        <v>0.44957999999999998</v>
      </c>
      <c r="C3898" s="24">
        <f t="shared" si="125"/>
        <v>-4.8586000000000004E-2</v>
      </c>
      <c r="D3898" s="19">
        <f t="shared" si="126"/>
        <v>2.3605993960000003E-3</v>
      </c>
    </row>
    <row r="3899" spans="1:4" x14ac:dyDescent="0.3">
      <c r="A3899" s="23">
        <v>3898</v>
      </c>
      <c r="B3899" s="27">
        <v>0.44958700000000001</v>
      </c>
      <c r="C3899" s="24">
        <f t="shared" si="125"/>
        <v>-4.8579000000000004E-2</v>
      </c>
      <c r="D3899" s="19">
        <f t="shared" si="126"/>
        <v>2.3599192410000006E-3</v>
      </c>
    </row>
    <row r="3900" spans="1:4" x14ac:dyDescent="0.3">
      <c r="A3900" s="23">
        <v>3899</v>
      </c>
      <c r="B3900" s="27">
        <v>0.44961000000000001</v>
      </c>
      <c r="C3900" s="24">
        <f t="shared" si="125"/>
        <v>-4.8556000000000002E-2</v>
      </c>
      <c r="D3900" s="19">
        <f t="shared" si="126"/>
        <v>2.3576851360000003E-3</v>
      </c>
    </row>
    <row r="3901" spans="1:4" x14ac:dyDescent="0.3">
      <c r="A3901" s="23">
        <v>3900</v>
      </c>
      <c r="B3901" s="27">
        <v>0.44966899999999999</v>
      </c>
      <c r="C3901" s="24">
        <f t="shared" si="125"/>
        <v>-4.8496999999999998E-2</v>
      </c>
      <c r="D3901" s="19">
        <f t="shared" si="126"/>
        <v>2.3519590089999998E-3</v>
      </c>
    </row>
    <row r="3902" spans="1:4" x14ac:dyDescent="0.3">
      <c r="A3902" s="23">
        <v>3901</v>
      </c>
      <c r="B3902" s="27">
        <v>0.44972800000000002</v>
      </c>
      <c r="C3902" s="24">
        <f t="shared" si="125"/>
        <v>-4.8438000000000002E-2</v>
      </c>
      <c r="D3902" s="19">
        <f t="shared" si="126"/>
        <v>2.3462398440000001E-3</v>
      </c>
    </row>
    <row r="3903" spans="1:4" x14ac:dyDescent="0.3">
      <c r="A3903" s="23">
        <v>3902</v>
      </c>
      <c r="B3903" s="27">
        <v>0.44982</v>
      </c>
      <c r="C3903" s="24">
        <f t="shared" si="125"/>
        <v>-4.8346E-2</v>
      </c>
      <c r="D3903" s="19">
        <f t="shared" si="126"/>
        <v>2.337335716E-3</v>
      </c>
    </row>
    <row r="3904" spans="1:4" x14ac:dyDescent="0.3">
      <c r="A3904" s="23">
        <v>3903</v>
      </c>
      <c r="B3904" s="27">
        <v>0.44983899999999999</v>
      </c>
      <c r="C3904" s="24">
        <f t="shared" si="125"/>
        <v>-4.8327000000000002E-2</v>
      </c>
      <c r="D3904" s="19">
        <f t="shared" si="126"/>
        <v>2.3354989290000003E-3</v>
      </c>
    </row>
    <row r="3905" spans="1:4" x14ac:dyDescent="0.3">
      <c r="A3905" s="23">
        <v>3904</v>
      </c>
      <c r="B3905" s="27">
        <v>0.44984499999999999</v>
      </c>
      <c r="C3905" s="24">
        <f t="shared" si="125"/>
        <v>-4.8321000000000003E-2</v>
      </c>
      <c r="D3905" s="19">
        <f t="shared" si="126"/>
        <v>2.3349190410000002E-3</v>
      </c>
    </row>
    <row r="3906" spans="1:4" x14ac:dyDescent="0.3">
      <c r="A3906" s="23">
        <v>3905</v>
      </c>
      <c r="B3906" s="27">
        <v>0.44987500000000002</v>
      </c>
      <c r="C3906" s="24">
        <f t="shared" ref="C3906:C3969" si="127">ROUNDUP(B3906-B$10002,6)</f>
        <v>-4.8291000000000001E-2</v>
      </c>
      <c r="D3906" s="19">
        <f t="shared" si="126"/>
        <v>2.3320206810000001E-3</v>
      </c>
    </row>
    <row r="3907" spans="1:4" x14ac:dyDescent="0.3">
      <c r="A3907" s="23">
        <v>3906</v>
      </c>
      <c r="B3907" s="27">
        <v>0.44991599999999998</v>
      </c>
      <c r="C3907" s="24">
        <f t="shared" si="127"/>
        <v>-4.8250000000000001E-2</v>
      </c>
      <c r="D3907" s="19">
        <f t="shared" si="126"/>
        <v>2.3280625000000003E-3</v>
      </c>
    </row>
    <row r="3908" spans="1:4" x14ac:dyDescent="0.3">
      <c r="A3908" s="23">
        <v>3907</v>
      </c>
      <c r="B3908" s="27">
        <v>0.44999499999999998</v>
      </c>
      <c r="C3908" s="24">
        <f t="shared" si="127"/>
        <v>-4.8170999999999999E-2</v>
      </c>
      <c r="D3908" s="19">
        <f t="shared" si="126"/>
        <v>2.3204452409999999E-3</v>
      </c>
    </row>
    <row r="3909" spans="1:4" x14ac:dyDescent="0.3">
      <c r="A3909" s="23">
        <v>3908</v>
      </c>
      <c r="B3909" s="27">
        <v>0.45003399999999999</v>
      </c>
      <c r="C3909" s="24">
        <f t="shared" si="127"/>
        <v>-4.8132000000000001E-2</v>
      </c>
      <c r="D3909" s="19">
        <f t="shared" si="126"/>
        <v>2.3166894240000003E-3</v>
      </c>
    </row>
    <row r="3910" spans="1:4" x14ac:dyDescent="0.3">
      <c r="A3910" s="23">
        <v>3909</v>
      </c>
      <c r="B3910" s="27">
        <v>0.45003500000000002</v>
      </c>
      <c r="C3910" s="24">
        <f t="shared" si="127"/>
        <v>-4.8131E-2</v>
      </c>
      <c r="D3910" s="19">
        <f t="shared" si="126"/>
        <v>2.3165931609999998E-3</v>
      </c>
    </row>
    <row r="3911" spans="1:4" x14ac:dyDescent="0.3">
      <c r="A3911" s="23">
        <v>3910</v>
      </c>
      <c r="B3911" s="27">
        <v>0.45005400000000001</v>
      </c>
      <c r="C3911" s="24">
        <f t="shared" si="127"/>
        <v>-4.8112000000000002E-2</v>
      </c>
      <c r="D3911" s="19">
        <f t="shared" si="126"/>
        <v>2.3147645440000004E-3</v>
      </c>
    </row>
    <row r="3912" spans="1:4" x14ac:dyDescent="0.3">
      <c r="A3912" s="23">
        <v>3911</v>
      </c>
      <c r="B3912" s="27">
        <v>0.45005699999999998</v>
      </c>
      <c r="C3912" s="24">
        <f t="shared" si="127"/>
        <v>-4.8108999999999999E-2</v>
      </c>
      <c r="D3912" s="19">
        <f t="shared" si="126"/>
        <v>2.3144758809999998E-3</v>
      </c>
    </row>
    <row r="3913" spans="1:4" x14ac:dyDescent="0.3">
      <c r="A3913" s="23">
        <v>3912</v>
      </c>
      <c r="B3913" s="27">
        <v>0.45006200000000002</v>
      </c>
      <c r="C3913" s="24">
        <f t="shared" si="127"/>
        <v>-4.8104000000000001E-2</v>
      </c>
      <c r="D3913" s="19">
        <f t="shared" si="126"/>
        <v>2.313994816E-3</v>
      </c>
    </row>
    <row r="3914" spans="1:4" x14ac:dyDescent="0.3">
      <c r="A3914" s="23">
        <v>3913</v>
      </c>
      <c r="B3914" s="27">
        <v>0.45012200000000002</v>
      </c>
      <c r="C3914" s="24">
        <f t="shared" si="127"/>
        <v>-4.8044000000000003E-2</v>
      </c>
      <c r="D3914" s="19">
        <f t="shared" ref="D3914:D3977" si="128">C3914*C3914</f>
        <v>2.3082259360000003E-3</v>
      </c>
    </row>
    <row r="3915" spans="1:4" x14ac:dyDescent="0.3">
      <c r="A3915" s="23">
        <v>3914</v>
      </c>
      <c r="B3915" s="27">
        <v>0.45013300000000001</v>
      </c>
      <c r="C3915" s="24">
        <f t="shared" si="127"/>
        <v>-4.8032999999999999E-2</v>
      </c>
      <c r="D3915" s="19">
        <f t="shared" si="128"/>
        <v>2.3071690890000001E-3</v>
      </c>
    </row>
    <row r="3916" spans="1:4" x14ac:dyDescent="0.3">
      <c r="A3916" s="23">
        <v>3915</v>
      </c>
      <c r="B3916" s="27">
        <v>0.45013799999999998</v>
      </c>
      <c r="C3916" s="24">
        <f t="shared" si="127"/>
        <v>-4.8028000000000001E-2</v>
      </c>
      <c r="D3916" s="19">
        <f t="shared" si="128"/>
        <v>2.3066887840000002E-3</v>
      </c>
    </row>
    <row r="3917" spans="1:4" x14ac:dyDescent="0.3">
      <c r="A3917" s="23">
        <v>3916</v>
      </c>
      <c r="B3917" s="27">
        <v>0.45021299999999997</v>
      </c>
      <c r="C3917" s="24">
        <f t="shared" si="127"/>
        <v>-4.7953000000000003E-2</v>
      </c>
      <c r="D3917" s="19">
        <f t="shared" si="128"/>
        <v>2.2994902090000004E-3</v>
      </c>
    </row>
    <row r="3918" spans="1:4" x14ac:dyDescent="0.3">
      <c r="A3918" s="23">
        <v>3917</v>
      </c>
      <c r="B3918" s="27">
        <v>0.450214</v>
      </c>
      <c r="C3918" s="24">
        <f t="shared" si="127"/>
        <v>-4.7952000000000002E-2</v>
      </c>
      <c r="D3918" s="19">
        <f t="shared" si="128"/>
        <v>2.2993943040000003E-3</v>
      </c>
    </row>
    <row r="3919" spans="1:4" x14ac:dyDescent="0.3">
      <c r="A3919" s="23">
        <v>3918</v>
      </c>
      <c r="B3919" s="27">
        <v>0.450262</v>
      </c>
      <c r="C3919" s="24">
        <f t="shared" si="127"/>
        <v>-4.7904000000000002E-2</v>
      </c>
      <c r="D3919" s="19">
        <f t="shared" si="128"/>
        <v>2.2947932160000003E-3</v>
      </c>
    </row>
    <row r="3920" spans="1:4" x14ac:dyDescent="0.3">
      <c r="A3920" s="23">
        <v>3919</v>
      </c>
      <c r="B3920" s="27">
        <v>0.45028899999999999</v>
      </c>
      <c r="C3920" s="24">
        <f t="shared" si="127"/>
        <v>-4.7877000000000003E-2</v>
      </c>
      <c r="D3920" s="19">
        <f t="shared" si="128"/>
        <v>2.2922071290000005E-3</v>
      </c>
    </row>
    <row r="3921" spans="1:4" x14ac:dyDescent="0.3">
      <c r="A3921" s="23">
        <v>3920</v>
      </c>
      <c r="B3921" s="27">
        <v>0.45029400000000003</v>
      </c>
      <c r="C3921" s="24">
        <f t="shared" si="127"/>
        <v>-4.7871999999999998E-2</v>
      </c>
      <c r="D3921" s="19">
        <f t="shared" si="128"/>
        <v>2.2917283839999996E-3</v>
      </c>
    </row>
    <row r="3922" spans="1:4" x14ac:dyDescent="0.3">
      <c r="A3922" s="23">
        <v>3921</v>
      </c>
      <c r="B3922" s="27">
        <v>0.45030900000000001</v>
      </c>
      <c r="C3922" s="24">
        <f t="shared" si="127"/>
        <v>-4.7857000000000004E-2</v>
      </c>
      <c r="D3922" s="19">
        <f t="shared" si="128"/>
        <v>2.2902924490000006E-3</v>
      </c>
    </row>
    <row r="3923" spans="1:4" x14ac:dyDescent="0.3">
      <c r="A3923" s="23">
        <v>3922</v>
      </c>
      <c r="B3923" s="27">
        <v>0.45030999999999999</v>
      </c>
      <c r="C3923" s="24">
        <f t="shared" si="127"/>
        <v>-4.7856000000000003E-2</v>
      </c>
      <c r="D3923" s="19">
        <f t="shared" si="128"/>
        <v>2.2901967360000001E-3</v>
      </c>
    </row>
    <row r="3924" spans="1:4" x14ac:dyDescent="0.3">
      <c r="A3924" s="23">
        <v>3923</v>
      </c>
      <c r="B3924" s="27">
        <v>0.45031100000000002</v>
      </c>
      <c r="C3924" s="24">
        <f t="shared" si="127"/>
        <v>-4.7855000000000002E-2</v>
      </c>
      <c r="D3924" s="19">
        <f t="shared" si="128"/>
        <v>2.290101025E-3</v>
      </c>
    </row>
    <row r="3925" spans="1:4" x14ac:dyDescent="0.3">
      <c r="A3925" s="23">
        <v>3924</v>
      </c>
      <c r="B3925" s="27">
        <v>0.45044600000000001</v>
      </c>
      <c r="C3925" s="24">
        <f t="shared" si="127"/>
        <v>-4.7719999999999999E-2</v>
      </c>
      <c r="D3925" s="19">
        <f t="shared" si="128"/>
        <v>2.2771983999999999E-3</v>
      </c>
    </row>
    <row r="3926" spans="1:4" x14ac:dyDescent="0.3">
      <c r="A3926" s="23">
        <v>3925</v>
      </c>
      <c r="B3926" s="27">
        <v>0.450604</v>
      </c>
      <c r="C3926" s="24">
        <f t="shared" si="127"/>
        <v>-4.7562E-2</v>
      </c>
      <c r="D3926" s="19">
        <f t="shared" si="128"/>
        <v>2.262143844E-3</v>
      </c>
    </row>
    <row r="3927" spans="1:4" x14ac:dyDescent="0.3">
      <c r="A3927" s="23">
        <v>3926</v>
      </c>
      <c r="B3927" s="27">
        <v>0.45067499999999999</v>
      </c>
      <c r="C3927" s="24">
        <f t="shared" si="127"/>
        <v>-4.7490999999999998E-2</v>
      </c>
      <c r="D3927" s="19">
        <f t="shared" si="128"/>
        <v>2.255395081E-3</v>
      </c>
    </row>
    <row r="3928" spans="1:4" x14ac:dyDescent="0.3">
      <c r="A3928" s="23">
        <v>3927</v>
      </c>
      <c r="B3928" s="27">
        <v>0.450679</v>
      </c>
      <c r="C3928" s="24">
        <f t="shared" si="127"/>
        <v>-4.7487000000000001E-2</v>
      </c>
      <c r="D3928" s="19">
        <f t="shared" si="128"/>
        <v>2.2550151690000002E-3</v>
      </c>
    </row>
    <row r="3929" spans="1:4" x14ac:dyDescent="0.3">
      <c r="A3929" s="23">
        <v>3928</v>
      </c>
      <c r="B3929" s="27">
        <v>0.45072699999999999</v>
      </c>
      <c r="C3929" s="24">
        <f t="shared" si="127"/>
        <v>-4.7439000000000002E-2</v>
      </c>
      <c r="D3929" s="19">
        <f t="shared" si="128"/>
        <v>2.250458721E-3</v>
      </c>
    </row>
    <row r="3930" spans="1:4" x14ac:dyDescent="0.3">
      <c r="A3930" s="23">
        <v>3929</v>
      </c>
      <c r="B3930" s="27">
        <v>0.45081500000000002</v>
      </c>
      <c r="C3930" s="24">
        <f t="shared" si="127"/>
        <v>-4.7351000000000004E-2</v>
      </c>
      <c r="D3930" s="19">
        <f t="shared" si="128"/>
        <v>2.2421172010000006E-3</v>
      </c>
    </row>
    <row r="3931" spans="1:4" x14ac:dyDescent="0.3">
      <c r="A3931" s="23">
        <v>3930</v>
      </c>
      <c r="B3931" s="27">
        <v>0.45095499999999999</v>
      </c>
      <c r="C3931" s="24">
        <f t="shared" si="127"/>
        <v>-4.7211000000000003E-2</v>
      </c>
      <c r="D3931" s="19">
        <f t="shared" si="128"/>
        <v>2.2288785210000002E-3</v>
      </c>
    </row>
    <row r="3932" spans="1:4" x14ac:dyDescent="0.3">
      <c r="A3932" s="23">
        <v>3931</v>
      </c>
      <c r="B3932" s="27">
        <v>0.45097300000000001</v>
      </c>
      <c r="C3932" s="24">
        <f t="shared" si="127"/>
        <v>-4.7192999999999999E-2</v>
      </c>
      <c r="D3932" s="19">
        <f t="shared" si="128"/>
        <v>2.227179249E-3</v>
      </c>
    </row>
    <row r="3933" spans="1:4" x14ac:dyDescent="0.3">
      <c r="A3933" s="23">
        <v>3932</v>
      </c>
      <c r="B3933" s="27">
        <v>0.45101599999999997</v>
      </c>
      <c r="C3933" s="24">
        <f t="shared" si="127"/>
        <v>-4.7150000000000004E-2</v>
      </c>
      <c r="D3933" s="19">
        <f t="shared" si="128"/>
        <v>2.2231225000000003E-3</v>
      </c>
    </row>
    <row r="3934" spans="1:4" x14ac:dyDescent="0.3">
      <c r="A3934" s="23">
        <v>3933</v>
      </c>
      <c r="B3934" s="27">
        <v>0.45105400000000001</v>
      </c>
      <c r="C3934" s="24">
        <f t="shared" si="127"/>
        <v>-4.7112000000000001E-2</v>
      </c>
      <c r="D3934" s="19">
        <f t="shared" si="128"/>
        <v>2.2195405440000003E-3</v>
      </c>
    </row>
    <row r="3935" spans="1:4" x14ac:dyDescent="0.3">
      <c r="A3935" s="23">
        <v>3934</v>
      </c>
      <c r="B3935" s="27">
        <v>0.45108900000000002</v>
      </c>
      <c r="C3935" s="24">
        <f t="shared" si="127"/>
        <v>-4.7077000000000001E-2</v>
      </c>
      <c r="D3935" s="19">
        <f t="shared" si="128"/>
        <v>2.2162439289999999E-3</v>
      </c>
    </row>
    <row r="3936" spans="1:4" x14ac:dyDescent="0.3">
      <c r="A3936" s="23">
        <v>3935</v>
      </c>
      <c r="B3936" s="27">
        <v>0.45122299999999999</v>
      </c>
      <c r="C3936" s="24">
        <f t="shared" si="127"/>
        <v>-4.6942999999999999E-2</v>
      </c>
      <c r="D3936" s="19">
        <f t="shared" si="128"/>
        <v>2.203645249E-3</v>
      </c>
    </row>
    <row r="3937" spans="1:4" x14ac:dyDescent="0.3">
      <c r="A3937" s="23">
        <v>3936</v>
      </c>
      <c r="B3937" s="27">
        <v>0.45125300000000002</v>
      </c>
      <c r="C3937" s="24">
        <f t="shared" si="127"/>
        <v>-4.6913000000000003E-2</v>
      </c>
      <c r="D3937" s="19">
        <f t="shared" si="128"/>
        <v>2.2008295690000004E-3</v>
      </c>
    </row>
    <row r="3938" spans="1:4" x14ac:dyDescent="0.3">
      <c r="A3938" s="23">
        <v>3937</v>
      </c>
      <c r="B3938" s="27">
        <v>0.45125599999999999</v>
      </c>
      <c r="C3938" s="24">
        <f t="shared" si="127"/>
        <v>-4.691E-2</v>
      </c>
      <c r="D3938" s="19">
        <f t="shared" si="128"/>
        <v>2.2005481000000001E-3</v>
      </c>
    </row>
    <row r="3939" spans="1:4" x14ac:dyDescent="0.3">
      <c r="A3939" s="23">
        <v>3938</v>
      </c>
      <c r="B3939" s="27">
        <v>0.45135900000000001</v>
      </c>
      <c r="C3939" s="24">
        <f t="shared" si="127"/>
        <v>-4.6807000000000001E-2</v>
      </c>
      <c r="D3939" s="19">
        <f t="shared" si="128"/>
        <v>2.1908952490000003E-3</v>
      </c>
    </row>
    <row r="3940" spans="1:4" x14ac:dyDescent="0.3">
      <c r="A3940" s="23">
        <v>3939</v>
      </c>
      <c r="B3940" s="27">
        <v>0.45136599999999999</v>
      </c>
      <c r="C3940" s="24">
        <f t="shared" si="127"/>
        <v>-4.6800000000000001E-2</v>
      </c>
      <c r="D3940" s="19">
        <f t="shared" si="128"/>
        <v>2.19024E-3</v>
      </c>
    </row>
    <row r="3941" spans="1:4" x14ac:dyDescent="0.3">
      <c r="A3941" s="23">
        <v>3940</v>
      </c>
      <c r="B3941" s="27">
        <v>0.451374</v>
      </c>
      <c r="C3941" s="24">
        <f t="shared" si="127"/>
        <v>-4.6792E-2</v>
      </c>
      <c r="D3941" s="19">
        <f t="shared" si="128"/>
        <v>2.1894912639999998E-3</v>
      </c>
    </row>
    <row r="3942" spans="1:4" x14ac:dyDescent="0.3">
      <c r="A3942" s="23">
        <v>3941</v>
      </c>
      <c r="B3942" s="27">
        <v>0.45149</v>
      </c>
      <c r="C3942" s="24">
        <f t="shared" si="127"/>
        <v>-4.6676000000000002E-2</v>
      </c>
      <c r="D3942" s="19">
        <f t="shared" si="128"/>
        <v>2.178648976E-3</v>
      </c>
    </row>
    <row r="3943" spans="1:4" x14ac:dyDescent="0.3">
      <c r="A3943" s="23">
        <v>3942</v>
      </c>
      <c r="B3943" s="27">
        <v>0.45150200000000001</v>
      </c>
      <c r="C3943" s="24">
        <f t="shared" si="127"/>
        <v>-4.6664000000000004E-2</v>
      </c>
      <c r="D3943" s="19">
        <f t="shared" si="128"/>
        <v>2.1775288960000005E-3</v>
      </c>
    </row>
    <row r="3944" spans="1:4" x14ac:dyDescent="0.3">
      <c r="A3944" s="23">
        <v>3943</v>
      </c>
      <c r="B3944" s="27">
        <v>0.45153599999999999</v>
      </c>
      <c r="C3944" s="24">
        <f t="shared" si="127"/>
        <v>-4.6629999999999998E-2</v>
      </c>
      <c r="D3944" s="19">
        <f t="shared" si="128"/>
        <v>2.1743569E-3</v>
      </c>
    </row>
    <row r="3945" spans="1:4" x14ac:dyDescent="0.3">
      <c r="A3945" s="23">
        <v>3944</v>
      </c>
      <c r="B3945" s="27">
        <v>0.45158999999999999</v>
      </c>
      <c r="C3945" s="24">
        <f t="shared" si="127"/>
        <v>-4.6575999999999999E-2</v>
      </c>
      <c r="D3945" s="19">
        <f t="shared" si="128"/>
        <v>2.1693237759999998E-3</v>
      </c>
    </row>
    <row r="3946" spans="1:4" x14ac:dyDescent="0.3">
      <c r="A3946" s="23">
        <v>3945</v>
      </c>
      <c r="B3946" s="27">
        <v>0.45162200000000002</v>
      </c>
      <c r="C3946" s="24">
        <f t="shared" si="127"/>
        <v>-4.6544000000000002E-2</v>
      </c>
      <c r="D3946" s="19">
        <f t="shared" si="128"/>
        <v>2.166343936E-3</v>
      </c>
    </row>
    <row r="3947" spans="1:4" x14ac:dyDescent="0.3">
      <c r="A3947" s="23">
        <v>3946</v>
      </c>
      <c r="B3947" s="27">
        <v>0.45164100000000001</v>
      </c>
      <c r="C3947" s="24">
        <f t="shared" si="127"/>
        <v>-4.6525000000000004E-2</v>
      </c>
      <c r="D3947" s="19">
        <f t="shared" si="128"/>
        <v>2.1645756250000003E-3</v>
      </c>
    </row>
    <row r="3948" spans="1:4" x14ac:dyDescent="0.3">
      <c r="A3948" s="23">
        <v>3947</v>
      </c>
      <c r="B3948" s="27">
        <v>0.45190000000000002</v>
      </c>
      <c r="C3948" s="24">
        <f t="shared" si="127"/>
        <v>-4.6266000000000002E-2</v>
      </c>
      <c r="D3948" s="19">
        <f t="shared" si="128"/>
        <v>2.1405427560000001E-3</v>
      </c>
    </row>
    <row r="3949" spans="1:4" x14ac:dyDescent="0.3">
      <c r="A3949" s="23">
        <v>3948</v>
      </c>
      <c r="B3949" s="27">
        <v>0.45190000000000002</v>
      </c>
      <c r="C3949" s="24">
        <f t="shared" si="127"/>
        <v>-4.6266000000000002E-2</v>
      </c>
      <c r="D3949" s="19">
        <f t="shared" si="128"/>
        <v>2.1405427560000001E-3</v>
      </c>
    </row>
    <row r="3950" spans="1:4" x14ac:dyDescent="0.3">
      <c r="A3950" s="23">
        <v>3949</v>
      </c>
      <c r="B3950" s="27">
        <v>0.45194800000000002</v>
      </c>
      <c r="C3950" s="24">
        <f t="shared" si="127"/>
        <v>-4.6218000000000002E-2</v>
      </c>
      <c r="D3950" s="19">
        <f t="shared" si="128"/>
        <v>2.1361035240000004E-3</v>
      </c>
    </row>
    <row r="3951" spans="1:4" x14ac:dyDescent="0.3">
      <c r="A3951" s="23">
        <v>3950</v>
      </c>
      <c r="B3951" s="27">
        <v>0.45201799999999998</v>
      </c>
      <c r="C3951" s="24">
        <f t="shared" si="127"/>
        <v>-4.6148000000000002E-2</v>
      </c>
      <c r="D3951" s="19">
        <f t="shared" si="128"/>
        <v>2.1296379040000001E-3</v>
      </c>
    </row>
    <row r="3952" spans="1:4" x14ac:dyDescent="0.3">
      <c r="A3952" s="23">
        <v>3951</v>
      </c>
      <c r="B3952" s="27">
        <v>0.45205200000000001</v>
      </c>
      <c r="C3952" s="24">
        <f t="shared" si="127"/>
        <v>-4.6114000000000002E-2</v>
      </c>
      <c r="D3952" s="19">
        <f t="shared" si="128"/>
        <v>2.1265009960000003E-3</v>
      </c>
    </row>
    <row r="3953" spans="1:4" x14ac:dyDescent="0.3">
      <c r="A3953" s="23">
        <v>3952</v>
      </c>
      <c r="B3953" s="27">
        <v>0.45211499999999999</v>
      </c>
      <c r="C3953" s="24">
        <f t="shared" si="127"/>
        <v>-4.6051000000000002E-2</v>
      </c>
      <c r="D3953" s="19">
        <f t="shared" si="128"/>
        <v>2.120694601E-3</v>
      </c>
    </row>
    <row r="3954" spans="1:4" x14ac:dyDescent="0.3">
      <c r="A3954" s="23">
        <v>3953</v>
      </c>
      <c r="B3954" s="27">
        <v>0.45211600000000002</v>
      </c>
      <c r="C3954" s="24">
        <f t="shared" si="127"/>
        <v>-4.6050000000000001E-2</v>
      </c>
      <c r="D3954" s="19">
        <f t="shared" si="128"/>
        <v>2.1206025000000002E-3</v>
      </c>
    </row>
    <row r="3955" spans="1:4" x14ac:dyDescent="0.3">
      <c r="A3955" s="23">
        <v>3954</v>
      </c>
      <c r="B3955" s="27">
        <v>0.45216299999999998</v>
      </c>
      <c r="C3955" s="24">
        <f t="shared" si="127"/>
        <v>-4.6003000000000002E-2</v>
      </c>
      <c r="D3955" s="19">
        <f t="shared" si="128"/>
        <v>2.1162760090000002E-3</v>
      </c>
    </row>
    <row r="3956" spans="1:4" x14ac:dyDescent="0.3">
      <c r="A3956" s="23">
        <v>3955</v>
      </c>
      <c r="B3956" s="27">
        <v>0.45230500000000001</v>
      </c>
      <c r="C3956" s="24">
        <f t="shared" si="127"/>
        <v>-4.5860999999999999E-2</v>
      </c>
      <c r="D3956" s="19">
        <f t="shared" si="128"/>
        <v>2.1032313209999997E-3</v>
      </c>
    </row>
    <row r="3957" spans="1:4" x14ac:dyDescent="0.3">
      <c r="A3957" s="23">
        <v>3956</v>
      </c>
      <c r="B3957" s="27">
        <v>0.45235199999999998</v>
      </c>
      <c r="C3957" s="24">
        <f t="shared" si="127"/>
        <v>-4.5814000000000001E-2</v>
      </c>
      <c r="D3957" s="19">
        <f t="shared" si="128"/>
        <v>2.0989225960000002E-3</v>
      </c>
    </row>
    <row r="3958" spans="1:4" x14ac:dyDescent="0.3">
      <c r="A3958" s="23">
        <v>3957</v>
      </c>
      <c r="B3958" s="27">
        <v>0.45235900000000001</v>
      </c>
      <c r="C3958" s="24">
        <f t="shared" si="127"/>
        <v>-4.5807E-2</v>
      </c>
      <c r="D3958" s="19">
        <f t="shared" si="128"/>
        <v>2.0982812489999999E-3</v>
      </c>
    </row>
    <row r="3959" spans="1:4" x14ac:dyDescent="0.3">
      <c r="A3959" s="23">
        <v>3958</v>
      </c>
      <c r="B3959" s="27">
        <v>0.452432</v>
      </c>
      <c r="C3959" s="24">
        <f t="shared" si="127"/>
        <v>-4.5734000000000004E-2</v>
      </c>
      <c r="D3959" s="19">
        <f t="shared" si="128"/>
        <v>2.0915987560000005E-3</v>
      </c>
    </row>
    <row r="3960" spans="1:4" x14ac:dyDescent="0.3">
      <c r="A3960" s="23">
        <v>3959</v>
      </c>
      <c r="B3960" s="27">
        <v>0.45243800000000001</v>
      </c>
      <c r="C3960" s="24">
        <f t="shared" si="127"/>
        <v>-4.5727999999999998E-2</v>
      </c>
      <c r="D3960" s="19">
        <f t="shared" si="128"/>
        <v>2.0910499839999997E-3</v>
      </c>
    </row>
    <row r="3961" spans="1:4" x14ac:dyDescent="0.3">
      <c r="A3961" s="23">
        <v>3960</v>
      </c>
      <c r="B3961" s="27">
        <v>0.45245299999999999</v>
      </c>
      <c r="C3961" s="24">
        <f t="shared" si="127"/>
        <v>-4.5713000000000004E-2</v>
      </c>
      <c r="D3961" s="19">
        <f t="shared" si="128"/>
        <v>2.0896783690000005E-3</v>
      </c>
    </row>
    <row r="3962" spans="1:4" x14ac:dyDescent="0.3">
      <c r="A3962" s="23">
        <v>3961</v>
      </c>
      <c r="B3962" s="27">
        <v>0.452519</v>
      </c>
      <c r="C3962" s="24">
        <f t="shared" si="127"/>
        <v>-4.5647E-2</v>
      </c>
      <c r="D3962" s="19">
        <f t="shared" si="128"/>
        <v>2.0836486090000002E-3</v>
      </c>
    </row>
    <row r="3963" spans="1:4" x14ac:dyDescent="0.3">
      <c r="A3963" s="23">
        <v>3962</v>
      </c>
      <c r="B3963" s="27">
        <v>0.45254299999999997</v>
      </c>
      <c r="C3963" s="24">
        <f t="shared" si="127"/>
        <v>-4.5623000000000004E-2</v>
      </c>
      <c r="D3963" s="19">
        <f t="shared" si="128"/>
        <v>2.0814581290000004E-3</v>
      </c>
    </row>
    <row r="3964" spans="1:4" x14ac:dyDescent="0.3">
      <c r="A3964" s="23">
        <v>3963</v>
      </c>
      <c r="B3964" s="27">
        <v>0.45255800000000002</v>
      </c>
      <c r="C3964" s="24">
        <f t="shared" si="127"/>
        <v>-4.5608000000000003E-2</v>
      </c>
      <c r="D3964" s="19">
        <f t="shared" si="128"/>
        <v>2.0800896640000002E-3</v>
      </c>
    </row>
    <row r="3965" spans="1:4" x14ac:dyDescent="0.3">
      <c r="A3965" s="23">
        <v>3964</v>
      </c>
      <c r="B3965" s="27">
        <v>0.45260099999999998</v>
      </c>
      <c r="C3965" s="24">
        <f t="shared" si="127"/>
        <v>-4.5565000000000001E-2</v>
      </c>
      <c r="D3965" s="19">
        <f t="shared" si="128"/>
        <v>2.0761692250000001E-3</v>
      </c>
    </row>
    <row r="3966" spans="1:4" x14ac:dyDescent="0.3">
      <c r="A3966" s="23">
        <v>3965</v>
      </c>
      <c r="B3966" s="27">
        <v>0.45277400000000001</v>
      </c>
      <c r="C3966" s="24">
        <f t="shared" si="127"/>
        <v>-4.5392000000000002E-2</v>
      </c>
      <c r="D3966" s="19">
        <f t="shared" si="128"/>
        <v>2.0604336640000004E-3</v>
      </c>
    </row>
    <row r="3967" spans="1:4" x14ac:dyDescent="0.3">
      <c r="A3967" s="23">
        <v>3966</v>
      </c>
      <c r="B3967" s="27">
        <v>0.45280700000000002</v>
      </c>
      <c r="C3967" s="24">
        <f t="shared" si="127"/>
        <v>-4.5359000000000003E-2</v>
      </c>
      <c r="D3967" s="19">
        <f t="shared" si="128"/>
        <v>2.0574388810000004E-3</v>
      </c>
    </row>
    <row r="3968" spans="1:4" x14ac:dyDescent="0.3">
      <c r="A3968" s="23">
        <v>3967</v>
      </c>
      <c r="B3968" s="27">
        <v>0.45282099999999997</v>
      </c>
      <c r="C3968" s="24">
        <f t="shared" si="127"/>
        <v>-4.5345000000000003E-2</v>
      </c>
      <c r="D3968" s="19">
        <f t="shared" si="128"/>
        <v>2.0561690250000004E-3</v>
      </c>
    </row>
    <row r="3969" spans="1:4" x14ac:dyDescent="0.3">
      <c r="A3969" s="23">
        <v>3968</v>
      </c>
      <c r="B3969" s="27">
        <v>0.45282800000000001</v>
      </c>
      <c r="C3969" s="24">
        <f t="shared" si="127"/>
        <v>-4.5338000000000003E-2</v>
      </c>
      <c r="D3969" s="19">
        <f t="shared" si="128"/>
        <v>2.0555342440000002E-3</v>
      </c>
    </row>
    <row r="3970" spans="1:4" x14ac:dyDescent="0.3">
      <c r="A3970" s="23">
        <v>3969</v>
      </c>
      <c r="B3970" s="27">
        <v>0.45284200000000002</v>
      </c>
      <c r="C3970" s="24">
        <f t="shared" ref="C3970:C4033" si="129">ROUNDUP(B3970-B$10002,6)</f>
        <v>-4.5324000000000003E-2</v>
      </c>
      <c r="D3970" s="19">
        <f t="shared" si="128"/>
        <v>2.0542649760000001E-3</v>
      </c>
    </row>
    <row r="3971" spans="1:4" x14ac:dyDescent="0.3">
      <c r="A3971" s="23">
        <v>3970</v>
      </c>
      <c r="B3971" s="27">
        <v>0.45293800000000001</v>
      </c>
      <c r="C3971" s="24">
        <f t="shared" si="129"/>
        <v>-4.5228000000000004E-2</v>
      </c>
      <c r="D3971" s="19">
        <f t="shared" si="128"/>
        <v>2.0455719840000003E-3</v>
      </c>
    </row>
    <row r="3972" spans="1:4" x14ac:dyDescent="0.3">
      <c r="A3972" s="23">
        <v>3971</v>
      </c>
      <c r="B3972" s="27">
        <v>0.45298300000000002</v>
      </c>
      <c r="C3972" s="24">
        <f t="shared" si="129"/>
        <v>-4.5183000000000001E-2</v>
      </c>
      <c r="D3972" s="19">
        <f t="shared" si="128"/>
        <v>2.0415034890000003E-3</v>
      </c>
    </row>
    <row r="3973" spans="1:4" x14ac:dyDescent="0.3">
      <c r="A3973" s="23">
        <v>3972</v>
      </c>
      <c r="B3973" s="27">
        <v>0.45306800000000003</v>
      </c>
      <c r="C3973" s="24">
        <f t="shared" si="129"/>
        <v>-4.5097999999999999E-2</v>
      </c>
      <c r="D3973" s="19">
        <f t="shared" si="128"/>
        <v>2.0338296039999998E-3</v>
      </c>
    </row>
    <row r="3974" spans="1:4" x14ac:dyDescent="0.3">
      <c r="A3974" s="23">
        <v>3973</v>
      </c>
      <c r="B3974" s="27">
        <v>0.453121</v>
      </c>
      <c r="C3974" s="24">
        <f t="shared" si="129"/>
        <v>-4.5045000000000002E-2</v>
      </c>
      <c r="D3974" s="19">
        <f t="shared" si="128"/>
        <v>2.0290520250000003E-3</v>
      </c>
    </row>
    <row r="3975" spans="1:4" x14ac:dyDescent="0.3">
      <c r="A3975" s="23">
        <v>3974</v>
      </c>
      <c r="B3975" s="27">
        <v>0.45316499999999998</v>
      </c>
      <c r="C3975" s="24">
        <f t="shared" si="129"/>
        <v>-4.5000999999999999E-2</v>
      </c>
      <c r="D3975" s="19">
        <f t="shared" si="128"/>
        <v>2.0250900009999998E-3</v>
      </c>
    </row>
    <row r="3976" spans="1:4" x14ac:dyDescent="0.3">
      <c r="A3976" s="23">
        <v>3975</v>
      </c>
      <c r="B3976" s="27">
        <v>0.45319900000000002</v>
      </c>
      <c r="C3976" s="24">
        <f t="shared" si="129"/>
        <v>-4.4967E-2</v>
      </c>
      <c r="D3976" s="19">
        <f t="shared" si="128"/>
        <v>2.0220310890000002E-3</v>
      </c>
    </row>
    <row r="3977" spans="1:4" x14ac:dyDescent="0.3">
      <c r="A3977" s="23">
        <v>3976</v>
      </c>
      <c r="B3977" s="27">
        <v>0.45325599999999999</v>
      </c>
      <c r="C3977" s="24">
        <f t="shared" si="129"/>
        <v>-4.4909999999999999E-2</v>
      </c>
      <c r="D3977" s="19">
        <f t="shared" si="128"/>
        <v>2.0169081E-3</v>
      </c>
    </row>
    <row r="3978" spans="1:4" x14ac:dyDescent="0.3">
      <c r="A3978" s="23">
        <v>3977</v>
      </c>
      <c r="B3978" s="27">
        <v>0.45327899999999999</v>
      </c>
      <c r="C3978" s="24">
        <f t="shared" si="129"/>
        <v>-4.4887000000000003E-2</v>
      </c>
      <c r="D3978" s="19">
        <f t="shared" ref="D3978:D4041" si="130">C3978*C3978</f>
        <v>2.0148427690000002E-3</v>
      </c>
    </row>
    <row r="3979" spans="1:4" x14ac:dyDescent="0.3">
      <c r="A3979" s="23">
        <v>3978</v>
      </c>
      <c r="B3979" s="27">
        <v>0.45328400000000002</v>
      </c>
      <c r="C3979" s="24">
        <f t="shared" si="129"/>
        <v>-4.4881999999999998E-2</v>
      </c>
      <c r="D3979" s="19">
        <f t="shared" si="130"/>
        <v>2.014393924E-3</v>
      </c>
    </row>
    <row r="3980" spans="1:4" x14ac:dyDescent="0.3">
      <c r="A3980" s="23">
        <v>3979</v>
      </c>
      <c r="B3980" s="27">
        <v>0.453322</v>
      </c>
      <c r="C3980" s="24">
        <f t="shared" si="129"/>
        <v>-4.4844000000000002E-2</v>
      </c>
      <c r="D3980" s="19">
        <f t="shared" si="130"/>
        <v>2.0109843360000003E-3</v>
      </c>
    </row>
    <row r="3981" spans="1:4" x14ac:dyDescent="0.3">
      <c r="A3981" s="23">
        <v>3980</v>
      </c>
      <c r="B3981" s="27">
        <v>0.453407</v>
      </c>
      <c r="C3981" s="24">
        <f t="shared" si="129"/>
        <v>-4.4759E-2</v>
      </c>
      <c r="D3981" s="19">
        <f t="shared" si="130"/>
        <v>2.0033680809999998E-3</v>
      </c>
    </row>
    <row r="3982" spans="1:4" x14ac:dyDescent="0.3">
      <c r="A3982" s="23">
        <v>3981</v>
      </c>
      <c r="B3982" s="27">
        <v>0.45342700000000002</v>
      </c>
      <c r="C3982" s="24">
        <f t="shared" si="129"/>
        <v>-4.4739000000000001E-2</v>
      </c>
      <c r="D3982" s="19">
        <f t="shared" si="130"/>
        <v>2.0015781209999999E-3</v>
      </c>
    </row>
    <row r="3983" spans="1:4" x14ac:dyDescent="0.3">
      <c r="A3983" s="23">
        <v>3982</v>
      </c>
      <c r="B3983" s="27">
        <v>0.453461</v>
      </c>
      <c r="C3983" s="24">
        <f t="shared" si="129"/>
        <v>-4.4705000000000002E-2</v>
      </c>
      <c r="D3983" s="19">
        <f t="shared" si="130"/>
        <v>1.9985370250000002E-3</v>
      </c>
    </row>
    <row r="3984" spans="1:4" x14ac:dyDescent="0.3">
      <c r="A3984" s="23">
        <v>3983</v>
      </c>
      <c r="B3984" s="27">
        <v>0.45347599999999999</v>
      </c>
      <c r="C3984" s="24">
        <f t="shared" si="129"/>
        <v>-4.4690000000000001E-2</v>
      </c>
      <c r="D3984" s="19">
        <f t="shared" si="130"/>
        <v>1.9971961000000002E-3</v>
      </c>
    </row>
    <row r="3985" spans="1:4" x14ac:dyDescent="0.3">
      <c r="A3985" s="23">
        <v>3984</v>
      </c>
      <c r="B3985" s="27">
        <v>0.45351900000000001</v>
      </c>
      <c r="C3985" s="24">
        <f t="shared" si="129"/>
        <v>-4.4646999999999999E-2</v>
      </c>
      <c r="D3985" s="19">
        <f t="shared" si="130"/>
        <v>1.9933546089999999E-3</v>
      </c>
    </row>
    <row r="3986" spans="1:4" x14ac:dyDescent="0.3">
      <c r="A3986" s="23">
        <v>3985</v>
      </c>
      <c r="B3986" s="27">
        <v>0.45360299999999998</v>
      </c>
      <c r="C3986" s="24">
        <f t="shared" si="129"/>
        <v>-4.4562999999999998E-2</v>
      </c>
      <c r="D3986" s="19">
        <f t="shared" si="130"/>
        <v>1.9858609689999999E-3</v>
      </c>
    </row>
    <row r="3987" spans="1:4" x14ac:dyDescent="0.3">
      <c r="A3987" s="23">
        <v>3986</v>
      </c>
      <c r="B3987" s="27">
        <v>0.45365299999999997</v>
      </c>
      <c r="C3987" s="24">
        <f t="shared" si="129"/>
        <v>-4.4513000000000004E-2</v>
      </c>
      <c r="D3987" s="19">
        <f t="shared" si="130"/>
        <v>1.9814071690000003E-3</v>
      </c>
    </row>
    <row r="3988" spans="1:4" x14ac:dyDescent="0.3">
      <c r="A3988" s="23">
        <v>3987</v>
      </c>
      <c r="B3988" s="27">
        <v>0.45366000000000001</v>
      </c>
      <c r="C3988" s="24">
        <f t="shared" si="129"/>
        <v>-4.4506000000000004E-2</v>
      </c>
      <c r="D3988" s="19">
        <f t="shared" si="130"/>
        <v>1.9807840360000005E-3</v>
      </c>
    </row>
    <row r="3989" spans="1:4" x14ac:dyDescent="0.3">
      <c r="A3989" s="23">
        <v>3988</v>
      </c>
      <c r="B3989" s="27">
        <v>0.453679</v>
      </c>
      <c r="C3989" s="24">
        <f t="shared" si="129"/>
        <v>-4.4486999999999999E-2</v>
      </c>
      <c r="D3989" s="19">
        <f t="shared" si="130"/>
        <v>1.9790931690000001E-3</v>
      </c>
    </row>
    <row r="3990" spans="1:4" x14ac:dyDescent="0.3">
      <c r="A3990" s="23">
        <v>3989</v>
      </c>
      <c r="B3990" s="27">
        <v>0.45371499999999998</v>
      </c>
      <c r="C3990" s="24">
        <f t="shared" si="129"/>
        <v>-4.4451000000000004E-2</v>
      </c>
      <c r="D3990" s="19">
        <f t="shared" si="130"/>
        <v>1.9758914010000006E-3</v>
      </c>
    </row>
    <row r="3991" spans="1:4" x14ac:dyDescent="0.3">
      <c r="A3991" s="23">
        <v>3990</v>
      </c>
      <c r="B3991" s="27">
        <v>0.45374199999999998</v>
      </c>
      <c r="C3991" s="24">
        <f t="shared" si="129"/>
        <v>-4.4423999999999998E-2</v>
      </c>
      <c r="D3991" s="19">
        <f t="shared" si="130"/>
        <v>1.9734917759999999E-3</v>
      </c>
    </row>
    <row r="3992" spans="1:4" x14ac:dyDescent="0.3">
      <c r="A3992" s="23">
        <v>3991</v>
      </c>
      <c r="B3992" s="27">
        <v>0.45380500000000001</v>
      </c>
      <c r="C3992" s="24">
        <f t="shared" si="129"/>
        <v>-4.4360999999999998E-2</v>
      </c>
      <c r="D3992" s="19">
        <f t="shared" si="130"/>
        <v>1.9678983209999996E-3</v>
      </c>
    </row>
    <row r="3993" spans="1:4" x14ac:dyDescent="0.3">
      <c r="A3993" s="23">
        <v>3992</v>
      </c>
      <c r="B3993" s="27">
        <v>0.45390399999999997</v>
      </c>
      <c r="C3993" s="24">
        <f t="shared" si="129"/>
        <v>-4.4262000000000003E-2</v>
      </c>
      <c r="D3993" s="19">
        <f t="shared" si="130"/>
        <v>1.9591246440000001E-3</v>
      </c>
    </row>
    <row r="3994" spans="1:4" x14ac:dyDescent="0.3">
      <c r="A3994" s="23">
        <v>3993</v>
      </c>
      <c r="B3994" s="27">
        <v>0.45396900000000001</v>
      </c>
      <c r="C3994" s="24">
        <f t="shared" si="129"/>
        <v>-4.4197E-2</v>
      </c>
      <c r="D3994" s="19">
        <f t="shared" si="130"/>
        <v>1.9533748090000001E-3</v>
      </c>
    </row>
    <row r="3995" spans="1:4" x14ac:dyDescent="0.3">
      <c r="A3995" s="23">
        <v>3994</v>
      </c>
      <c r="B3995" s="27">
        <v>0.453982</v>
      </c>
      <c r="C3995" s="24">
        <f t="shared" si="129"/>
        <v>-4.4184000000000001E-2</v>
      </c>
      <c r="D3995" s="19">
        <f t="shared" si="130"/>
        <v>1.9522258560000002E-3</v>
      </c>
    </row>
    <row r="3996" spans="1:4" x14ac:dyDescent="0.3">
      <c r="A3996" s="23">
        <v>3995</v>
      </c>
      <c r="B3996" s="27">
        <v>0.45403300000000002</v>
      </c>
      <c r="C3996" s="24">
        <f t="shared" si="129"/>
        <v>-4.4132999999999999E-2</v>
      </c>
      <c r="D3996" s="19">
        <f t="shared" si="130"/>
        <v>1.947721689E-3</v>
      </c>
    </row>
    <row r="3997" spans="1:4" x14ac:dyDescent="0.3">
      <c r="A3997" s="23">
        <v>3996</v>
      </c>
      <c r="B3997" s="27">
        <v>0.45408300000000001</v>
      </c>
      <c r="C3997" s="24">
        <f t="shared" si="129"/>
        <v>-4.4083000000000004E-2</v>
      </c>
      <c r="D3997" s="19">
        <f t="shared" si="130"/>
        <v>1.9433108890000003E-3</v>
      </c>
    </row>
    <row r="3998" spans="1:4" x14ac:dyDescent="0.3">
      <c r="A3998" s="23">
        <v>3997</v>
      </c>
      <c r="B3998" s="27">
        <v>0.45417099999999999</v>
      </c>
      <c r="C3998" s="24">
        <f t="shared" si="129"/>
        <v>-4.3994999999999999E-2</v>
      </c>
      <c r="D3998" s="19">
        <f t="shared" si="130"/>
        <v>1.9355600249999999E-3</v>
      </c>
    </row>
    <row r="3999" spans="1:4" x14ac:dyDescent="0.3">
      <c r="A3999" s="23">
        <v>3998</v>
      </c>
      <c r="B3999" s="27">
        <v>0.45420100000000002</v>
      </c>
      <c r="C3999" s="24">
        <f t="shared" si="129"/>
        <v>-4.3965000000000004E-2</v>
      </c>
      <c r="D3999" s="19">
        <f t="shared" si="130"/>
        <v>1.9329212250000004E-3</v>
      </c>
    </row>
    <row r="4000" spans="1:4" x14ac:dyDescent="0.3">
      <c r="A4000" s="23">
        <v>3999</v>
      </c>
      <c r="B4000" s="27">
        <v>0.45424599999999998</v>
      </c>
      <c r="C4000" s="24">
        <f t="shared" si="129"/>
        <v>-4.3920000000000001E-2</v>
      </c>
      <c r="D4000" s="19">
        <f t="shared" si="130"/>
        <v>1.9289664E-3</v>
      </c>
    </row>
    <row r="4001" spans="1:4" x14ac:dyDescent="0.3">
      <c r="A4001" s="23">
        <v>4000</v>
      </c>
      <c r="B4001" s="27">
        <v>0.45426499999999997</v>
      </c>
      <c r="C4001" s="24">
        <f t="shared" si="129"/>
        <v>-4.3901000000000003E-2</v>
      </c>
      <c r="D4001" s="19">
        <f t="shared" si="130"/>
        <v>1.9272978010000002E-3</v>
      </c>
    </row>
    <row r="4002" spans="1:4" x14ac:dyDescent="0.3">
      <c r="A4002" s="23">
        <v>4001</v>
      </c>
      <c r="B4002" s="27">
        <v>0.45426699999999998</v>
      </c>
      <c r="C4002" s="24">
        <f t="shared" si="129"/>
        <v>-4.3899000000000001E-2</v>
      </c>
      <c r="D4002" s="19">
        <f t="shared" si="130"/>
        <v>1.9271222010000001E-3</v>
      </c>
    </row>
    <row r="4003" spans="1:4" x14ac:dyDescent="0.3">
      <c r="A4003" s="23">
        <v>4002</v>
      </c>
      <c r="B4003" s="27">
        <v>0.45427400000000001</v>
      </c>
      <c r="C4003" s="24">
        <f t="shared" si="129"/>
        <v>-4.3892E-2</v>
      </c>
      <c r="D4003" s="19">
        <f t="shared" si="130"/>
        <v>1.926507664E-3</v>
      </c>
    </row>
    <row r="4004" spans="1:4" x14ac:dyDescent="0.3">
      <c r="A4004" s="23">
        <v>4003</v>
      </c>
      <c r="B4004" s="27">
        <v>0.45433299999999999</v>
      </c>
      <c r="C4004" s="24">
        <f t="shared" si="129"/>
        <v>-4.3833000000000004E-2</v>
      </c>
      <c r="D4004" s="19">
        <f t="shared" si="130"/>
        <v>1.9213318890000004E-3</v>
      </c>
    </row>
    <row r="4005" spans="1:4" x14ac:dyDescent="0.3">
      <c r="A4005" s="23">
        <v>4004</v>
      </c>
      <c r="B4005" s="27">
        <v>0.45436500000000002</v>
      </c>
      <c r="C4005" s="24">
        <f t="shared" si="129"/>
        <v>-4.3801E-2</v>
      </c>
      <c r="D4005" s="19">
        <f t="shared" si="130"/>
        <v>1.9185276009999999E-3</v>
      </c>
    </row>
    <row r="4006" spans="1:4" x14ac:dyDescent="0.3">
      <c r="A4006" s="23">
        <v>4005</v>
      </c>
      <c r="B4006" s="27">
        <v>0.45444899999999999</v>
      </c>
      <c r="C4006" s="24">
        <f t="shared" si="129"/>
        <v>-4.3716999999999999E-2</v>
      </c>
      <c r="D4006" s="19">
        <f t="shared" si="130"/>
        <v>1.911176089E-3</v>
      </c>
    </row>
    <row r="4007" spans="1:4" x14ac:dyDescent="0.3">
      <c r="A4007" s="23">
        <v>4006</v>
      </c>
      <c r="B4007" s="27">
        <v>0.45446599999999998</v>
      </c>
      <c r="C4007" s="24">
        <f t="shared" si="129"/>
        <v>-4.3700000000000003E-2</v>
      </c>
      <c r="D4007" s="19">
        <f t="shared" si="130"/>
        <v>1.9096900000000003E-3</v>
      </c>
    </row>
    <row r="4008" spans="1:4" x14ac:dyDescent="0.3">
      <c r="A4008" s="23">
        <v>4007</v>
      </c>
      <c r="B4008" s="27">
        <v>0.45450000000000002</v>
      </c>
      <c r="C4008" s="24">
        <f t="shared" si="129"/>
        <v>-4.3666000000000003E-2</v>
      </c>
      <c r="D4008" s="19">
        <f t="shared" si="130"/>
        <v>1.9067195560000002E-3</v>
      </c>
    </row>
    <row r="4009" spans="1:4" x14ac:dyDescent="0.3">
      <c r="A4009" s="23">
        <v>4008</v>
      </c>
      <c r="B4009" s="27">
        <v>0.45450800000000002</v>
      </c>
      <c r="C4009" s="24">
        <f t="shared" si="129"/>
        <v>-4.3658000000000002E-2</v>
      </c>
      <c r="D4009" s="19">
        <f t="shared" si="130"/>
        <v>1.9060209640000003E-3</v>
      </c>
    </row>
    <row r="4010" spans="1:4" x14ac:dyDescent="0.3">
      <c r="A4010" s="23">
        <v>4009</v>
      </c>
      <c r="B4010" s="27">
        <v>0.454538</v>
      </c>
      <c r="C4010" s="24">
        <f t="shared" si="129"/>
        <v>-4.3628E-2</v>
      </c>
      <c r="D4010" s="19">
        <f t="shared" si="130"/>
        <v>1.903402384E-3</v>
      </c>
    </row>
    <row r="4011" spans="1:4" x14ac:dyDescent="0.3">
      <c r="A4011" s="23">
        <v>4010</v>
      </c>
      <c r="B4011" s="27">
        <v>0.45455200000000001</v>
      </c>
      <c r="C4011" s="24">
        <f t="shared" si="129"/>
        <v>-4.3614E-2</v>
      </c>
      <c r="D4011" s="19">
        <f t="shared" si="130"/>
        <v>1.902180996E-3</v>
      </c>
    </row>
    <row r="4012" spans="1:4" x14ac:dyDescent="0.3">
      <c r="A4012" s="23">
        <v>4011</v>
      </c>
      <c r="B4012" s="27">
        <v>0.454592</v>
      </c>
      <c r="C4012" s="24">
        <f t="shared" si="129"/>
        <v>-4.3574000000000002E-2</v>
      </c>
      <c r="D4012" s="19">
        <f t="shared" si="130"/>
        <v>1.8986934760000002E-3</v>
      </c>
    </row>
    <row r="4013" spans="1:4" x14ac:dyDescent="0.3">
      <c r="A4013" s="23">
        <v>4012</v>
      </c>
      <c r="B4013" s="27">
        <v>0.45459300000000002</v>
      </c>
      <c r="C4013" s="24">
        <f t="shared" si="129"/>
        <v>-4.3573000000000001E-2</v>
      </c>
      <c r="D4013" s="19">
        <f t="shared" si="130"/>
        <v>1.8986063290000002E-3</v>
      </c>
    </row>
    <row r="4014" spans="1:4" x14ac:dyDescent="0.3">
      <c r="A4014" s="23">
        <v>4013</v>
      </c>
      <c r="B4014" s="27">
        <v>0.454675</v>
      </c>
      <c r="C4014" s="24">
        <f t="shared" si="129"/>
        <v>-4.3491000000000002E-2</v>
      </c>
      <c r="D4014" s="19">
        <f t="shared" si="130"/>
        <v>1.8914670810000001E-3</v>
      </c>
    </row>
    <row r="4015" spans="1:4" x14ac:dyDescent="0.3">
      <c r="A4015" s="23">
        <v>4014</v>
      </c>
      <c r="B4015" s="27">
        <v>0.45471</v>
      </c>
      <c r="C4015" s="24">
        <f t="shared" si="129"/>
        <v>-4.3456000000000002E-2</v>
      </c>
      <c r="D4015" s="19">
        <f t="shared" si="130"/>
        <v>1.8884239360000001E-3</v>
      </c>
    </row>
    <row r="4016" spans="1:4" x14ac:dyDescent="0.3">
      <c r="A4016" s="23">
        <v>4015</v>
      </c>
      <c r="B4016" s="27">
        <v>0.45506000000000002</v>
      </c>
      <c r="C4016" s="24">
        <f t="shared" si="129"/>
        <v>-4.3105999999999998E-2</v>
      </c>
      <c r="D4016" s="19">
        <f t="shared" si="130"/>
        <v>1.8581272359999999E-3</v>
      </c>
    </row>
    <row r="4017" spans="1:4" x14ac:dyDescent="0.3">
      <c r="A4017" s="23">
        <v>4016</v>
      </c>
      <c r="B4017" s="27">
        <v>0.45506000000000002</v>
      </c>
      <c r="C4017" s="24">
        <f t="shared" si="129"/>
        <v>-4.3105999999999998E-2</v>
      </c>
      <c r="D4017" s="19">
        <f t="shared" si="130"/>
        <v>1.8581272359999999E-3</v>
      </c>
    </row>
    <row r="4018" spans="1:4" x14ac:dyDescent="0.3">
      <c r="A4018" s="23">
        <v>4017</v>
      </c>
      <c r="B4018" s="27">
        <v>0.455071</v>
      </c>
      <c r="C4018" s="24">
        <f t="shared" si="129"/>
        <v>-4.3095000000000001E-2</v>
      </c>
      <c r="D4018" s="19">
        <f t="shared" si="130"/>
        <v>1.8571790250000002E-3</v>
      </c>
    </row>
    <row r="4019" spans="1:4" x14ac:dyDescent="0.3">
      <c r="A4019" s="23">
        <v>4018</v>
      </c>
      <c r="B4019" s="27">
        <v>0.45508500000000002</v>
      </c>
      <c r="C4019" s="24">
        <f t="shared" si="129"/>
        <v>-4.3081000000000001E-2</v>
      </c>
      <c r="D4019" s="19">
        <f t="shared" si="130"/>
        <v>1.8559725610000001E-3</v>
      </c>
    </row>
    <row r="4020" spans="1:4" x14ac:dyDescent="0.3">
      <c r="A4020" s="23">
        <v>4019</v>
      </c>
      <c r="B4020" s="27">
        <v>0.45509300000000003</v>
      </c>
      <c r="C4020" s="24">
        <f t="shared" si="129"/>
        <v>-4.3073E-2</v>
      </c>
      <c r="D4020" s="19">
        <f t="shared" si="130"/>
        <v>1.8552833290000001E-3</v>
      </c>
    </row>
    <row r="4021" spans="1:4" x14ac:dyDescent="0.3">
      <c r="A4021" s="23">
        <v>4020</v>
      </c>
      <c r="B4021" s="27">
        <v>0.45514199999999999</v>
      </c>
      <c r="C4021" s="24">
        <f t="shared" si="129"/>
        <v>-4.3024E-2</v>
      </c>
      <c r="D4021" s="19">
        <f t="shared" si="130"/>
        <v>1.851064576E-3</v>
      </c>
    </row>
    <row r="4022" spans="1:4" x14ac:dyDescent="0.3">
      <c r="A4022" s="23">
        <v>4021</v>
      </c>
      <c r="B4022" s="27">
        <v>0.45515099999999997</v>
      </c>
      <c r="C4022" s="24">
        <f t="shared" si="129"/>
        <v>-4.3014999999999998E-2</v>
      </c>
      <c r="D4022" s="19">
        <f t="shared" si="130"/>
        <v>1.8502902249999998E-3</v>
      </c>
    </row>
    <row r="4023" spans="1:4" x14ac:dyDescent="0.3">
      <c r="A4023" s="23">
        <v>4022</v>
      </c>
      <c r="B4023" s="27">
        <v>0.45517099999999999</v>
      </c>
      <c r="C4023" s="24">
        <f t="shared" si="129"/>
        <v>-4.2994999999999998E-2</v>
      </c>
      <c r="D4023" s="19">
        <f t="shared" si="130"/>
        <v>1.8485700249999998E-3</v>
      </c>
    </row>
    <row r="4024" spans="1:4" x14ac:dyDescent="0.3">
      <c r="A4024" s="23">
        <v>4023</v>
      </c>
      <c r="B4024" s="27">
        <v>0.45517099999999999</v>
      </c>
      <c r="C4024" s="24">
        <f t="shared" si="129"/>
        <v>-4.2994999999999998E-2</v>
      </c>
      <c r="D4024" s="19">
        <f t="shared" si="130"/>
        <v>1.8485700249999998E-3</v>
      </c>
    </row>
    <row r="4025" spans="1:4" x14ac:dyDescent="0.3">
      <c r="A4025" s="23">
        <v>4024</v>
      </c>
      <c r="B4025" s="27">
        <v>0.45519300000000001</v>
      </c>
      <c r="C4025" s="24">
        <f t="shared" si="129"/>
        <v>-4.2973000000000004E-2</v>
      </c>
      <c r="D4025" s="19">
        <f t="shared" si="130"/>
        <v>1.8466787290000004E-3</v>
      </c>
    </row>
    <row r="4026" spans="1:4" x14ac:dyDescent="0.3">
      <c r="A4026" s="23">
        <v>4025</v>
      </c>
      <c r="B4026" s="27">
        <v>0.45519399999999999</v>
      </c>
      <c r="C4026" s="24">
        <f t="shared" si="129"/>
        <v>-4.2972000000000003E-2</v>
      </c>
      <c r="D4026" s="19">
        <f t="shared" si="130"/>
        <v>1.8465927840000003E-3</v>
      </c>
    </row>
    <row r="4027" spans="1:4" x14ac:dyDescent="0.3">
      <c r="A4027" s="23">
        <v>4026</v>
      </c>
      <c r="B4027" s="27">
        <v>0.455231</v>
      </c>
      <c r="C4027" s="24">
        <f t="shared" si="129"/>
        <v>-4.2935000000000001E-2</v>
      </c>
      <c r="D4027" s="19">
        <f t="shared" si="130"/>
        <v>1.843414225E-3</v>
      </c>
    </row>
    <row r="4028" spans="1:4" x14ac:dyDescent="0.3">
      <c r="A4028" s="23">
        <v>4027</v>
      </c>
      <c r="B4028" s="27">
        <v>0.455233</v>
      </c>
      <c r="C4028" s="24">
        <f t="shared" si="129"/>
        <v>-4.2932999999999999E-2</v>
      </c>
      <c r="D4028" s="19">
        <f t="shared" si="130"/>
        <v>1.8432424889999999E-3</v>
      </c>
    </row>
    <row r="4029" spans="1:4" x14ac:dyDescent="0.3">
      <c r="A4029" s="23">
        <v>4028</v>
      </c>
      <c r="B4029" s="27">
        <v>0.455239</v>
      </c>
      <c r="C4029" s="24">
        <f t="shared" si="129"/>
        <v>-4.2927E-2</v>
      </c>
      <c r="D4029" s="19">
        <f t="shared" si="130"/>
        <v>1.8427273289999999E-3</v>
      </c>
    </row>
    <row r="4030" spans="1:4" x14ac:dyDescent="0.3">
      <c r="A4030" s="23">
        <v>4029</v>
      </c>
      <c r="B4030" s="27">
        <v>0.45532499999999998</v>
      </c>
      <c r="C4030" s="24">
        <f t="shared" si="129"/>
        <v>-4.2841000000000004E-2</v>
      </c>
      <c r="D4030" s="19">
        <f t="shared" si="130"/>
        <v>1.8353512810000004E-3</v>
      </c>
    </row>
    <row r="4031" spans="1:4" x14ac:dyDescent="0.3">
      <c r="A4031" s="23">
        <v>4030</v>
      </c>
      <c r="B4031" s="27">
        <v>0.45538000000000001</v>
      </c>
      <c r="C4031" s="24">
        <f t="shared" si="129"/>
        <v>-4.2785999999999998E-2</v>
      </c>
      <c r="D4031" s="19">
        <f t="shared" si="130"/>
        <v>1.8306417959999999E-3</v>
      </c>
    </row>
    <row r="4032" spans="1:4" x14ac:dyDescent="0.3">
      <c r="A4032" s="23">
        <v>4031</v>
      </c>
      <c r="B4032" s="27">
        <v>0.45549099999999998</v>
      </c>
      <c r="C4032" s="24">
        <f t="shared" si="129"/>
        <v>-4.2674999999999998E-2</v>
      </c>
      <c r="D4032" s="19">
        <f t="shared" si="130"/>
        <v>1.8211556249999998E-3</v>
      </c>
    </row>
    <row r="4033" spans="1:4" x14ac:dyDescent="0.3">
      <c r="A4033" s="23">
        <v>4032</v>
      </c>
      <c r="B4033" s="27">
        <v>0.45549400000000001</v>
      </c>
      <c r="C4033" s="24">
        <f t="shared" si="129"/>
        <v>-4.2672000000000002E-2</v>
      </c>
      <c r="D4033" s="19">
        <f t="shared" si="130"/>
        <v>1.8208995840000002E-3</v>
      </c>
    </row>
    <row r="4034" spans="1:4" x14ac:dyDescent="0.3">
      <c r="A4034" s="23">
        <v>4033</v>
      </c>
      <c r="B4034" s="27">
        <v>0.45551999999999998</v>
      </c>
      <c r="C4034" s="24">
        <f t="shared" ref="C4034:C4097" si="131">ROUNDUP(B4034-B$10002,6)</f>
        <v>-4.2646000000000003E-2</v>
      </c>
      <c r="D4034" s="19">
        <f t="shared" si="130"/>
        <v>1.8186813160000002E-3</v>
      </c>
    </row>
    <row r="4035" spans="1:4" x14ac:dyDescent="0.3">
      <c r="A4035" s="23">
        <v>4034</v>
      </c>
      <c r="B4035" s="27">
        <v>0.45558100000000001</v>
      </c>
      <c r="C4035" s="24">
        <f t="shared" si="131"/>
        <v>-4.2584999999999998E-2</v>
      </c>
      <c r="D4035" s="19">
        <f t="shared" si="130"/>
        <v>1.8134822249999999E-3</v>
      </c>
    </row>
    <row r="4036" spans="1:4" x14ac:dyDescent="0.3">
      <c r="A4036" s="23">
        <v>4035</v>
      </c>
      <c r="B4036" s="27">
        <v>0.45559100000000002</v>
      </c>
      <c r="C4036" s="24">
        <f t="shared" si="131"/>
        <v>-4.2575000000000002E-2</v>
      </c>
      <c r="D4036" s="19">
        <f t="shared" si="130"/>
        <v>1.8126306250000001E-3</v>
      </c>
    </row>
    <row r="4037" spans="1:4" x14ac:dyDescent="0.3">
      <c r="A4037" s="23">
        <v>4036</v>
      </c>
      <c r="B4037" s="27">
        <v>0.455646</v>
      </c>
      <c r="C4037" s="24">
        <f t="shared" si="131"/>
        <v>-4.2520000000000002E-2</v>
      </c>
      <c r="D4037" s="19">
        <f t="shared" si="130"/>
        <v>1.8079504000000001E-3</v>
      </c>
    </row>
    <row r="4038" spans="1:4" x14ac:dyDescent="0.3">
      <c r="A4038" s="23">
        <v>4037</v>
      </c>
      <c r="B4038" s="27">
        <v>0.45567800000000003</v>
      </c>
      <c r="C4038" s="24">
        <f t="shared" si="131"/>
        <v>-4.2487999999999998E-2</v>
      </c>
      <c r="D4038" s="19">
        <f t="shared" si="130"/>
        <v>1.8052301439999998E-3</v>
      </c>
    </row>
    <row r="4039" spans="1:4" x14ac:dyDescent="0.3">
      <c r="A4039" s="23">
        <v>4038</v>
      </c>
      <c r="B4039" s="27">
        <v>0.45570500000000003</v>
      </c>
      <c r="C4039" s="24">
        <f t="shared" si="131"/>
        <v>-4.2460999999999999E-2</v>
      </c>
      <c r="D4039" s="19">
        <f t="shared" si="130"/>
        <v>1.8029365209999999E-3</v>
      </c>
    </row>
    <row r="4040" spans="1:4" x14ac:dyDescent="0.3">
      <c r="A4040" s="23">
        <v>4039</v>
      </c>
      <c r="B4040" s="27">
        <v>0.45577200000000001</v>
      </c>
      <c r="C4040" s="24">
        <f t="shared" si="131"/>
        <v>-4.2394000000000001E-2</v>
      </c>
      <c r="D4040" s="19">
        <f t="shared" si="130"/>
        <v>1.7972512360000001E-3</v>
      </c>
    </row>
    <row r="4041" spans="1:4" x14ac:dyDescent="0.3">
      <c r="A4041" s="23">
        <v>4040</v>
      </c>
      <c r="B4041" s="27">
        <v>0.45586199999999999</v>
      </c>
      <c r="C4041" s="24">
        <f t="shared" si="131"/>
        <v>-4.2304000000000001E-2</v>
      </c>
      <c r="D4041" s="19">
        <f t="shared" si="130"/>
        <v>1.7896284160000002E-3</v>
      </c>
    </row>
    <row r="4042" spans="1:4" x14ac:dyDescent="0.3">
      <c r="A4042" s="23">
        <v>4041</v>
      </c>
      <c r="B4042" s="27">
        <v>0.455874</v>
      </c>
      <c r="C4042" s="24">
        <f t="shared" si="131"/>
        <v>-4.2292000000000003E-2</v>
      </c>
      <c r="D4042" s="19">
        <f t="shared" ref="D4042:D4105" si="132">C4042*C4042</f>
        <v>1.7886132640000003E-3</v>
      </c>
    </row>
    <row r="4043" spans="1:4" x14ac:dyDescent="0.3">
      <c r="A4043" s="23">
        <v>4042</v>
      </c>
      <c r="B4043" s="27">
        <v>0.45596900000000001</v>
      </c>
      <c r="C4043" s="24">
        <f t="shared" si="131"/>
        <v>-4.2196999999999998E-2</v>
      </c>
      <c r="D4043" s="19">
        <f t="shared" si="132"/>
        <v>1.7805868089999998E-3</v>
      </c>
    </row>
    <row r="4044" spans="1:4" x14ac:dyDescent="0.3">
      <c r="A4044" s="23">
        <v>4043</v>
      </c>
      <c r="B4044" s="27">
        <v>0.45602799999999999</v>
      </c>
      <c r="C4044" s="24">
        <f t="shared" si="131"/>
        <v>-4.2138000000000002E-2</v>
      </c>
      <c r="D4044" s="19">
        <f t="shared" si="132"/>
        <v>1.7756110440000001E-3</v>
      </c>
    </row>
    <row r="4045" spans="1:4" x14ac:dyDescent="0.3">
      <c r="A4045" s="23">
        <v>4044</v>
      </c>
      <c r="B4045" s="27">
        <v>0.45606799999999997</v>
      </c>
      <c r="C4045" s="24">
        <f t="shared" si="131"/>
        <v>-4.2098000000000003E-2</v>
      </c>
      <c r="D4045" s="19">
        <f t="shared" si="132"/>
        <v>1.7722416040000003E-3</v>
      </c>
    </row>
    <row r="4046" spans="1:4" x14ac:dyDescent="0.3">
      <c r="A4046" s="23">
        <v>4045</v>
      </c>
      <c r="B4046" s="27">
        <v>0.45611000000000002</v>
      </c>
      <c r="C4046" s="24">
        <f t="shared" si="131"/>
        <v>-4.2056000000000003E-2</v>
      </c>
      <c r="D4046" s="19">
        <f t="shared" si="132"/>
        <v>1.7687071360000003E-3</v>
      </c>
    </row>
    <row r="4047" spans="1:4" x14ac:dyDescent="0.3">
      <c r="A4047" s="23">
        <v>4046</v>
      </c>
      <c r="B4047" s="27">
        <v>0.45619999999999999</v>
      </c>
      <c r="C4047" s="24">
        <f t="shared" si="131"/>
        <v>-4.1966000000000003E-2</v>
      </c>
      <c r="D4047" s="19">
        <f t="shared" si="132"/>
        <v>1.7611451560000002E-3</v>
      </c>
    </row>
    <row r="4048" spans="1:4" x14ac:dyDescent="0.3">
      <c r="A4048" s="23">
        <v>4047</v>
      </c>
      <c r="B4048" s="27">
        <v>0.45621299999999998</v>
      </c>
      <c r="C4048" s="24">
        <f t="shared" si="131"/>
        <v>-4.1953000000000004E-2</v>
      </c>
      <c r="D4048" s="19">
        <f t="shared" si="132"/>
        <v>1.7600542090000003E-3</v>
      </c>
    </row>
    <row r="4049" spans="1:4" x14ac:dyDescent="0.3">
      <c r="A4049" s="23">
        <v>4048</v>
      </c>
      <c r="B4049" s="27">
        <v>0.45621600000000001</v>
      </c>
      <c r="C4049" s="24">
        <f t="shared" si="131"/>
        <v>-4.1950000000000001E-2</v>
      </c>
      <c r="D4049" s="19">
        <f t="shared" si="132"/>
        <v>1.7598025000000002E-3</v>
      </c>
    </row>
    <row r="4050" spans="1:4" x14ac:dyDescent="0.3">
      <c r="A4050" s="23">
        <v>4049</v>
      </c>
      <c r="B4050" s="27">
        <v>0.45624399999999998</v>
      </c>
      <c r="C4050" s="24">
        <f t="shared" si="131"/>
        <v>-4.1922000000000001E-2</v>
      </c>
      <c r="D4050" s="19">
        <f t="shared" si="132"/>
        <v>1.757454084E-3</v>
      </c>
    </row>
    <row r="4051" spans="1:4" x14ac:dyDescent="0.3">
      <c r="A4051" s="23">
        <v>4050</v>
      </c>
      <c r="B4051" s="27">
        <v>0.45628800000000003</v>
      </c>
      <c r="C4051" s="24">
        <f t="shared" si="131"/>
        <v>-4.1877999999999999E-2</v>
      </c>
      <c r="D4051" s="19">
        <f t="shared" si="132"/>
        <v>1.7537668839999999E-3</v>
      </c>
    </row>
    <row r="4052" spans="1:4" x14ac:dyDescent="0.3">
      <c r="A4052" s="23">
        <v>4051</v>
      </c>
      <c r="B4052" s="27">
        <v>0.456291</v>
      </c>
      <c r="C4052" s="24">
        <f t="shared" si="131"/>
        <v>-4.1875000000000002E-2</v>
      </c>
      <c r="D4052" s="19">
        <f t="shared" si="132"/>
        <v>1.7535156250000003E-3</v>
      </c>
    </row>
    <row r="4053" spans="1:4" x14ac:dyDescent="0.3">
      <c r="A4053" s="23">
        <v>4052</v>
      </c>
      <c r="B4053" s="27">
        <v>0.456341</v>
      </c>
      <c r="C4053" s="24">
        <f t="shared" si="131"/>
        <v>-4.1825000000000001E-2</v>
      </c>
      <c r="D4053" s="19">
        <f t="shared" si="132"/>
        <v>1.749330625E-3</v>
      </c>
    </row>
    <row r="4054" spans="1:4" x14ac:dyDescent="0.3">
      <c r="A4054" s="23">
        <v>4053</v>
      </c>
      <c r="B4054" s="27">
        <v>0.45635300000000001</v>
      </c>
      <c r="C4054" s="24">
        <f t="shared" si="131"/>
        <v>-4.1813000000000003E-2</v>
      </c>
      <c r="D4054" s="19">
        <f t="shared" si="132"/>
        <v>1.7483269690000002E-3</v>
      </c>
    </row>
    <row r="4055" spans="1:4" x14ac:dyDescent="0.3">
      <c r="A4055" s="23">
        <v>4054</v>
      </c>
      <c r="B4055" s="27">
        <v>0.456457</v>
      </c>
      <c r="C4055" s="24">
        <f t="shared" si="131"/>
        <v>-4.1709000000000003E-2</v>
      </c>
      <c r="D4055" s="19">
        <f t="shared" si="132"/>
        <v>1.7396406810000003E-3</v>
      </c>
    </row>
    <row r="4056" spans="1:4" x14ac:dyDescent="0.3">
      <c r="A4056" s="23">
        <v>4055</v>
      </c>
      <c r="B4056" s="27">
        <v>0.45652599999999999</v>
      </c>
      <c r="C4056" s="24">
        <f t="shared" si="131"/>
        <v>-4.1640000000000003E-2</v>
      </c>
      <c r="D4056" s="19">
        <f t="shared" si="132"/>
        <v>1.7338896000000004E-3</v>
      </c>
    </row>
    <row r="4057" spans="1:4" x14ac:dyDescent="0.3">
      <c r="A4057" s="23">
        <v>4056</v>
      </c>
      <c r="B4057" s="27">
        <v>0.45655299999999999</v>
      </c>
      <c r="C4057" s="24">
        <f t="shared" si="131"/>
        <v>-4.1613000000000004E-2</v>
      </c>
      <c r="D4057" s="19">
        <f t="shared" si="132"/>
        <v>1.7316417690000003E-3</v>
      </c>
    </row>
    <row r="4058" spans="1:4" x14ac:dyDescent="0.3">
      <c r="A4058" s="23">
        <v>4057</v>
      </c>
      <c r="B4058" s="27">
        <v>0.45668199999999998</v>
      </c>
      <c r="C4058" s="24">
        <f t="shared" si="131"/>
        <v>-4.1484E-2</v>
      </c>
      <c r="D4058" s="19">
        <f t="shared" si="132"/>
        <v>1.720922256E-3</v>
      </c>
    </row>
    <row r="4059" spans="1:4" x14ac:dyDescent="0.3">
      <c r="A4059" s="23">
        <v>4058</v>
      </c>
      <c r="B4059" s="27">
        <v>0.45669599999999999</v>
      </c>
      <c r="C4059" s="24">
        <f t="shared" si="131"/>
        <v>-4.147E-2</v>
      </c>
      <c r="D4059" s="19">
        <f t="shared" si="132"/>
        <v>1.7197609E-3</v>
      </c>
    </row>
    <row r="4060" spans="1:4" x14ac:dyDescent="0.3">
      <c r="A4060" s="23">
        <v>4059</v>
      </c>
      <c r="B4060" s="27">
        <v>0.45671499999999998</v>
      </c>
      <c r="C4060" s="24">
        <f t="shared" si="131"/>
        <v>-4.1451000000000002E-2</v>
      </c>
      <c r="D4060" s="19">
        <f t="shared" si="132"/>
        <v>1.7181854010000002E-3</v>
      </c>
    </row>
    <row r="4061" spans="1:4" x14ac:dyDescent="0.3">
      <c r="A4061" s="23">
        <v>4060</v>
      </c>
      <c r="B4061" s="27">
        <v>0.45676</v>
      </c>
      <c r="C4061" s="24">
        <f t="shared" si="131"/>
        <v>-4.1405999999999998E-2</v>
      </c>
      <c r="D4061" s="19">
        <f t="shared" si="132"/>
        <v>1.714456836E-3</v>
      </c>
    </row>
    <row r="4062" spans="1:4" x14ac:dyDescent="0.3">
      <c r="A4062" s="23">
        <v>4061</v>
      </c>
      <c r="B4062" s="27">
        <v>0.45682200000000001</v>
      </c>
      <c r="C4062" s="24">
        <f t="shared" si="131"/>
        <v>-4.1343999999999999E-2</v>
      </c>
      <c r="D4062" s="19">
        <f t="shared" si="132"/>
        <v>1.7093263359999999E-3</v>
      </c>
    </row>
    <row r="4063" spans="1:4" x14ac:dyDescent="0.3">
      <c r="A4063" s="23">
        <v>4062</v>
      </c>
      <c r="B4063" s="27">
        <v>0.45689200000000002</v>
      </c>
      <c r="C4063" s="24">
        <f t="shared" si="131"/>
        <v>-4.1273999999999998E-2</v>
      </c>
      <c r="D4063" s="19">
        <f t="shared" si="132"/>
        <v>1.7035430759999998E-3</v>
      </c>
    </row>
    <row r="4064" spans="1:4" x14ac:dyDescent="0.3">
      <c r="A4064" s="23">
        <v>4063</v>
      </c>
      <c r="B4064" s="27">
        <v>0.45691300000000001</v>
      </c>
      <c r="C4064" s="24">
        <f t="shared" si="131"/>
        <v>-4.1252999999999998E-2</v>
      </c>
      <c r="D4064" s="19">
        <f t="shared" si="132"/>
        <v>1.7018100089999997E-3</v>
      </c>
    </row>
    <row r="4065" spans="1:4" x14ac:dyDescent="0.3">
      <c r="A4065" s="23">
        <v>4064</v>
      </c>
      <c r="B4065" s="27">
        <v>0.45699800000000002</v>
      </c>
      <c r="C4065" s="24">
        <f t="shared" si="131"/>
        <v>-4.1168000000000003E-2</v>
      </c>
      <c r="D4065" s="19">
        <f t="shared" si="132"/>
        <v>1.6948042240000002E-3</v>
      </c>
    </row>
    <row r="4066" spans="1:4" x14ac:dyDescent="0.3">
      <c r="A4066" s="23">
        <v>4065</v>
      </c>
      <c r="B4066" s="27">
        <v>0.45700299999999999</v>
      </c>
      <c r="C4066" s="24">
        <f t="shared" si="131"/>
        <v>-4.1162999999999998E-2</v>
      </c>
      <c r="D4066" s="19">
        <f t="shared" si="132"/>
        <v>1.6943925689999998E-3</v>
      </c>
    </row>
    <row r="4067" spans="1:4" x14ac:dyDescent="0.3">
      <c r="A4067" s="23">
        <v>4066</v>
      </c>
      <c r="B4067" s="27">
        <v>0.45706000000000002</v>
      </c>
      <c r="C4067" s="24">
        <f t="shared" si="131"/>
        <v>-4.1106000000000004E-2</v>
      </c>
      <c r="D4067" s="19">
        <f t="shared" si="132"/>
        <v>1.6897032360000002E-3</v>
      </c>
    </row>
    <row r="4068" spans="1:4" x14ac:dyDescent="0.3">
      <c r="A4068" s="23">
        <v>4067</v>
      </c>
      <c r="B4068" s="27">
        <v>0.457117</v>
      </c>
      <c r="C4068" s="24">
        <f t="shared" si="131"/>
        <v>-4.1049000000000002E-2</v>
      </c>
      <c r="D4068" s="19">
        <f t="shared" si="132"/>
        <v>1.6850204010000001E-3</v>
      </c>
    </row>
    <row r="4069" spans="1:4" x14ac:dyDescent="0.3">
      <c r="A4069" s="23">
        <v>4068</v>
      </c>
      <c r="B4069" s="27">
        <v>0.457233</v>
      </c>
      <c r="C4069" s="24">
        <f t="shared" si="131"/>
        <v>-4.0933000000000004E-2</v>
      </c>
      <c r="D4069" s="19">
        <f t="shared" si="132"/>
        <v>1.6755104890000003E-3</v>
      </c>
    </row>
    <row r="4070" spans="1:4" x14ac:dyDescent="0.3">
      <c r="A4070" s="23">
        <v>4069</v>
      </c>
      <c r="B4070" s="27">
        <v>0.45727600000000002</v>
      </c>
      <c r="C4070" s="24">
        <f t="shared" si="131"/>
        <v>-4.0890000000000003E-2</v>
      </c>
      <c r="D4070" s="19">
        <f t="shared" si="132"/>
        <v>1.6719921000000002E-3</v>
      </c>
    </row>
    <row r="4071" spans="1:4" x14ac:dyDescent="0.3">
      <c r="A4071" s="23">
        <v>4070</v>
      </c>
      <c r="B4071" s="27">
        <v>0.45733499999999999</v>
      </c>
      <c r="C4071" s="24">
        <f t="shared" si="131"/>
        <v>-4.0830999999999999E-2</v>
      </c>
      <c r="D4071" s="19">
        <f t="shared" si="132"/>
        <v>1.6671705609999999E-3</v>
      </c>
    </row>
    <row r="4072" spans="1:4" x14ac:dyDescent="0.3">
      <c r="A4072" s="23">
        <v>4071</v>
      </c>
      <c r="B4072" s="27">
        <v>0.45734999999999998</v>
      </c>
      <c r="C4072" s="24">
        <f t="shared" si="131"/>
        <v>-4.0815999999999998E-2</v>
      </c>
      <c r="D4072" s="19">
        <f t="shared" si="132"/>
        <v>1.6659458559999999E-3</v>
      </c>
    </row>
    <row r="4073" spans="1:4" x14ac:dyDescent="0.3">
      <c r="A4073" s="23">
        <v>4072</v>
      </c>
      <c r="B4073" s="27">
        <v>0.457459</v>
      </c>
      <c r="C4073" s="24">
        <f t="shared" si="131"/>
        <v>-4.0707E-2</v>
      </c>
      <c r="D4073" s="19">
        <f t="shared" si="132"/>
        <v>1.6570598490000001E-3</v>
      </c>
    </row>
    <row r="4074" spans="1:4" x14ac:dyDescent="0.3">
      <c r="A4074" s="23">
        <v>4073</v>
      </c>
      <c r="B4074" s="27">
        <v>0.45752100000000001</v>
      </c>
      <c r="C4074" s="24">
        <f t="shared" si="131"/>
        <v>-4.0645000000000001E-2</v>
      </c>
      <c r="D4074" s="19">
        <f t="shared" si="132"/>
        <v>1.652016025E-3</v>
      </c>
    </row>
    <row r="4075" spans="1:4" x14ac:dyDescent="0.3">
      <c r="A4075" s="23">
        <v>4074</v>
      </c>
      <c r="B4075" s="27">
        <v>0.45755499999999999</v>
      </c>
      <c r="C4075" s="24">
        <f t="shared" si="131"/>
        <v>-4.0611000000000001E-2</v>
      </c>
      <c r="D4075" s="19">
        <f t="shared" si="132"/>
        <v>1.6492533210000001E-3</v>
      </c>
    </row>
    <row r="4076" spans="1:4" x14ac:dyDescent="0.3">
      <c r="A4076" s="23">
        <v>4075</v>
      </c>
      <c r="B4076" s="27">
        <v>0.45768799999999998</v>
      </c>
      <c r="C4076" s="24">
        <f t="shared" si="131"/>
        <v>-4.0478E-2</v>
      </c>
      <c r="D4076" s="19">
        <f t="shared" si="132"/>
        <v>1.6384684839999999E-3</v>
      </c>
    </row>
    <row r="4077" spans="1:4" x14ac:dyDescent="0.3">
      <c r="A4077" s="23">
        <v>4076</v>
      </c>
      <c r="B4077" s="27">
        <v>0.45772800000000002</v>
      </c>
      <c r="C4077" s="24">
        <f t="shared" si="131"/>
        <v>-4.0438000000000002E-2</v>
      </c>
      <c r="D4077" s="19">
        <f t="shared" si="132"/>
        <v>1.6352318440000001E-3</v>
      </c>
    </row>
    <row r="4078" spans="1:4" x14ac:dyDescent="0.3">
      <c r="A4078" s="23">
        <v>4077</v>
      </c>
      <c r="B4078" s="27">
        <v>0.45774999999999999</v>
      </c>
      <c r="C4078" s="24">
        <f t="shared" si="131"/>
        <v>-4.0416000000000001E-2</v>
      </c>
      <c r="D4078" s="19">
        <f t="shared" si="132"/>
        <v>1.633453056E-3</v>
      </c>
    </row>
    <row r="4079" spans="1:4" x14ac:dyDescent="0.3">
      <c r="A4079" s="23">
        <v>4078</v>
      </c>
      <c r="B4079" s="27">
        <v>0.45777899999999999</v>
      </c>
      <c r="C4079" s="24">
        <f t="shared" si="131"/>
        <v>-4.0386999999999999E-2</v>
      </c>
      <c r="D4079" s="19">
        <f t="shared" si="132"/>
        <v>1.6311097689999999E-3</v>
      </c>
    </row>
    <row r="4080" spans="1:4" x14ac:dyDescent="0.3">
      <c r="A4080" s="23">
        <v>4079</v>
      </c>
      <c r="B4080" s="27">
        <v>0.45779399999999998</v>
      </c>
      <c r="C4080" s="24">
        <f t="shared" si="131"/>
        <v>-4.0371999999999998E-2</v>
      </c>
      <c r="D4080" s="19">
        <f t="shared" si="132"/>
        <v>1.6298983839999998E-3</v>
      </c>
    </row>
    <row r="4081" spans="1:4" x14ac:dyDescent="0.3">
      <c r="A4081" s="23">
        <v>4080</v>
      </c>
      <c r="B4081" s="27">
        <v>0.45779399999999998</v>
      </c>
      <c r="C4081" s="24">
        <f t="shared" si="131"/>
        <v>-4.0371999999999998E-2</v>
      </c>
      <c r="D4081" s="19">
        <f t="shared" si="132"/>
        <v>1.6298983839999998E-3</v>
      </c>
    </row>
    <row r="4082" spans="1:4" x14ac:dyDescent="0.3">
      <c r="A4082" s="23">
        <v>4081</v>
      </c>
      <c r="B4082" s="27">
        <v>0.45808900000000002</v>
      </c>
      <c r="C4082" s="24">
        <f t="shared" si="131"/>
        <v>-4.0077000000000002E-2</v>
      </c>
      <c r="D4082" s="19">
        <f t="shared" si="132"/>
        <v>1.6061659290000001E-3</v>
      </c>
    </row>
    <row r="4083" spans="1:4" x14ac:dyDescent="0.3">
      <c r="A4083" s="23">
        <v>4082</v>
      </c>
      <c r="B4083" s="27">
        <v>0.45811800000000003</v>
      </c>
      <c r="C4083" s="24">
        <f t="shared" si="131"/>
        <v>-4.0048E-2</v>
      </c>
      <c r="D4083" s="19">
        <f t="shared" si="132"/>
        <v>1.6038423039999999E-3</v>
      </c>
    </row>
    <row r="4084" spans="1:4" x14ac:dyDescent="0.3">
      <c r="A4084" s="23">
        <v>4083</v>
      </c>
      <c r="B4084" s="27">
        <v>0.458121</v>
      </c>
      <c r="C4084" s="24">
        <f t="shared" si="131"/>
        <v>-4.0045000000000004E-2</v>
      </c>
      <c r="D4084" s="19">
        <f t="shared" si="132"/>
        <v>1.6036020250000003E-3</v>
      </c>
    </row>
    <row r="4085" spans="1:4" x14ac:dyDescent="0.3">
      <c r="A4085" s="23">
        <v>4084</v>
      </c>
      <c r="B4085" s="27">
        <v>0.45819199999999999</v>
      </c>
      <c r="C4085" s="24">
        <f t="shared" si="131"/>
        <v>-3.9974000000000003E-2</v>
      </c>
      <c r="D4085" s="19">
        <f t="shared" si="132"/>
        <v>1.5979206760000002E-3</v>
      </c>
    </row>
    <row r="4086" spans="1:4" x14ac:dyDescent="0.3">
      <c r="A4086" s="23">
        <v>4085</v>
      </c>
      <c r="B4086" s="27">
        <v>0.45819799999999999</v>
      </c>
      <c r="C4086" s="24">
        <f t="shared" si="131"/>
        <v>-3.9968000000000004E-2</v>
      </c>
      <c r="D4086" s="19">
        <f t="shared" si="132"/>
        <v>1.5974410240000003E-3</v>
      </c>
    </row>
    <row r="4087" spans="1:4" x14ac:dyDescent="0.3">
      <c r="A4087" s="23">
        <v>4086</v>
      </c>
      <c r="B4087" s="27">
        <v>0.45828000000000002</v>
      </c>
      <c r="C4087" s="24">
        <f t="shared" si="131"/>
        <v>-3.9885999999999998E-2</v>
      </c>
      <c r="D4087" s="19">
        <f t="shared" si="132"/>
        <v>1.5908929959999999E-3</v>
      </c>
    </row>
    <row r="4088" spans="1:4" x14ac:dyDescent="0.3">
      <c r="A4088" s="23">
        <v>4087</v>
      </c>
      <c r="B4088" s="27">
        <v>0.45828600000000003</v>
      </c>
      <c r="C4088" s="24">
        <f t="shared" si="131"/>
        <v>-3.9879999999999999E-2</v>
      </c>
      <c r="D4088" s="19">
        <f t="shared" si="132"/>
        <v>1.5904144E-3</v>
      </c>
    </row>
    <row r="4089" spans="1:4" x14ac:dyDescent="0.3">
      <c r="A4089" s="23">
        <v>4088</v>
      </c>
      <c r="B4089" s="27">
        <v>0.45832400000000001</v>
      </c>
      <c r="C4089" s="24">
        <f t="shared" si="131"/>
        <v>-3.9842000000000002E-2</v>
      </c>
      <c r="D4089" s="19">
        <f t="shared" si="132"/>
        <v>1.5873849640000001E-3</v>
      </c>
    </row>
    <row r="4090" spans="1:4" x14ac:dyDescent="0.3">
      <c r="A4090" s="23">
        <v>4089</v>
      </c>
      <c r="B4090" s="27">
        <v>0.45846700000000001</v>
      </c>
      <c r="C4090" s="24">
        <f t="shared" si="131"/>
        <v>-3.9698999999999998E-2</v>
      </c>
      <c r="D4090" s="19">
        <f t="shared" si="132"/>
        <v>1.5760106009999999E-3</v>
      </c>
    </row>
    <row r="4091" spans="1:4" x14ac:dyDescent="0.3">
      <c r="A4091" s="23">
        <v>4090</v>
      </c>
      <c r="B4091" s="27">
        <v>0.45852100000000001</v>
      </c>
      <c r="C4091" s="24">
        <f t="shared" si="131"/>
        <v>-3.9645E-2</v>
      </c>
      <c r="D4091" s="19">
        <f t="shared" si="132"/>
        <v>1.571726025E-3</v>
      </c>
    </row>
    <row r="4092" spans="1:4" x14ac:dyDescent="0.3">
      <c r="A4092" s="23">
        <v>4091</v>
      </c>
      <c r="B4092" s="27">
        <v>0.45857399999999998</v>
      </c>
      <c r="C4092" s="24">
        <f t="shared" si="131"/>
        <v>-3.9592000000000002E-2</v>
      </c>
      <c r="D4092" s="19">
        <f t="shared" si="132"/>
        <v>1.5675264640000002E-3</v>
      </c>
    </row>
    <row r="4093" spans="1:4" x14ac:dyDescent="0.3">
      <c r="A4093" s="23">
        <v>4092</v>
      </c>
      <c r="B4093" s="27">
        <v>0.45869799999999999</v>
      </c>
      <c r="C4093" s="24">
        <f t="shared" si="131"/>
        <v>-3.9468000000000003E-2</v>
      </c>
      <c r="D4093" s="19">
        <f t="shared" si="132"/>
        <v>1.5577230240000003E-3</v>
      </c>
    </row>
    <row r="4094" spans="1:4" x14ac:dyDescent="0.3">
      <c r="A4094" s="23">
        <v>4093</v>
      </c>
      <c r="B4094" s="27">
        <v>0.45873999999999998</v>
      </c>
      <c r="C4094" s="24">
        <f t="shared" si="131"/>
        <v>-3.9426000000000003E-2</v>
      </c>
      <c r="D4094" s="19">
        <f t="shared" si="132"/>
        <v>1.5544094760000001E-3</v>
      </c>
    </row>
    <row r="4095" spans="1:4" x14ac:dyDescent="0.3">
      <c r="A4095" s="23">
        <v>4094</v>
      </c>
      <c r="B4095" s="27">
        <v>0.45875500000000002</v>
      </c>
      <c r="C4095" s="24">
        <f t="shared" si="131"/>
        <v>-3.9411000000000002E-2</v>
      </c>
      <c r="D4095" s="19">
        <f t="shared" si="132"/>
        <v>1.5532269210000002E-3</v>
      </c>
    </row>
    <row r="4096" spans="1:4" x14ac:dyDescent="0.3">
      <c r="A4096" s="23">
        <v>4095</v>
      </c>
      <c r="B4096" s="27">
        <v>0.45877800000000002</v>
      </c>
      <c r="C4096" s="24">
        <f t="shared" si="131"/>
        <v>-3.9387999999999999E-2</v>
      </c>
      <c r="D4096" s="19">
        <f t="shared" si="132"/>
        <v>1.5514145439999999E-3</v>
      </c>
    </row>
    <row r="4097" spans="1:4" x14ac:dyDescent="0.3">
      <c r="A4097" s="23">
        <v>4096</v>
      </c>
      <c r="B4097" s="27">
        <v>0.45878000000000002</v>
      </c>
      <c r="C4097" s="24">
        <f t="shared" si="131"/>
        <v>-3.9386000000000004E-2</v>
      </c>
      <c r="D4097" s="19">
        <f t="shared" si="132"/>
        <v>1.5512569960000003E-3</v>
      </c>
    </row>
    <row r="4098" spans="1:4" x14ac:dyDescent="0.3">
      <c r="A4098" s="23">
        <v>4097</v>
      </c>
      <c r="B4098" s="27">
        <v>0.45879399999999998</v>
      </c>
      <c r="C4098" s="24">
        <f t="shared" ref="C4098:C4161" si="133">ROUNDUP(B4098-B$10002,6)</f>
        <v>-3.9372000000000004E-2</v>
      </c>
      <c r="D4098" s="19">
        <f t="shared" si="132"/>
        <v>1.5501543840000004E-3</v>
      </c>
    </row>
    <row r="4099" spans="1:4" x14ac:dyDescent="0.3">
      <c r="A4099" s="23">
        <v>4098</v>
      </c>
      <c r="B4099" s="27">
        <v>0.45884799999999998</v>
      </c>
      <c r="C4099" s="24">
        <f t="shared" si="133"/>
        <v>-3.9317999999999999E-2</v>
      </c>
      <c r="D4099" s="19">
        <f t="shared" si="132"/>
        <v>1.5459051239999999E-3</v>
      </c>
    </row>
    <row r="4100" spans="1:4" x14ac:dyDescent="0.3">
      <c r="A4100" s="23">
        <v>4099</v>
      </c>
      <c r="B4100" s="27">
        <v>0.45888899999999999</v>
      </c>
      <c r="C4100" s="24">
        <f t="shared" si="133"/>
        <v>-3.9276999999999999E-2</v>
      </c>
      <c r="D4100" s="19">
        <f t="shared" si="132"/>
        <v>1.542682729E-3</v>
      </c>
    </row>
    <row r="4101" spans="1:4" x14ac:dyDescent="0.3">
      <c r="A4101" s="23">
        <v>4100</v>
      </c>
      <c r="B4101" s="27">
        <v>0.45899499999999999</v>
      </c>
      <c r="C4101" s="24">
        <f t="shared" si="133"/>
        <v>-3.9171000000000004E-2</v>
      </c>
      <c r="D4101" s="19">
        <f t="shared" si="132"/>
        <v>1.5343672410000004E-3</v>
      </c>
    </row>
    <row r="4102" spans="1:4" x14ac:dyDescent="0.3">
      <c r="A4102" s="23">
        <v>4101</v>
      </c>
      <c r="B4102" s="27">
        <v>0.459063</v>
      </c>
      <c r="C4102" s="24">
        <f t="shared" si="133"/>
        <v>-3.9102999999999999E-2</v>
      </c>
      <c r="D4102" s="19">
        <f t="shared" si="132"/>
        <v>1.529044609E-3</v>
      </c>
    </row>
    <row r="4103" spans="1:4" x14ac:dyDescent="0.3">
      <c r="A4103" s="23">
        <v>4102</v>
      </c>
      <c r="B4103" s="27">
        <v>0.459067</v>
      </c>
      <c r="C4103" s="24">
        <f t="shared" si="133"/>
        <v>-3.9099000000000002E-2</v>
      </c>
      <c r="D4103" s="19">
        <f t="shared" si="132"/>
        <v>1.5287318010000002E-3</v>
      </c>
    </row>
    <row r="4104" spans="1:4" x14ac:dyDescent="0.3">
      <c r="A4104" s="23">
        <v>4103</v>
      </c>
      <c r="B4104" s="27">
        <v>0.45909299999999997</v>
      </c>
      <c r="C4104" s="24">
        <f t="shared" si="133"/>
        <v>-3.9073000000000004E-2</v>
      </c>
      <c r="D4104" s="19">
        <f t="shared" si="132"/>
        <v>1.5266993290000003E-3</v>
      </c>
    </row>
    <row r="4105" spans="1:4" x14ac:dyDescent="0.3">
      <c r="A4105" s="23">
        <v>4104</v>
      </c>
      <c r="B4105" s="27">
        <v>0.45911800000000003</v>
      </c>
      <c r="C4105" s="24">
        <f t="shared" si="133"/>
        <v>-3.9047999999999999E-2</v>
      </c>
      <c r="D4105" s="19">
        <f t="shared" si="132"/>
        <v>1.5247463039999999E-3</v>
      </c>
    </row>
    <row r="4106" spans="1:4" x14ac:dyDescent="0.3">
      <c r="A4106" s="23">
        <v>4105</v>
      </c>
      <c r="B4106" s="27">
        <v>0.45913599999999999</v>
      </c>
      <c r="C4106" s="24">
        <f t="shared" si="133"/>
        <v>-3.9030000000000002E-2</v>
      </c>
      <c r="D4106" s="19">
        <f t="shared" ref="D4106:D4169" si="134">C4106*C4106</f>
        <v>1.5233409000000001E-3</v>
      </c>
    </row>
    <row r="4107" spans="1:4" x14ac:dyDescent="0.3">
      <c r="A4107" s="23">
        <v>4106</v>
      </c>
      <c r="B4107" s="27">
        <v>0.45919599999999999</v>
      </c>
      <c r="C4107" s="24">
        <f t="shared" si="133"/>
        <v>-3.8969999999999998E-2</v>
      </c>
      <c r="D4107" s="19">
        <f t="shared" si="134"/>
        <v>1.5186608999999999E-3</v>
      </c>
    </row>
    <row r="4108" spans="1:4" x14ac:dyDescent="0.3">
      <c r="A4108" s="23">
        <v>4107</v>
      </c>
      <c r="B4108" s="27">
        <v>0.45921600000000001</v>
      </c>
      <c r="C4108" s="24">
        <f t="shared" si="133"/>
        <v>-3.8949999999999999E-2</v>
      </c>
      <c r="D4108" s="19">
        <f t="shared" si="134"/>
        <v>1.5171024999999999E-3</v>
      </c>
    </row>
    <row r="4109" spans="1:4" x14ac:dyDescent="0.3">
      <c r="A4109" s="23">
        <v>4108</v>
      </c>
      <c r="B4109" s="27">
        <v>0.45927600000000002</v>
      </c>
      <c r="C4109" s="24">
        <f t="shared" si="133"/>
        <v>-3.8890000000000001E-2</v>
      </c>
      <c r="D4109" s="19">
        <f t="shared" si="134"/>
        <v>1.5124321E-3</v>
      </c>
    </row>
    <row r="4110" spans="1:4" x14ac:dyDescent="0.3">
      <c r="A4110" s="23">
        <v>4109</v>
      </c>
      <c r="B4110" s="27">
        <v>0.45928799999999997</v>
      </c>
      <c r="C4110" s="24">
        <f t="shared" si="133"/>
        <v>-3.8878000000000003E-2</v>
      </c>
      <c r="D4110" s="19">
        <f t="shared" si="134"/>
        <v>1.5114988840000002E-3</v>
      </c>
    </row>
    <row r="4111" spans="1:4" x14ac:dyDescent="0.3">
      <c r="A4111" s="23">
        <v>4110</v>
      </c>
      <c r="B4111" s="27">
        <v>0.45931100000000002</v>
      </c>
      <c r="C4111" s="24">
        <f t="shared" si="133"/>
        <v>-3.8855000000000001E-2</v>
      </c>
      <c r="D4111" s="19">
        <f t="shared" si="134"/>
        <v>1.5097110250000001E-3</v>
      </c>
    </row>
    <row r="4112" spans="1:4" x14ac:dyDescent="0.3">
      <c r="A4112" s="23">
        <v>4111</v>
      </c>
      <c r="B4112" s="27">
        <v>0.459312</v>
      </c>
      <c r="C4112" s="24">
        <f t="shared" si="133"/>
        <v>-3.8854E-2</v>
      </c>
      <c r="D4112" s="19">
        <f t="shared" si="134"/>
        <v>1.5096333160000001E-3</v>
      </c>
    </row>
    <row r="4113" spans="1:4" x14ac:dyDescent="0.3">
      <c r="A4113" s="23">
        <v>4112</v>
      </c>
      <c r="B4113" s="27">
        <v>0.45936199999999999</v>
      </c>
      <c r="C4113" s="24">
        <f t="shared" si="133"/>
        <v>-3.8803999999999998E-2</v>
      </c>
      <c r="D4113" s="19">
        <f t="shared" si="134"/>
        <v>1.5057504159999998E-3</v>
      </c>
    </row>
    <row r="4114" spans="1:4" x14ac:dyDescent="0.3">
      <c r="A4114" s="23">
        <v>4113</v>
      </c>
      <c r="B4114" s="27">
        <v>0.45936399999999999</v>
      </c>
      <c r="C4114" s="24">
        <f t="shared" si="133"/>
        <v>-3.8802000000000003E-2</v>
      </c>
      <c r="D4114" s="19">
        <f t="shared" si="134"/>
        <v>1.5055952040000002E-3</v>
      </c>
    </row>
    <row r="4115" spans="1:4" x14ac:dyDescent="0.3">
      <c r="A4115" s="23">
        <v>4114</v>
      </c>
      <c r="B4115" s="27">
        <v>0.45942499999999997</v>
      </c>
      <c r="C4115" s="24">
        <f t="shared" si="133"/>
        <v>-3.8740999999999998E-2</v>
      </c>
      <c r="D4115" s="19">
        <f t="shared" si="134"/>
        <v>1.5008650809999998E-3</v>
      </c>
    </row>
    <row r="4116" spans="1:4" x14ac:dyDescent="0.3">
      <c r="A4116" s="23">
        <v>4115</v>
      </c>
      <c r="B4116" s="27">
        <v>0.45944299999999999</v>
      </c>
      <c r="C4116" s="24">
        <f t="shared" si="133"/>
        <v>-3.8723E-2</v>
      </c>
      <c r="D4116" s="19">
        <f t="shared" si="134"/>
        <v>1.499470729E-3</v>
      </c>
    </row>
    <row r="4117" spans="1:4" x14ac:dyDescent="0.3">
      <c r="A4117" s="23">
        <v>4116</v>
      </c>
      <c r="B4117" s="27">
        <v>0.45945200000000003</v>
      </c>
      <c r="C4117" s="24">
        <f t="shared" si="133"/>
        <v>-3.8713999999999998E-2</v>
      </c>
      <c r="D4117" s="19">
        <f t="shared" si="134"/>
        <v>1.498773796E-3</v>
      </c>
    </row>
    <row r="4118" spans="1:4" x14ac:dyDescent="0.3">
      <c r="A4118" s="23">
        <v>4117</v>
      </c>
      <c r="B4118" s="27">
        <v>0.45950400000000002</v>
      </c>
      <c r="C4118" s="24">
        <f t="shared" si="133"/>
        <v>-3.8662000000000002E-2</v>
      </c>
      <c r="D4118" s="19">
        <f t="shared" si="134"/>
        <v>1.4947502440000001E-3</v>
      </c>
    </row>
    <row r="4119" spans="1:4" x14ac:dyDescent="0.3">
      <c r="A4119" s="23">
        <v>4118</v>
      </c>
      <c r="B4119" s="27">
        <v>0.45958900000000003</v>
      </c>
      <c r="C4119" s="24">
        <f t="shared" si="133"/>
        <v>-3.8577E-2</v>
      </c>
      <c r="D4119" s="19">
        <f t="shared" si="134"/>
        <v>1.488184929E-3</v>
      </c>
    </row>
    <row r="4120" spans="1:4" x14ac:dyDescent="0.3">
      <c r="A4120" s="23">
        <v>4119</v>
      </c>
      <c r="B4120" s="27">
        <v>0.459619</v>
      </c>
      <c r="C4120" s="24">
        <f t="shared" si="133"/>
        <v>-3.8546999999999998E-2</v>
      </c>
      <c r="D4120" s="19">
        <f t="shared" si="134"/>
        <v>1.4858712089999998E-3</v>
      </c>
    </row>
    <row r="4121" spans="1:4" x14ac:dyDescent="0.3">
      <c r="A4121" s="23">
        <v>4120</v>
      </c>
      <c r="B4121" s="27">
        <v>0.459642</v>
      </c>
      <c r="C4121" s="24">
        <f t="shared" si="133"/>
        <v>-3.8524000000000003E-2</v>
      </c>
      <c r="D4121" s="19">
        <f t="shared" si="134"/>
        <v>1.4840985760000002E-3</v>
      </c>
    </row>
    <row r="4122" spans="1:4" x14ac:dyDescent="0.3">
      <c r="A4122" s="23">
        <v>4121</v>
      </c>
      <c r="B4122" s="27">
        <v>0.45965099999999998</v>
      </c>
      <c r="C4122" s="24">
        <f t="shared" si="133"/>
        <v>-3.8515000000000001E-2</v>
      </c>
      <c r="D4122" s="19">
        <f t="shared" si="134"/>
        <v>1.4834052250000001E-3</v>
      </c>
    </row>
    <row r="4123" spans="1:4" x14ac:dyDescent="0.3">
      <c r="A4123" s="23">
        <v>4122</v>
      </c>
      <c r="B4123" s="27">
        <v>0.459677</v>
      </c>
      <c r="C4123" s="24">
        <f t="shared" si="133"/>
        <v>-3.8489000000000002E-2</v>
      </c>
      <c r="D4123" s="19">
        <f t="shared" si="134"/>
        <v>1.4814031210000002E-3</v>
      </c>
    </row>
    <row r="4124" spans="1:4" x14ac:dyDescent="0.3">
      <c r="A4124" s="23">
        <v>4123</v>
      </c>
      <c r="B4124" s="27">
        <v>0.45969700000000002</v>
      </c>
      <c r="C4124" s="24">
        <f t="shared" si="133"/>
        <v>-3.8469000000000003E-2</v>
      </c>
      <c r="D4124" s="19">
        <f t="shared" si="134"/>
        <v>1.4798639610000002E-3</v>
      </c>
    </row>
    <row r="4125" spans="1:4" x14ac:dyDescent="0.3">
      <c r="A4125" s="23">
        <v>4124</v>
      </c>
      <c r="B4125" s="27">
        <v>0.45995999999999998</v>
      </c>
      <c r="C4125" s="24">
        <f t="shared" si="133"/>
        <v>-3.8206000000000004E-2</v>
      </c>
      <c r="D4125" s="19">
        <f t="shared" si="134"/>
        <v>1.4596984360000004E-3</v>
      </c>
    </row>
    <row r="4126" spans="1:4" x14ac:dyDescent="0.3">
      <c r="A4126" s="23">
        <v>4125</v>
      </c>
      <c r="B4126" s="27">
        <v>0.45998</v>
      </c>
      <c r="C4126" s="24">
        <f t="shared" si="133"/>
        <v>-3.8185999999999998E-2</v>
      </c>
      <c r="D4126" s="19">
        <f t="shared" si="134"/>
        <v>1.4581705959999997E-3</v>
      </c>
    </row>
    <row r="4127" spans="1:4" x14ac:dyDescent="0.3">
      <c r="A4127" s="23">
        <v>4126</v>
      </c>
      <c r="B4127" s="27">
        <v>0.46000200000000002</v>
      </c>
      <c r="C4127" s="24">
        <f t="shared" si="133"/>
        <v>-3.8164000000000003E-2</v>
      </c>
      <c r="D4127" s="19">
        <f t="shared" si="134"/>
        <v>1.4564908960000003E-3</v>
      </c>
    </row>
    <row r="4128" spans="1:4" x14ac:dyDescent="0.3">
      <c r="A4128" s="23">
        <v>4127</v>
      </c>
      <c r="B4128" s="27">
        <v>0.46005400000000002</v>
      </c>
      <c r="C4128" s="24">
        <f t="shared" si="133"/>
        <v>-3.8112E-2</v>
      </c>
      <c r="D4128" s="19">
        <f t="shared" si="134"/>
        <v>1.452524544E-3</v>
      </c>
    </row>
    <row r="4129" spans="1:4" x14ac:dyDescent="0.3">
      <c r="A4129" s="23">
        <v>4128</v>
      </c>
      <c r="B4129" s="27">
        <v>0.46007199999999998</v>
      </c>
      <c r="C4129" s="24">
        <f t="shared" si="133"/>
        <v>-3.8094000000000003E-2</v>
      </c>
      <c r="D4129" s="19">
        <f t="shared" si="134"/>
        <v>1.4511528360000002E-3</v>
      </c>
    </row>
    <row r="4130" spans="1:4" x14ac:dyDescent="0.3">
      <c r="A4130" s="23">
        <v>4129</v>
      </c>
      <c r="B4130" s="27">
        <v>0.46010600000000001</v>
      </c>
      <c r="C4130" s="24">
        <f t="shared" si="133"/>
        <v>-3.8060000000000004E-2</v>
      </c>
      <c r="D4130" s="19">
        <f t="shared" si="134"/>
        <v>1.4485636000000004E-3</v>
      </c>
    </row>
    <row r="4131" spans="1:4" x14ac:dyDescent="0.3">
      <c r="A4131" s="23">
        <v>4130</v>
      </c>
      <c r="B4131" s="27">
        <v>0.46013700000000002</v>
      </c>
      <c r="C4131" s="24">
        <f t="shared" si="133"/>
        <v>-3.8029E-2</v>
      </c>
      <c r="D4131" s="19">
        <f t="shared" si="134"/>
        <v>1.4462048410000001E-3</v>
      </c>
    </row>
    <row r="4132" spans="1:4" x14ac:dyDescent="0.3">
      <c r="A4132" s="23">
        <v>4131</v>
      </c>
      <c r="B4132" s="27">
        <v>0.46016600000000002</v>
      </c>
      <c r="C4132" s="24">
        <f t="shared" si="133"/>
        <v>-3.7999999999999999E-2</v>
      </c>
      <c r="D4132" s="19">
        <f t="shared" si="134"/>
        <v>1.444E-3</v>
      </c>
    </row>
    <row r="4133" spans="1:4" x14ac:dyDescent="0.3">
      <c r="A4133" s="23">
        <v>4132</v>
      </c>
      <c r="B4133" s="27">
        <v>0.46018100000000001</v>
      </c>
      <c r="C4133" s="24">
        <f t="shared" si="133"/>
        <v>-3.7984999999999998E-2</v>
      </c>
      <c r="D4133" s="19">
        <f t="shared" si="134"/>
        <v>1.4428602249999998E-3</v>
      </c>
    </row>
    <row r="4134" spans="1:4" x14ac:dyDescent="0.3">
      <c r="A4134" s="23">
        <v>4133</v>
      </c>
      <c r="B4134" s="27">
        <v>0.46029100000000001</v>
      </c>
      <c r="C4134" s="24">
        <f t="shared" si="133"/>
        <v>-3.7874999999999999E-2</v>
      </c>
      <c r="D4134" s="19">
        <f t="shared" si="134"/>
        <v>1.434515625E-3</v>
      </c>
    </row>
    <row r="4135" spans="1:4" x14ac:dyDescent="0.3">
      <c r="A4135" s="23">
        <v>4134</v>
      </c>
      <c r="B4135" s="27">
        <v>0.46034399999999998</v>
      </c>
      <c r="C4135" s="24">
        <f t="shared" si="133"/>
        <v>-3.7822000000000001E-2</v>
      </c>
      <c r="D4135" s="19">
        <f t="shared" si="134"/>
        <v>1.4305036840000002E-3</v>
      </c>
    </row>
    <row r="4136" spans="1:4" x14ac:dyDescent="0.3">
      <c r="A4136" s="23">
        <v>4135</v>
      </c>
      <c r="B4136" s="27">
        <v>0.46034599999999998</v>
      </c>
      <c r="C4136" s="24">
        <f t="shared" si="133"/>
        <v>-3.7819999999999999E-2</v>
      </c>
      <c r="D4136" s="19">
        <f t="shared" si="134"/>
        <v>1.4303523999999999E-3</v>
      </c>
    </row>
    <row r="4137" spans="1:4" x14ac:dyDescent="0.3">
      <c r="A4137" s="23">
        <v>4136</v>
      </c>
      <c r="B4137" s="27">
        <v>0.460397</v>
      </c>
      <c r="C4137" s="24">
        <f t="shared" si="133"/>
        <v>-3.7769000000000004E-2</v>
      </c>
      <c r="D4137" s="19">
        <f t="shared" si="134"/>
        <v>1.4264973610000004E-3</v>
      </c>
    </row>
    <row r="4138" spans="1:4" x14ac:dyDescent="0.3">
      <c r="A4138" s="23">
        <v>4137</v>
      </c>
      <c r="B4138" s="27">
        <v>0.46047500000000002</v>
      </c>
      <c r="C4138" s="24">
        <f t="shared" si="133"/>
        <v>-3.7691000000000002E-2</v>
      </c>
      <c r="D4138" s="19">
        <f t="shared" si="134"/>
        <v>1.4206114810000003E-3</v>
      </c>
    </row>
    <row r="4139" spans="1:4" x14ac:dyDescent="0.3">
      <c r="A4139" s="23">
        <v>4138</v>
      </c>
      <c r="B4139" s="27">
        <v>0.46057100000000001</v>
      </c>
      <c r="C4139" s="24">
        <f t="shared" si="133"/>
        <v>-3.7595000000000003E-2</v>
      </c>
      <c r="D4139" s="19">
        <f t="shared" si="134"/>
        <v>1.4133840250000003E-3</v>
      </c>
    </row>
    <row r="4140" spans="1:4" x14ac:dyDescent="0.3">
      <c r="A4140" s="23">
        <v>4139</v>
      </c>
      <c r="B4140" s="27">
        <v>0.460619</v>
      </c>
      <c r="C4140" s="24">
        <f t="shared" si="133"/>
        <v>-3.7547000000000004E-2</v>
      </c>
      <c r="D4140" s="19">
        <f t="shared" si="134"/>
        <v>1.4097772090000003E-3</v>
      </c>
    </row>
    <row r="4141" spans="1:4" x14ac:dyDescent="0.3">
      <c r="A4141" s="23">
        <v>4140</v>
      </c>
      <c r="B4141" s="27">
        <v>0.46063700000000002</v>
      </c>
      <c r="C4141" s="24">
        <f t="shared" si="133"/>
        <v>-3.7529E-2</v>
      </c>
      <c r="D4141" s="19">
        <f t="shared" si="134"/>
        <v>1.4084258409999999E-3</v>
      </c>
    </row>
    <row r="4142" spans="1:4" x14ac:dyDescent="0.3">
      <c r="A4142" s="23">
        <v>4141</v>
      </c>
      <c r="B4142" s="27">
        <v>0.46071899999999999</v>
      </c>
      <c r="C4142" s="24">
        <f t="shared" si="133"/>
        <v>-3.7447000000000001E-2</v>
      </c>
      <c r="D4142" s="19">
        <f t="shared" si="134"/>
        <v>1.4022778090000002E-3</v>
      </c>
    </row>
    <row r="4143" spans="1:4" x14ac:dyDescent="0.3">
      <c r="A4143" s="23">
        <v>4142</v>
      </c>
      <c r="B4143" s="27">
        <v>0.46072000000000002</v>
      </c>
      <c r="C4143" s="24">
        <f t="shared" si="133"/>
        <v>-3.7446E-2</v>
      </c>
      <c r="D4143" s="19">
        <f t="shared" si="134"/>
        <v>1.402202916E-3</v>
      </c>
    </row>
    <row r="4144" spans="1:4" x14ac:dyDescent="0.3">
      <c r="A4144" s="23">
        <v>4143</v>
      </c>
      <c r="B4144" s="27">
        <v>0.460731</v>
      </c>
      <c r="C4144" s="24">
        <f t="shared" si="133"/>
        <v>-3.7435000000000003E-2</v>
      </c>
      <c r="D4144" s="19">
        <f t="shared" si="134"/>
        <v>1.4013792250000003E-3</v>
      </c>
    </row>
    <row r="4145" spans="1:4" x14ac:dyDescent="0.3">
      <c r="A4145" s="23">
        <v>4144</v>
      </c>
      <c r="B4145" s="27">
        <v>0.46082600000000001</v>
      </c>
      <c r="C4145" s="24">
        <f t="shared" si="133"/>
        <v>-3.7339999999999998E-2</v>
      </c>
      <c r="D4145" s="19">
        <f t="shared" si="134"/>
        <v>1.3942755999999999E-3</v>
      </c>
    </row>
    <row r="4146" spans="1:4" x14ac:dyDescent="0.3">
      <c r="A4146" s="23">
        <v>4145</v>
      </c>
      <c r="B4146" s="27">
        <v>0.460895</v>
      </c>
      <c r="C4146" s="24">
        <f t="shared" si="133"/>
        <v>-3.7270999999999999E-2</v>
      </c>
      <c r="D4146" s="19">
        <f t="shared" si="134"/>
        <v>1.389127441E-3</v>
      </c>
    </row>
    <row r="4147" spans="1:4" x14ac:dyDescent="0.3">
      <c r="A4147" s="23">
        <v>4146</v>
      </c>
      <c r="B4147" s="27">
        <v>0.46089599999999997</v>
      </c>
      <c r="C4147" s="24">
        <f t="shared" si="133"/>
        <v>-3.7269999999999998E-2</v>
      </c>
      <c r="D4147" s="19">
        <f t="shared" si="134"/>
        <v>1.3890528999999999E-3</v>
      </c>
    </row>
    <row r="4148" spans="1:4" x14ac:dyDescent="0.3">
      <c r="A4148" s="23">
        <v>4147</v>
      </c>
      <c r="B4148" s="27">
        <v>0.46092499999999997</v>
      </c>
      <c r="C4148" s="24">
        <f t="shared" si="133"/>
        <v>-3.7241000000000003E-2</v>
      </c>
      <c r="D4148" s="19">
        <f t="shared" si="134"/>
        <v>1.3868920810000001E-3</v>
      </c>
    </row>
    <row r="4149" spans="1:4" x14ac:dyDescent="0.3">
      <c r="A4149" s="23">
        <v>4148</v>
      </c>
      <c r="B4149" s="27">
        <v>0.46094000000000002</v>
      </c>
      <c r="C4149" s="24">
        <f t="shared" si="133"/>
        <v>-3.7226000000000002E-2</v>
      </c>
      <c r="D4149" s="19">
        <f t="shared" si="134"/>
        <v>1.3857750760000002E-3</v>
      </c>
    </row>
    <row r="4150" spans="1:4" x14ac:dyDescent="0.3">
      <c r="A4150" s="23">
        <v>4149</v>
      </c>
      <c r="B4150" s="27">
        <v>0.46094000000000002</v>
      </c>
      <c r="C4150" s="24">
        <f t="shared" si="133"/>
        <v>-3.7226000000000002E-2</v>
      </c>
      <c r="D4150" s="19">
        <f t="shared" si="134"/>
        <v>1.3857750760000002E-3</v>
      </c>
    </row>
    <row r="4151" spans="1:4" x14ac:dyDescent="0.3">
      <c r="A4151" s="23">
        <v>4150</v>
      </c>
      <c r="B4151" s="27">
        <v>0.46094099999999999</v>
      </c>
      <c r="C4151" s="24">
        <f t="shared" si="133"/>
        <v>-3.7225000000000001E-2</v>
      </c>
      <c r="D4151" s="19">
        <f t="shared" si="134"/>
        <v>1.385700625E-3</v>
      </c>
    </row>
    <row r="4152" spans="1:4" x14ac:dyDescent="0.3">
      <c r="A4152" s="23">
        <v>4151</v>
      </c>
      <c r="B4152" s="27">
        <v>0.46097100000000002</v>
      </c>
      <c r="C4152" s="24">
        <f t="shared" si="133"/>
        <v>-3.7194999999999999E-2</v>
      </c>
      <c r="D4152" s="19">
        <f t="shared" si="134"/>
        <v>1.383468025E-3</v>
      </c>
    </row>
    <row r="4153" spans="1:4" x14ac:dyDescent="0.3">
      <c r="A4153" s="23">
        <v>4152</v>
      </c>
      <c r="B4153" s="27">
        <v>0.46104000000000001</v>
      </c>
      <c r="C4153" s="24">
        <f t="shared" si="133"/>
        <v>-3.7125999999999999E-2</v>
      </c>
      <c r="D4153" s="19">
        <f t="shared" si="134"/>
        <v>1.3783398759999999E-3</v>
      </c>
    </row>
    <row r="4154" spans="1:4" x14ac:dyDescent="0.3">
      <c r="A4154" s="23">
        <v>4153</v>
      </c>
      <c r="B4154" s="27">
        <v>0.46105699999999999</v>
      </c>
      <c r="C4154" s="24">
        <f t="shared" si="133"/>
        <v>-3.7109000000000003E-2</v>
      </c>
      <c r="D4154" s="19">
        <f t="shared" si="134"/>
        <v>1.3770778810000002E-3</v>
      </c>
    </row>
    <row r="4155" spans="1:4" x14ac:dyDescent="0.3">
      <c r="A4155" s="23">
        <v>4154</v>
      </c>
      <c r="B4155" s="27">
        <v>0.46108900000000003</v>
      </c>
      <c r="C4155" s="24">
        <f t="shared" si="133"/>
        <v>-3.7076999999999999E-2</v>
      </c>
      <c r="D4155" s="19">
        <f t="shared" si="134"/>
        <v>1.3747039289999999E-3</v>
      </c>
    </row>
    <row r="4156" spans="1:4" x14ac:dyDescent="0.3">
      <c r="A4156" s="23">
        <v>4155</v>
      </c>
      <c r="B4156" s="27">
        <v>0.46110699999999999</v>
      </c>
      <c r="C4156" s="24">
        <f t="shared" si="133"/>
        <v>-3.7059000000000002E-2</v>
      </c>
      <c r="D4156" s="19">
        <f t="shared" si="134"/>
        <v>1.3733694810000002E-3</v>
      </c>
    </row>
    <row r="4157" spans="1:4" x14ac:dyDescent="0.3">
      <c r="A4157" s="23">
        <v>4156</v>
      </c>
      <c r="B4157" s="27">
        <v>0.46127000000000001</v>
      </c>
      <c r="C4157" s="24">
        <f t="shared" si="133"/>
        <v>-3.6895999999999998E-2</v>
      </c>
      <c r="D4157" s="19">
        <f t="shared" si="134"/>
        <v>1.361314816E-3</v>
      </c>
    </row>
    <row r="4158" spans="1:4" x14ac:dyDescent="0.3">
      <c r="A4158" s="23">
        <v>4157</v>
      </c>
      <c r="B4158" s="27">
        <v>0.46130399999999999</v>
      </c>
      <c r="C4158" s="24">
        <f t="shared" si="133"/>
        <v>-3.6861999999999999E-2</v>
      </c>
      <c r="D4158" s="19">
        <f t="shared" si="134"/>
        <v>1.3588070439999999E-3</v>
      </c>
    </row>
    <row r="4159" spans="1:4" x14ac:dyDescent="0.3">
      <c r="A4159" s="23">
        <v>4158</v>
      </c>
      <c r="B4159" s="27">
        <v>0.46132099999999998</v>
      </c>
      <c r="C4159" s="24">
        <f t="shared" si="133"/>
        <v>-3.6845000000000003E-2</v>
      </c>
      <c r="D4159" s="19">
        <f t="shared" si="134"/>
        <v>1.3575540250000003E-3</v>
      </c>
    </row>
    <row r="4160" spans="1:4" x14ac:dyDescent="0.3">
      <c r="A4160" s="23">
        <v>4159</v>
      </c>
      <c r="B4160" s="27">
        <v>0.46142300000000003</v>
      </c>
      <c r="C4160" s="24">
        <f t="shared" si="133"/>
        <v>-3.6742999999999998E-2</v>
      </c>
      <c r="D4160" s="19">
        <f t="shared" si="134"/>
        <v>1.3500480489999998E-3</v>
      </c>
    </row>
    <row r="4161" spans="1:4" x14ac:dyDescent="0.3">
      <c r="A4161" s="23">
        <v>4160</v>
      </c>
      <c r="B4161" s="27">
        <v>0.46148800000000001</v>
      </c>
      <c r="C4161" s="24">
        <f t="shared" si="133"/>
        <v>-3.6678000000000002E-2</v>
      </c>
      <c r="D4161" s="19">
        <f t="shared" si="134"/>
        <v>1.3452756840000002E-3</v>
      </c>
    </row>
    <row r="4162" spans="1:4" x14ac:dyDescent="0.3">
      <c r="A4162" s="23">
        <v>4161</v>
      </c>
      <c r="B4162" s="27">
        <v>0.46154699999999999</v>
      </c>
      <c r="C4162" s="24">
        <f t="shared" ref="C4162:C4225" si="135">ROUNDUP(B4162-B$10002,6)</f>
        <v>-3.6618999999999999E-2</v>
      </c>
      <c r="D4162" s="19">
        <f t="shared" si="134"/>
        <v>1.340951161E-3</v>
      </c>
    </row>
    <row r="4163" spans="1:4" x14ac:dyDescent="0.3">
      <c r="A4163" s="23">
        <v>4162</v>
      </c>
      <c r="B4163" s="27">
        <v>0.46156199999999997</v>
      </c>
      <c r="C4163" s="24">
        <f t="shared" si="135"/>
        <v>-3.6603999999999998E-2</v>
      </c>
      <c r="D4163" s="19">
        <f t="shared" si="134"/>
        <v>1.3398528159999999E-3</v>
      </c>
    </row>
    <row r="4164" spans="1:4" x14ac:dyDescent="0.3">
      <c r="A4164" s="23">
        <v>4163</v>
      </c>
      <c r="B4164" s="27">
        <v>0.46167200000000003</v>
      </c>
      <c r="C4164" s="24">
        <f t="shared" si="135"/>
        <v>-3.6493999999999999E-2</v>
      </c>
      <c r="D4164" s="19">
        <f t="shared" si="134"/>
        <v>1.331812036E-3</v>
      </c>
    </row>
    <row r="4165" spans="1:4" x14ac:dyDescent="0.3">
      <c r="A4165" s="23">
        <v>4164</v>
      </c>
      <c r="B4165" s="27">
        <v>0.46178399999999997</v>
      </c>
      <c r="C4165" s="24">
        <f t="shared" si="135"/>
        <v>-3.6381999999999998E-2</v>
      </c>
      <c r="D4165" s="19">
        <f t="shared" si="134"/>
        <v>1.3236499239999999E-3</v>
      </c>
    </row>
    <row r="4166" spans="1:4" x14ac:dyDescent="0.3">
      <c r="A4166" s="23">
        <v>4165</v>
      </c>
      <c r="B4166" s="27">
        <v>0.46179999999999999</v>
      </c>
      <c r="C4166" s="24">
        <f t="shared" si="135"/>
        <v>-3.6366000000000002E-2</v>
      </c>
      <c r="D4166" s="19">
        <f t="shared" si="134"/>
        <v>1.3224859560000003E-3</v>
      </c>
    </row>
    <row r="4167" spans="1:4" x14ac:dyDescent="0.3">
      <c r="A4167" s="23">
        <v>4166</v>
      </c>
      <c r="B4167" s="27">
        <v>0.46181100000000003</v>
      </c>
      <c r="C4167" s="24">
        <f t="shared" si="135"/>
        <v>-3.6354999999999998E-2</v>
      </c>
      <c r="D4167" s="19">
        <f t="shared" si="134"/>
        <v>1.321686025E-3</v>
      </c>
    </row>
    <row r="4168" spans="1:4" x14ac:dyDescent="0.3">
      <c r="A4168" s="23">
        <v>4167</v>
      </c>
      <c r="B4168" s="27">
        <v>0.46181499999999998</v>
      </c>
      <c r="C4168" s="24">
        <f t="shared" si="135"/>
        <v>-3.6351000000000001E-2</v>
      </c>
      <c r="D4168" s="19">
        <f t="shared" si="134"/>
        <v>1.321395201E-3</v>
      </c>
    </row>
    <row r="4169" spans="1:4" x14ac:dyDescent="0.3">
      <c r="A4169" s="23">
        <v>4168</v>
      </c>
      <c r="B4169" s="27">
        <v>0.46182600000000001</v>
      </c>
      <c r="C4169" s="24">
        <f t="shared" si="135"/>
        <v>-3.6340000000000004E-2</v>
      </c>
      <c r="D4169" s="19">
        <f t="shared" si="134"/>
        <v>1.3205956000000004E-3</v>
      </c>
    </row>
    <row r="4170" spans="1:4" x14ac:dyDescent="0.3">
      <c r="A4170" s="23">
        <v>4169</v>
      </c>
      <c r="B4170" s="27">
        <v>0.46187699999999998</v>
      </c>
      <c r="C4170" s="24">
        <f t="shared" si="135"/>
        <v>-3.6289000000000002E-2</v>
      </c>
      <c r="D4170" s="19">
        <f t="shared" ref="D4170:D4233" si="136">C4170*C4170</f>
        <v>1.316891521E-3</v>
      </c>
    </row>
    <row r="4171" spans="1:4" x14ac:dyDescent="0.3">
      <c r="A4171" s="23">
        <v>4170</v>
      </c>
      <c r="B4171" s="27">
        <v>0.46188800000000002</v>
      </c>
      <c r="C4171" s="24">
        <f t="shared" si="135"/>
        <v>-3.6277999999999998E-2</v>
      </c>
      <c r="D4171" s="19">
        <f t="shared" si="136"/>
        <v>1.3160932839999999E-3</v>
      </c>
    </row>
    <row r="4172" spans="1:4" x14ac:dyDescent="0.3">
      <c r="A4172" s="23">
        <v>4171</v>
      </c>
      <c r="B4172" s="27">
        <v>0.461924</v>
      </c>
      <c r="C4172" s="24">
        <f t="shared" si="135"/>
        <v>-3.6242000000000003E-2</v>
      </c>
      <c r="D4172" s="19">
        <f t="shared" si="136"/>
        <v>1.3134825640000003E-3</v>
      </c>
    </row>
    <row r="4173" spans="1:4" x14ac:dyDescent="0.3">
      <c r="A4173" s="23">
        <v>4172</v>
      </c>
      <c r="B4173" s="27">
        <v>0.46199200000000001</v>
      </c>
      <c r="C4173" s="24">
        <f t="shared" si="135"/>
        <v>-3.6173999999999998E-2</v>
      </c>
      <c r="D4173" s="19">
        <f t="shared" si="136"/>
        <v>1.3085582759999998E-3</v>
      </c>
    </row>
    <row r="4174" spans="1:4" x14ac:dyDescent="0.3">
      <c r="A4174" s="23">
        <v>4173</v>
      </c>
      <c r="B4174" s="27">
        <v>0.46206700000000001</v>
      </c>
      <c r="C4174" s="24">
        <f t="shared" si="135"/>
        <v>-3.6098999999999999E-2</v>
      </c>
      <c r="D4174" s="19">
        <f t="shared" si="136"/>
        <v>1.3031378009999998E-3</v>
      </c>
    </row>
    <row r="4175" spans="1:4" x14ac:dyDescent="0.3">
      <c r="A4175" s="23">
        <v>4174</v>
      </c>
      <c r="B4175" s="27">
        <v>0.462202</v>
      </c>
      <c r="C4175" s="24">
        <f t="shared" si="135"/>
        <v>-3.5964000000000003E-2</v>
      </c>
      <c r="D4175" s="19">
        <f t="shared" si="136"/>
        <v>1.2934092960000003E-3</v>
      </c>
    </row>
    <row r="4176" spans="1:4" x14ac:dyDescent="0.3">
      <c r="A4176" s="23">
        <v>4175</v>
      </c>
      <c r="B4176" s="27">
        <v>0.46222800000000003</v>
      </c>
      <c r="C4176" s="24">
        <f t="shared" si="135"/>
        <v>-3.5937999999999998E-2</v>
      </c>
      <c r="D4176" s="19">
        <f t="shared" si="136"/>
        <v>1.2915398439999998E-3</v>
      </c>
    </row>
    <row r="4177" spans="1:4" x14ac:dyDescent="0.3">
      <c r="A4177" s="23">
        <v>4176</v>
      </c>
      <c r="B4177" s="27">
        <v>0.46223799999999998</v>
      </c>
      <c r="C4177" s="24">
        <f t="shared" si="135"/>
        <v>-3.5928000000000002E-2</v>
      </c>
      <c r="D4177" s="19">
        <f t="shared" si="136"/>
        <v>1.2908211840000001E-3</v>
      </c>
    </row>
    <row r="4178" spans="1:4" x14ac:dyDescent="0.3">
      <c r="A4178" s="23">
        <v>4177</v>
      </c>
      <c r="B4178" s="27">
        <v>0.46224199999999999</v>
      </c>
      <c r="C4178" s="24">
        <f t="shared" si="135"/>
        <v>-3.5923999999999998E-2</v>
      </c>
      <c r="D4178" s="19">
        <f t="shared" si="136"/>
        <v>1.2905337759999999E-3</v>
      </c>
    </row>
    <row r="4179" spans="1:4" x14ac:dyDescent="0.3">
      <c r="A4179" s="23">
        <v>4178</v>
      </c>
      <c r="B4179" s="27">
        <v>0.46228799999999998</v>
      </c>
      <c r="C4179" s="24">
        <f t="shared" si="135"/>
        <v>-3.5878E-2</v>
      </c>
      <c r="D4179" s="19">
        <f t="shared" si="136"/>
        <v>1.287230884E-3</v>
      </c>
    </row>
    <row r="4180" spans="1:4" x14ac:dyDescent="0.3">
      <c r="A4180" s="23">
        <v>4179</v>
      </c>
      <c r="B4180" s="27">
        <v>0.46233400000000002</v>
      </c>
      <c r="C4180" s="24">
        <f t="shared" si="135"/>
        <v>-3.5832000000000003E-2</v>
      </c>
      <c r="D4180" s="19">
        <f t="shared" si="136"/>
        <v>1.2839322240000002E-3</v>
      </c>
    </row>
    <row r="4181" spans="1:4" x14ac:dyDescent="0.3">
      <c r="A4181" s="23">
        <v>4180</v>
      </c>
      <c r="B4181" s="27">
        <v>0.46235100000000001</v>
      </c>
      <c r="C4181" s="24">
        <f t="shared" si="135"/>
        <v>-3.5815E-2</v>
      </c>
      <c r="D4181" s="19">
        <f t="shared" si="136"/>
        <v>1.2827142249999999E-3</v>
      </c>
    </row>
    <row r="4182" spans="1:4" x14ac:dyDescent="0.3">
      <c r="A4182" s="23">
        <v>4181</v>
      </c>
      <c r="B4182" s="27">
        <v>0.46238899999999999</v>
      </c>
      <c r="C4182" s="24">
        <f t="shared" si="135"/>
        <v>-3.5777000000000003E-2</v>
      </c>
      <c r="D4182" s="19">
        <f t="shared" si="136"/>
        <v>1.2799937290000002E-3</v>
      </c>
    </row>
    <row r="4183" spans="1:4" x14ac:dyDescent="0.3">
      <c r="A4183" s="23">
        <v>4182</v>
      </c>
      <c r="B4183" s="27">
        <v>0.46240700000000001</v>
      </c>
      <c r="C4183" s="24">
        <f t="shared" si="135"/>
        <v>-3.5758999999999999E-2</v>
      </c>
      <c r="D4183" s="19">
        <f t="shared" si="136"/>
        <v>1.278706081E-3</v>
      </c>
    </row>
    <row r="4184" spans="1:4" x14ac:dyDescent="0.3">
      <c r="A4184" s="23">
        <v>4183</v>
      </c>
      <c r="B4184" s="27">
        <v>0.46241500000000002</v>
      </c>
      <c r="C4184" s="24">
        <f t="shared" si="135"/>
        <v>-3.5750999999999998E-2</v>
      </c>
      <c r="D4184" s="19">
        <f t="shared" si="136"/>
        <v>1.2781340009999998E-3</v>
      </c>
    </row>
    <row r="4185" spans="1:4" x14ac:dyDescent="0.3">
      <c r="A4185" s="23">
        <v>4184</v>
      </c>
      <c r="B4185" s="27">
        <v>0.46244600000000002</v>
      </c>
      <c r="C4185" s="24">
        <f t="shared" si="135"/>
        <v>-3.5720000000000002E-2</v>
      </c>
      <c r="D4185" s="19">
        <f t="shared" si="136"/>
        <v>1.2759184000000002E-3</v>
      </c>
    </row>
    <row r="4186" spans="1:4" x14ac:dyDescent="0.3">
      <c r="A4186" s="23">
        <v>4185</v>
      </c>
      <c r="B4186" s="27">
        <v>0.46246900000000002</v>
      </c>
      <c r="C4186" s="24">
        <f t="shared" si="135"/>
        <v>-3.5697E-2</v>
      </c>
      <c r="D4186" s="19">
        <f t="shared" si="136"/>
        <v>1.2742758089999999E-3</v>
      </c>
    </row>
    <row r="4187" spans="1:4" x14ac:dyDescent="0.3">
      <c r="A4187" s="23">
        <v>4186</v>
      </c>
      <c r="B4187" s="27">
        <v>0.46248600000000001</v>
      </c>
      <c r="C4187" s="24">
        <f t="shared" si="135"/>
        <v>-3.5680000000000003E-2</v>
      </c>
      <c r="D4187" s="19">
        <f t="shared" si="136"/>
        <v>1.2730624000000003E-3</v>
      </c>
    </row>
    <row r="4188" spans="1:4" x14ac:dyDescent="0.3">
      <c r="A4188" s="23">
        <v>4187</v>
      </c>
      <c r="B4188" s="27">
        <v>0.46249800000000002</v>
      </c>
      <c r="C4188" s="24">
        <f t="shared" si="135"/>
        <v>-3.5667999999999998E-2</v>
      </c>
      <c r="D4188" s="19">
        <f t="shared" si="136"/>
        <v>1.2722062239999999E-3</v>
      </c>
    </row>
    <row r="4189" spans="1:4" x14ac:dyDescent="0.3">
      <c r="A4189" s="23">
        <v>4188</v>
      </c>
      <c r="B4189" s="27">
        <v>0.46251700000000001</v>
      </c>
      <c r="C4189" s="24">
        <f t="shared" si="135"/>
        <v>-3.5649E-2</v>
      </c>
      <c r="D4189" s="19">
        <f t="shared" si="136"/>
        <v>1.270851201E-3</v>
      </c>
    </row>
    <row r="4190" spans="1:4" x14ac:dyDescent="0.3">
      <c r="A4190" s="23">
        <v>4189</v>
      </c>
      <c r="B4190" s="27">
        <v>0.46256799999999998</v>
      </c>
      <c r="C4190" s="24">
        <f t="shared" si="135"/>
        <v>-3.5597999999999998E-2</v>
      </c>
      <c r="D4190" s="19">
        <f t="shared" si="136"/>
        <v>1.2672176039999999E-3</v>
      </c>
    </row>
    <row r="4191" spans="1:4" x14ac:dyDescent="0.3">
      <c r="A4191" s="23">
        <v>4190</v>
      </c>
      <c r="B4191" s="27">
        <v>0.46257999999999999</v>
      </c>
      <c r="C4191" s="24">
        <f t="shared" si="135"/>
        <v>-3.5586E-2</v>
      </c>
      <c r="D4191" s="19">
        <f t="shared" si="136"/>
        <v>1.2663633959999999E-3</v>
      </c>
    </row>
    <row r="4192" spans="1:4" x14ac:dyDescent="0.3">
      <c r="A4192" s="23">
        <v>4191</v>
      </c>
      <c r="B4192" s="27">
        <v>0.46260400000000002</v>
      </c>
      <c r="C4192" s="24">
        <f t="shared" si="135"/>
        <v>-3.5562000000000003E-2</v>
      </c>
      <c r="D4192" s="19">
        <f t="shared" si="136"/>
        <v>1.2646558440000003E-3</v>
      </c>
    </row>
    <row r="4193" spans="1:4" x14ac:dyDescent="0.3">
      <c r="A4193" s="23">
        <v>4192</v>
      </c>
      <c r="B4193" s="27">
        <v>0.46260899999999999</v>
      </c>
      <c r="C4193" s="24">
        <f t="shared" si="135"/>
        <v>-3.5556999999999998E-2</v>
      </c>
      <c r="D4193" s="19">
        <f t="shared" si="136"/>
        <v>1.264300249E-3</v>
      </c>
    </row>
    <row r="4194" spans="1:4" x14ac:dyDescent="0.3">
      <c r="A4194" s="23">
        <v>4193</v>
      </c>
      <c r="B4194" s="27">
        <v>0.462617</v>
      </c>
      <c r="C4194" s="24">
        <f t="shared" si="135"/>
        <v>-3.5549000000000004E-2</v>
      </c>
      <c r="D4194" s="19">
        <f t="shared" si="136"/>
        <v>1.2637314010000003E-3</v>
      </c>
    </row>
    <row r="4195" spans="1:4" x14ac:dyDescent="0.3">
      <c r="A4195" s="23">
        <v>4194</v>
      </c>
      <c r="B4195" s="27">
        <v>0.46269399999999999</v>
      </c>
      <c r="C4195" s="24">
        <f t="shared" si="135"/>
        <v>-3.5472000000000004E-2</v>
      </c>
      <c r="D4195" s="19">
        <f t="shared" si="136"/>
        <v>1.2582627840000003E-3</v>
      </c>
    </row>
    <row r="4196" spans="1:4" x14ac:dyDescent="0.3">
      <c r="A4196" s="23">
        <v>4195</v>
      </c>
      <c r="B4196" s="27">
        <v>0.462698</v>
      </c>
      <c r="C4196" s="24">
        <f t="shared" si="135"/>
        <v>-3.5468E-2</v>
      </c>
      <c r="D4196" s="19">
        <f t="shared" si="136"/>
        <v>1.2579790239999999E-3</v>
      </c>
    </row>
    <row r="4197" spans="1:4" x14ac:dyDescent="0.3">
      <c r="A4197" s="23">
        <v>4196</v>
      </c>
      <c r="B4197" s="27">
        <v>0.46292499999999998</v>
      </c>
      <c r="C4197" s="24">
        <f t="shared" si="135"/>
        <v>-3.5241000000000001E-2</v>
      </c>
      <c r="D4197" s="19">
        <f t="shared" si="136"/>
        <v>1.2419280810000001E-3</v>
      </c>
    </row>
    <row r="4198" spans="1:4" x14ac:dyDescent="0.3">
      <c r="A4198" s="23">
        <v>4197</v>
      </c>
      <c r="B4198" s="27">
        <v>0.46293099999999998</v>
      </c>
      <c r="C4198" s="24">
        <f t="shared" si="135"/>
        <v>-3.5235000000000002E-2</v>
      </c>
      <c r="D4198" s="19">
        <f t="shared" si="136"/>
        <v>1.2415052250000001E-3</v>
      </c>
    </row>
    <row r="4199" spans="1:4" x14ac:dyDescent="0.3">
      <c r="A4199" s="23">
        <v>4198</v>
      </c>
      <c r="B4199" s="27">
        <v>0.46301399999999998</v>
      </c>
      <c r="C4199" s="24">
        <f t="shared" si="135"/>
        <v>-3.5152000000000003E-2</v>
      </c>
      <c r="D4199" s="19">
        <f t="shared" si="136"/>
        <v>1.2356631040000001E-3</v>
      </c>
    </row>
    <row r="4200" spans="1:4" x14ac:dyDescent="0.3">
      <c r="A4200" s="23">
        <v>4199</v>
      </c>
      <c r="B4200" s="27">
        <v>0.46302700000000002</v>
      </c>
      <c r="C4200" s="24">
        <f t="shared" si="135"/>
        <v>-3.5139000000000004E-2</v>
      </c>
      <c r="D4200" s="19">
        <f t="shared" si="136"/>
        <v>1.2347493210000003E-3</v>
      </c>
    </row>
    <row r="4201" spans="1:4" x14ac:dyDescent="0.3">
      <c r="A4201" s="23">
        <v>4200</v>
      </c>
      <c r="B4201" s="27">
        <v>0.46303899999999998</v>
      </c>
      <c r="C4201" s="24">
        <f t="shared" si="135"/>
        <v>-3.5126999999999999E-2</v>
      </c>
      <c r="D4201" s="19">
        <f t="shared" si="136"/>
        <v>1.2339061289999998E-3</v>
      </c>
    </row>
    <row r="4202" spans="1:4" x14ac:dyDescent="0.3">
      <c r="A4202" s="23">
        <v>4201</v>
      </c>
      <c r="B4202" s="27">
        <v>0.46303899999999998</v>
      </c>
      <c r="C4202" s="24">
        <f t="shared" si="135"/>
        <v>-3.5126999999999999E-2</v>
      </c>
      <c r="D4202" s="19">
        <f t="shared" si="136"/>
        <v>1.2339061289999998E-3</v>
      </c>
    </row>
    <row r="4203" spans="1:4" x14ac:dyDescent="0.3">
      <c r="A4203" s="23">
        <v>4202</v>
      </c>
      <c r="B4203" s="27">
        <v>0.46304899999999999</v>
      </c>
      <c r="C4203" s="24">
        <f t="shared" si="135"/>
        <v>-3.5117000000000002E-2</v>
      </c>
      <c r="D4203" s="19">
        <f t="shared" si="136"/>
        <v>1.2332036890000003E-3</v>
      </c>
    </row>
    <row r="4204" spans="1:4" x14ac:dyDescent="0.3">
      <c r="A4204" s="23">
        <v>4203</v>
      </c>
      <c r="B4204" s="27">
        <v>0.46305200000000002</v>
      </c>
      <c r="C4204" s="24">
        <f t="shared" si="135"/>
        <v>-3.5113999999999999E-2</v>
      </c>
      <c r="D4204" s="19">
        <f t="shared" si="136"/>
        <v>1.232992996E-3</v>
      </c>
    </row>
    <row r="4205" spans="1:4" x14ac:dyDescent="0.3">
      <c r="A4205" s="23">
        <v>4204</v>
      </c>
      <c r="B4205" s="27">
        <v>0.46306199999999997</v>
      </c>
      <c r="C4205" s="24">
        <f t="shared" si="135"/>
        <v>-3.5104000000000003E-2</v>
      </c>
      <c r="D4205" s="19">
        <f t="shared" si="136"/>
        <v>1.2322908160000002E-3</v>
      </c>
    </row>
    <row r="4206" spans="1:4" x14ac:dyDescent="0.3">
      <c r="A4206" s="23">
        <v>4205</v>
      </c>
      <c r="B4206" s="27">
        <v>0.46307900000000002</v>
      </c>
      <c r="C4206" s="24">
        <f t="shared" si="135"/>
        <v>-3.5087E-2</v>
      </c>
      <c r="D4206" s="19">
        <f t="shared" si="136"/>
        <v>1.2310975689999999E-3</v>
      </c>
    </row>
    <row r="4207" spans="1:4" x14ac:dyDescent="0.3">
      <c r="A4207" s="23">
        <v>4206</v>
      </c>
      <c r="B4207" s="27">
        <v>0.46309099999999997</v>
      </c>
      <c r="C4207" s="24">
        <f t="shared" si="135"/>
        <v>-3.5075000000000002E-2</v>
      </c>
      <c r="D4207" s="19">
        <f t="shared" si="136"/>
        <v>1.2302556250000001E-3</v>
      </c>
    </row>
    <row r="4208" spans="1:4" x14ac:dyDescent="0.3">
      <c r="A4208" s="23">
        <v>4207</v>
      </c>
      <c r="B4208" s="27">
        <v>0.46319100000000002</v>
      </c>
      <c r="C4208" s="24">
        <f t="shared" si="135"/>
        <v>-3.4974999999999999E-2</v>
      </c>
      <c r="D4208" s="19">
        <f t="shared" si="136"/>
        <v>1.2232506249999998E-3</v>
      </c>
    </row>
    <row r="4209" spans="1:4" x14ac:dyDescent="0.3">
      <c r="A4209" s="23">
        <v>4208</v>
      </c>
      <c r="B4209" s="27">
        <v>0.46321699999999999</v>
      </c>
      <c r="C4209" s="24">
        <f t="shared" si="135"/>
        <v>-3.4949000000000001E-2</v>
      </c>
      <c r="D4209" s="19">
        <f t="shared" si="136"/>
        <v>1.2214326010000001E-3</v>
      </c>
    </row>
    <row r="4210" spans="1:4" x14ac:dyDescent="0.3">
      <c r="A4210" s="23">
        <v>4209</v>
      </c>
      <c r="B4210" s="27">
        <v>0.46342800000000001</v>
      </c>
      <c r="C4210" s="24">
        <f t="shared" si="135"/>
        <v>-3.4737999999999998E-2</v>
      </c>
      <c r="D4210" s="19">
        <f t="shared" si="136"/>
        <v>1.2067286439999998E-3</v>
      </c>
    </row>
    <row r="4211" spans="1:4" x14ac:dyDescent="0.3">
      <c r="A4211" s="23">
        <v>4210</v>
      </c>
      <c r="B4211" s="27">
        <v>0.46346599999999999</v>
      </c>
      <c r="C4211" s="24">
        <f t="shared" si="135"/>
        <v>-3.4700000000000002E-2</v>
      </c>
      <c r="D4211" s="19">
        <f t="shared" si="136"/>
        <v>1.2040900000000001E-3</v>
      </c>
    </row>
    <row r="4212" spans="1:4" x14ac:dyDescent="0.3">
      <c r="A4212" s="23">
        <v>4211</v>
      </c>
      <c r="B4212" s="27">
        <v>0.46346900000000002</v>
      </c>
      <c r="C4212" s="24">
        <f t="shared" si="135"/>
        <v>-3.4696999999999999E-2</v>
      </c>
      <c r="D4212" s="19">
        <f t="shared" si="136"/>
        <v>1.203881809E-3</v>
      </c>
    </row>
    <row r="4213" spans="1:4" x14ac:dyDescent="0.3">
      <c r="A4213" s="23">
        <v>4212</v>
      </c>
      <c r="B4213" s="27">
        <v>0.463503</v>
      </c>
      <c r="C4213" s="24">
        <f t="shared" si="135"/>
        <v>-3.4662999999999999E-2</v>
      </c>
      <c r="D4213" s="19">
        <f t="shared" si="136"/>
        <v>1.201523569E-3</v>
      </c>
    </row>
    <row r="4214" spans="1:4" x14ac:dyDescent="0.3">
      <c r="A4214" s="23">
        <v>4213</v>
      </c>
      <c r="B4214" s="27">
        <v>0.46351799999999999</v>
      </c>
      <c r="C4214" s="24">
        <f t="shared" si="135"/>
        <v>-3.4647999999999998E-2</v>
      </c>
      <c r="D4214" s="19">
        <f t="shared" si="136"/>
        <v>1.2004839039999999E-3</v>
      </c>
    </row>
    <row r="4215" spans="1:4" x14ac:dyDescent="0.3">
      <c r="A4215" s="23">
        <v>4214</v>
      </c>
      <c r="B4215" s="27">
        <v>0.46353100000000003</v>
      </c>
      <c r="C4215" s="24">
        <f t="shared" si="135"/>
        <v>-3.4634999999999999E-2</v>
      </c>
      <c r="D4215" s="19">
        <f t="shared" si="136"/>
        <v>1.1995832249999999E-3</v>
      </c>
    </row>
    <row r="4216" spans="1:4" x14ac:dyDescent="0.3">
      <c r="A4216" s="23">
        <v>4215</v>
      </c>
      <c r="B4216" s="27">
        <v>0.46353899999999998</v>
      </c>
      <c r="C4216" s="24">
        <f t="shared" si="135"/>
        <v>-3.4626999999999998E-2</v>
      </c>
      <c r="D4216" s="19">
        <f t="shared" si="136"/>
        <v>1.1990291289999998E-3</v>
      </c>
    </row>
    <row r="4217" spans="1:4" x14ac:dyDescent="0.3">
      <c r="A4217" s="23">
        <v>4216</v>
      </c>
      <c r="B4217" s="27">
        <v>0.46360200000000001</v>
      </c>
      <c r="C4217" s="24">
        <f t="shared" si="135"/>
        <v>-3.4564000000000004E-2</v>
      </c>
      <c r="D4217" s="19">
        <f t="shared" si="136"/>
        <v>1.1946700960000004E-3</v>
      </c>
    </row>
    <row r="4218" spans="1:4" x14ac:dyDescent="0.3">
      <c r="A4218" s="23">
        <v>4217</v>
      </c>
      <c r="B4218" s="27">
        <v>0.46360699999999999</v>
      </c>
      <c r="C4218" s="24">
        <f t="shared" si="135"/>
        <v>-3.4558999999999999E-2</v>
      </c>
      <c r="D4218" s="19">
        <f t="shared" si="136"/>
        <v>1.1943244809999999E-3</v>
      </c>
    </row>
    <row r="4219" spans="1:4" x14ac:dyDescent="0.3">
      <c r="A4219" s="23">
        <v>4218</v>
      </c>
      <c r="B4219" s="27">
        <v>0.46369899999999997</v>
      </c>
      <c r="C4219" s="24">
        <f t="shared" si="135"/>
        <v>-3.4466999999999998E-2</v>
      </c>
      <c r="D4219" s="19">
        <f t="shared" si="136"/>
        <v>1.1879740889999999E-3</v>
      </c>
    </row>
    <row r="4220" spans="1:4" x14ac:dyDescent="0.3">
      <c r="A4220" s="23">
        <v>4219</v>
      </c>
      <c r="B4220" s="27">
        <v>0.46375</v>
      </c>
      <c r="C4220" s="24">
        <f t="shared" si="135"/>
        <v>-3.4416000000000002E-2</v>
      </c>
      <c r="D4220" s="19">
        <f t="shared" si="136"/>
        <v>1.1844610560000001E-3</v>
      </c>
    </row>
    <row r="4221" spans="1:4" x14ac:dyDescent="0.3">
      <c r="A4221" s="23">
        <v>4220</v>
      </c>
      <c r="B4221" s="27">
        <v>0.46385399999999999</v>
      </c>
      <c r="C4221" s="24">
        <f t="shared" si="135"/>
        <v>-3.4312000000000002E-2</v>
      </c>
      <c r="D4221" s="19">
        <f t="shared" si="136"/>
        <v>1.1773133440000001E-3</v>
      </c>
    </row>
    <row r="4222" spans="1:4" x14ac:dyDescent="0.3">
      <c r="A4222" s="23">
        <v>4221</v>
      </c>
      <c r="B4222" s="27">
        <v>0.46387899999999999</v>
      </c>
      <c r="C4222" s="24">
        <f t="shared" si="135"/>
        <v>-3.4286999999999998E-2</v>
      </c>
      <c r="D4222" s="19">
        <f t="shared" si="136"/>
        <v>1.175598369E-3</v>
      </c>
    </row>
    <row r="4223" spans="1:4" x14ac:dyDescent="0.3">
      <c r="A4223" s="23">
        <v>4222</v>
      </c>
      <c r="B4223" s="27">
        <v>0.463945</v>
      </c>
      <c r="C4223" s="24">
        <f t="shared" si="135"/>
        <v>-3.4221000000000001E-2</v>
      </c>
      <c r="D4223" s="19">
        <f t="shared" si="136"/>
        <v>1.1710768410000002E-3</v>
      </c>
    </row>
    <row r="4224" spans="1:4" x14ac:dyDescent="0.3">
      <c r="A4224" s="23">
        <v>4223</v>
      </c>
      <c r="B4224" s="27">
        <v>0.46405200000000002</v>
      </c>
      <c r="C4224" s="24">
        <f t="shared" si="135"/>
        <v>-3.4113999999999998E-2</v>
      </c>
      <c r="D4224" s="19">
        <f t="shared" si="136"/>
        <v>1.163764996E-3</v>
      </c>
    </row>
    <row r="4225" spans="1:4" x14ac:dyDescent="0.3">
      <c r="A4225" s="23">
        <v>4224</v>
      </c>
      <c r="B4225" s="27">
        <v>0.46407599999999999</v>
      </c>
      <c r="C4225" s="24">
        <f t="shared" si="135"/>
        <v>-3.4090000000000002E-2</v>
      </c>
      <c r="D4225" s="19">
        <f t="shared" si="136"/>
        <v>1.1621281000000002E-3</v>
      </c>
    </row>
    <row r="4226" spans="1:4" x14ac:dyDescent="0.3">
      <c r="A4226" s="23">
        <v>4225</v>
      </c>
      <c r="B4226" s="27">
        <v>0.46410099999999999</v>
      </c>
      <c r="C4226" s="24">
        <f t="shared" ref="C4226:C4289" si="137">ROUNDUP(B4226-B$10002,6)</f>
        <v>-3.4064999999999998E-2</v>
      </c>
      <c r="D4226" s="19">
        <f t="shared" si="136"/>
        <v>1.1604242249999999E-3</v>
      </c>
    </row>
    <row r="4227" spans="1:4" x14ac:dyDescent="0.3">
      <c r="A4227" s="23">
        <v>4226</v>
      </c>
      <c r="B4227" s="27">
        <v>0.46416499999999999</v>
      </c>
      <c r="C4227" s="24">
        <f t="shared" si="137"/>
        <v>-3.4001000000000003E-2</v>
      </c>
      <c r="D4227" s="19">
        <f t="shared" si="136"/>
        <v>1.1560680010000003E-3</v>
      </c>
    </row>
    <row r="4228" spans="1:4" x14ac:dyDescent="0.3">
      <c r="A4228" s="23">
        <v>4227</v>
      </c>
      <c r="B4228" s="27">
        <v>0.46418500000000001</v>
      </c>
      <c r="C4228" s="24">
        <f t="shared" si="137"/>
        <v>-3.3981000000000004E-2</v>
      </c>
      <c r="D4228" s="19">
        <f t="shared" si="136"/>
        <v>1.1547083610000002E-3</v>
      </c>
    </row>
    <row r="4229" spans="1:4" x14ac:dyDescent="0.3">
      <c r="A4229" s="23">
        <v>4228</v>
      </c>
      <c r="B4229" s="27">
        <v>0.46424799999999999</v>
      </c>
      <c r="C4229" s="24">
        <f t="shared" si="137"/>
        <v>-3.3918000000000004E-2</v>
      </c>
      <c r="D4229" s="19">
        <f t="shared" si="136"/>
        <v>1.1504307240000002E-3</v>
      </c>
    </row>
    <row r="4230" spans="1:4" x14ac:dyDescent="0.3">
      <c r="A4230" s="23">
        <v>4229</v>
      </c>
      <c r="B4230" s="27">
        <v>0.46429199999999998</v>
      </c>
      <c r="C4230" s="24">
        <f t="shared" si="137"/>
        <v>-3.3874000000000001E-2</v>
      </c>
      <c r="D4230" s="19">
        <f t="shared" si="136"/>
        <v>1.1474478760000002E-3</v>
      </c>
    </row>
    <row r="4231" spans="1:4" x14ac:dyDescent="0.3">
      <c r="A4231" s="23">
        <v>4230</v>
      </c>
      <c r="B4231" s="27">
        <v>0.46431600000000001</v>
      </c>
      <c r="C4231" s="24">
        <f t="shared" si="137"/>
        <v>-3.3849999999999998E-2</v>
      </c>
      <c r="D4231" s="19">
        <f t="shared" si="136"/>
        <v>1.1458224999999999E-3</v>
      </c>
    </row>
    <row r="4232" spans="1:4" x14ac:dyDescent="0.3">
      <c r="A4232" s="23">
        <v>4231</v>
      </c>
      <c r="B4232" s="27">
        <v>0.46438099999999999</v>
      </c>
      <c r="C4232" s="24">
        <f t="shared" si="137"/>
        <v>-3.3785000000000003E-2</v>
      </c>
      <c r="D4232" s="19">
        <f t="shared" si="136"/>
        <v>1.1414262250000003E-3</v>
      </c>
    </row>
    <row r="4233" spans="1:4" x14ac:dyDescent="0.3">
      <c r="A4233" s="23">
        <v>4232</v>
      </c>
      <c r="B4233" s="27">
        <v>0.46443699999999999</v>
      </c>
      <c r="C4233" s="24">
        <f t="shared" si="137"/>
        <v>-3.3729000000000002E-2</v>
      </c>
      <c r="D4233" s="19">
        <f t="shared" si="136"/>
        <v>1.137645441E-3</v>
      </c>
    </row>
    <row r="4234" spans="1:4" x14ac:dyDescent="0.3">
      <c r="A4234" s="23">
        <v>4233</v>
      </c>
      <c r="B4234" s="27">
        <v>0.46451199999999998</v>
      </c>
      <c r="C4234" s="24">
        <f t="shared" si="137"/>
        <v>-3.3654000000000003E-2</v>
      </c>
      <c r="D4234" s="19">
        <f t="shared" ref="D4234:D4297" si="138">C4234*C4234</f>
        <v>1.1325917160000002E-3</v>
      </c>
    </row>
    <row r="4235" spans="1:4" x14ac:dyDescent="0.3">
      <c r="A4235" s="23">
        <v>4234</v>
      </c>
      <c r="B4235" s="27">
        <v>0.46476499999999998</v>
      </c>
      <c r="C4235" s="24">
        <f t="shared" si="137"/>
        <v>-3.3401E-2</v>
      </c>
      <c r="D4235" s="19">
        <f t="shared" si="138"/>
        <v>1.115626801E-3</v>
      </c>
    </row>
    <row r="4236" spans="1:4" x14ac:dyDescent="0.3">
      <c r="A4236" s="23">
        <v>4235</v>
      </c>
      <c r="B4236" s="27">
        <v>0.464841</v>
      </c>
      <c r="C4236" s="24">
        <f t="shared" si="137"/>
        <v>-3.3325E-2</v>
      </c>
      <c r="D4236" s="19">
        <f t="shared" si="138"/>
        <v>1.1105556249999999E-3</v>
      </c>
    </row>
    <row r="4237" spans="1:4" x14ac:dyDescent="0.3">
      <c r="A4237" s="23">
        <v>4236</v>
      </c>
      <c r="B4237" s="27">
        <v>0.46486100000000002</v>
      </c>
      <c r="C4237" s="24">
        <f t="shared" si="137"/>
        <v>-3.3305000000000001E-2</v>
      </c>
      <c r="D4237" s="19">
        <f t="shared" si="138"/>
        <v>1.109223025E-3</v>
      </c>
    </row>
    <row r="4238" spans="1:4" x14ac:dyDescent="0.3">
      <c r="A4238" s="23">
        <v>4237</v>
      </c>
      <c r="B4238" s="27">
        <v>0.46487499999999998</v>
      </c>
      <c r="C4238" s="24">
        <f t="shared" si="137"/>
        <v>-3.3291000000000001E-2</v>
      </c>
      <c r="D4238" s="19">
        <f t="shared" si="138"/>
        <v>1.1082906810000002E-3</v>
      </c>
    </row>
    <row r="4239" spans="1:4" x14ac:dyDescent="0.3">
      <c r="A4239" s="23">
        <v>4238</v>
      </c>
      <c r="B4239" s="27">
        <v>0.46498</v>
      </c>
      <c r="C4239" s="24">
        <f t="shared" si="137"/>
        <v>-3.3186E-2</v>
      </c>
      <c r="D4239" s="19">
        <f t="shared" si="138"/>
        <v>1.1013105960000001E-3</v>
      </c>
    </row>
    <row r="4240" spans="1:4" x14ac:dyDescent="0.3">
      <c r="A4240" s="23">
        <v>4239</v>
      </c>
      <c r="B4240" s="27">
        <v>0.46509800000000001</v>
      </c>
      <c r="C4240" s="24">
        <f t="shared" si="137"/>
        <v>-3.3068E-2</v>
      </c>
      <c r="D4240" s="19">
        <f t="shared" si="138"/>
        <v>1.0934926240000001E-3</v>
      </c>
    </row>
    <row r="4241" spans="1:4" x14ac:dyDescent="0.3">
      <c r="A4241" s="23">
        <v>4240</v>
      </c>
      <c r="B4241" s="27">
        <v>0.46511999999999998</v>
      </c>
      <c r="C4241" s="24">
        <f t="shared" si="137"/>
        <v>-3.3045999999999999E-2</v>
      </c>
      <c r="D4241" s="19">
        <f t="shared" si="138"/>
        <v>1.092038116E-3</v>
      </c>
    </row>
    <row r="4242" spans="1:4" x14ac:dyDescent="0.3">
      <c r="A4242" s="23">
        <v>4241</v>
      </c>
      <c r="B4242" s="27">
        <v>0.46516099999999999</v>
      </c>
      <c r="C4242" s="24">
        <f t="shared" si="137"/>
        <v>-3.3005E-2</v>
      </c>
      <c r="D4242" s="19">
        <f t="shared" si="138"/>
        <v>1.089330025E-3</v>
      </c>
    </row>
    <row r="4243" spans="1:4" x14ac:dyDescent="0.3">
      <c r="A4243" s="23">
        <v>4242</v>
      </c>
      <c r="B4243" s="27">
        <v>0.46516600000000002</v>
      </c>
      <c r="C4243" s="24">
        <f t="shared" si="137"/>
        <v>-3.3000000000000002E-2</v>
      </c>
      <c r="D4243" s="19">
        <f t="shared" si="138"/>
        <v>1.0890000000000001E-3</v>
      </c>
    </row>
    <row r="4244" spans="1:4" x14ac:dyDescent="0.3">
      <c r="A4244" s="23">
        <v>4243</v>
      </c>
      <c r="B4244" s="27">
        <v>0.46520800000000001</v>
      </c>
      <c r="C4244" s="24">
        <f t="shared" si="137"/>
        <v>-3.2958000000000001E-2</v>
      </c>
      <c r="D4244" s="19">
        <f t="shared" si="138"/>
        <v>1.0862297640000002E-3</v>
      </c>
    </row>
    <row r="4245" spans="1:4" x14ac:dyDescent="0.3">
      <c r="A4245" s="23">
        <v>4244</v>
      </c>
      <c r="B4245" s="27">
        <v>0.465221</v>
      </c>
      <c r="C4245" s="24">
        <f t="shared" si="137"/>
        <v>-3.2945000000000002E-2</v>
      </c>
      <c r="D4245" s="19">
        <f t="shared" si="138"/>
        <v>1.0853730250000001E-3</v>
      </c>
    </row>
    <row r="4246" spans="1:4" x14ac:dyDescent="0.3">
      <c r="A4246" s="23">
        <v>4245</v>
      </c>
      <c r="B4246" s="27">
        <v>0.46531</v>
      </c>
      <c r="C4246" s="24">
        <f t="shared" si="137"/>
        <v>-3.2856000000000003E-2</v>
      </c>
      <c r="D4246" s="19">
        <f t="shared" si="138"/>
        <v>1.0795167360000003E-3</v>
      </c>
    </row>
    <row r="4247" spans="1:4" x14ac:dyDescent="0.3">
      <c r="A4247" s="23">
        <v>4246</v>
      </c>
      <c r="B4247" s="27">
        <v>0.46534799999999998</v>
      </c>
      <c r="C4247" s="24">
        <f t="shared" si="137"/>
        <v>-3.2818E-2</v>
      </c>
      <c r="D4247" s="19">
        <f t="shared" si="138"/>
        <v>1.077021124E-3</v>
      </c>
    </row>
    <row r="4248" spans="1:4" x14ac:dyDescent="0.3">
      <c r="A4248" s="23">
        <v>4247</v>
      </c>
      <c r="B4248" s="27">
        <v>0.465387</v>
      </c>
      <c r="C4248" s="24">
        <f t="shared" si="137"/>
        <v>-3.2779000000000003E-2</v>
      </c>
      <c r="D4248" s="19">
        <f t="shared" si="138"/>
        <v>1.0744628410000001E-3</v>
      </c>
    </row>
    <row r="4249" spans="1:4" x14ac:dyDescent="0.3">
      <c r="A4249" s="23">
        <v>4248</v>
      </c>
      <c r="B4249" s="27">
        <v>0.46548299999999998</v>
      </c>
      <c r="C4249" s="24">
        <f t="shared" si="137"/>
        <v>-3.2683000000000004E-2</v>
      </c>
      <c r="D4249" s="19">
        <f t="shared" si="138"/>
        <v>1.0681784890000001E-3</v>
      </c>
    </row>
    <row r="4250" spans="1:4" x14ac:dyDescent="0.3">
      <c r="A4250" s="23">
        <v>4249</v>
      </c>
      <c r="B4250" s="27">
        <v>0.46556900000000001</v>
      </c>
      <c r="C4250" s="24">
        <f t="shared" si="137"/>
        <v>-3.2597000000000001E-2</v>
      </c>
      <c r="D4250" s="19">
        <f t="shared" si="138"/>
        <v>1.0625644090000001E-3</v>
      </c>
    </row>
    <row r="4251" spans="1:4" x14ac:dyDescent="0.3">
      <c r="A4251" s="23">
        <v>4250</v>
      </c>
      <c r="B4251" s="27">
        <v>0.46558500000000003</v>
      </c>
      <c r="C4251" s="24">
        <f t="shared" si="137"/>
        <v>-3.2580999999999999E-2</v>
      </c>
      <c r="D4251" s="19">
        <f t="shared" si="138"/>
        <v>1.0615215609999999E-3</v>
      </c>
    </row>
    <row r="4252" spans="1:4" x14ac:dyDescent="0.3">
      <c r="A4252" s="23">
        <v>4251</v>
      </c>
      <c r="B4252" s="27">
        <v>0.46565200000000001</v>
      </c>
      <c r="C4252" s="24">
        <f t="shared" si="137"/>
        <v>-3.2514000000000001E-2</v>
      </c>
      <c r="D4252" s="19">
        <f t="shared" si="138"/>
        <v>1.057160196E-3</v>
      </c>
    </row>
    <row r="4253" spans="1:4" x14ac:dyDescent="0.3">
      <c r="A4253" s="23">
        <v>4252</v>
      </c>
      <c r="B4253" s="27">
        <v>0.46573700000000001</v>
      </c>
      <c r="C4253" s="24">
        <f t="shared" si="137"/>
        <v>-3.2428999999999999E-2</v>
      </c>
      <c r="D4253" s="19">
        <f t="shared" si="138"/>
        <v>1.051640041E-3</v>
      </c>
    </row>
    <row r="4254" spans="1:4" x14ac:dyDescent="0.3">
      <c r="A4254" s="23">
        <v>4253</v>
      </c>
      <c r="B4254" s="27">
        <v>0.46576499999999998</v>
      </c>
      <c r="C4254" s="24">
        <f t="shared" si="137"/>
        <v>-3.2400999999999999E-2</v>
      </c>
      <c r="D4254" s="19">
        <f t="shared" si="138"/>
        <v>1.049824801E-3</v>
      </c>
    </row>
    <row r="4255" spans="1:4" x14ac:dyDescent="0.3">
      <c r="A4255" s="23">
        <v>4254</v>
      </c>
      <c r="B4255" s="27">
        <v>0.46579100000000001</v>
      </c>
      <c r="C4255" s="24">
        <f t="shared" si="137"/>
        <v>-3.2375000000000001E-2</v>
      </c>
      <c r="D4255" s="19">
        <f t="shared" si="138"/>
        <v>1.048140625E-3</v>
      </c>
    </row>
    <row r="4256" spans="1:4" x14ac:dyDescent="0.3">
      <c r="A4256" s="23">
        <v>4255</v>
      </c>
      <c r="B4256" s="27">
        <v>0.46595900000000001</v>
      </c>
      <c r="C4256" s="24">
        <f t="shared" si="137"/>
        <v>-3.2207E-2</v>
      </c>
      <c r="D4256" s="19">
        <f t="shared" si="138"/>
        <v>1.037290849E-3</v>
      </c>
    </row>
    <row r="4257" spans="1:4" x14ac:dyDescent="0.3">
      <c r="A4257" s="23">
        <v>4256</v>
      </c>
      <c r="B4257" s="27">
        <v>0.46602199999999999</v>
      </c>
      <c r="C4257" s="24">
        <f t="shared" si="137"/>
        <v>-3.2143999999999999E-2</v>
      </c>
      <c r="D4257" s="19">
        <f t="shared" si="138"/>
        <v>1.033236736E-3</v>
      </c>
    </row>
    <row r="4258" spans="1:4" x14ac:dyDescent="0.3">
      <c r="A4258" s="23">
        <v>4257</v>
      </c>
      <c r="B4258" s="27">
        <v>0.46609400000000001</v>
      </c>
      <c r="C4258" s="24">
        <f t="shared" si="137"/>
        <v>-3.2072000000000003E-2</v>
      </c>
      <c r="D4258" s="19">
        <f t="shared" si="138"/>
        <v>1.0286131840000002E-3</v>
      </c>
    </row>
    <row r="4259" spans="1:4" x14ac:dyDescent="0.3">
      <c r="A4259" s="23">
        <v>4258</v>
      </c>
      <c r="B4259" s="27">
        <v>0.466167</v>
      </c>
      <c r="C4259" s="24">
        <f t="shared" si="137"/>
        <v>-3.1999E-2</v>
      </c>
      <c r="D4259" s="19">
        <f t="shared" si="138"/>
        <v>1.023936001E-3</v>
      </c>
    </row>
    <row r="4260" spans="1:4" x14ac:dyDescent="0.3">
      <c r="A4260" s="23">
        <v>4259</v>
      </c>
      <c r="B4260" s="27">
        <v>0.46623199999999998</v>
      </c>
      <c r="C4260" s="24">
        <f t="shared" si="137"/>
        <v>-3.1934000000000004E-2</v>
      </c>
      <c r="D4260" s="19">
        <f t="shared" si="138"/>
        <v>1.0197803560000002E-3</v>
      </c>
    </row>
    <row r="4261" spans="1:4" x14ac:dyDescent="0.3">
      <c r="A4261" s="23">
        <v>4260</v>
      </c>
      <c r="B4261" s="27">
        <v>0.46625299999999997</v>
      </c>
      <c r="C4261" s="24">
        <f t="shared" si="137"/>
        <v>-3.1913000000000004E-2</v>
      </c>
      <c r="D4261" s="19">
        <f t="shared" si="138"/>
        <v>1.0184395690000002E-3</v>
      </c>
    </row>
    <row r="4262" spans="1:4" x14ac:dyDescent="0.3">
      <c r="A4262" s="23">
        <v>4261</v>
      </c>
      <c r="B4262" s="27">
        <v>0.466283</v>
      </c>
      <c r="C4262" s="24">
        <f t="shared" si="137"/>
        <v>-3.1883000000000002E-2</v>
      </c>
      <c r="D4262" s="19">
        <f t="shared" si="138"/>
        <v>1.0165256890000002E-3</v>
      </c>
    </row>
    <row r="4263" spans="1:4" x14ac:dyDescent="0.3">
      <c r="A4263" s="23">
        <v>4262</v>
      </c>
      <c r="B4263" s="27">
        <v>0.46628799999999998</v>
      </c>
      <c r="C4263" s="24">
        <f t="shared" si="137"/>
        <v>-3.1878000000000004E-2</v>
      </c>
      <c r="D4263" s="19">
        <f t="shared" si="138"/>
        <v>1.0162068840000001E-3</v>
      </c>
    </row>
    <row r="4264" spans="1:4" x14ac:dyDescent="0.3">
      <c r="A4264" s="23">
        <v>4263</v>
      </c>
      <c r="B4264" s="27">
        <v>0.46628900000000001</v>
      </c>
      <c r="C4264" s="24">
        <f t="shared" si="137"/>
        <v>-3.1877000000000003E-2</v>
      </c>
      <c r="D4264" s="19">
        <f t="shared" si="138"/>
        <v>1.0161431290000001E-3</v>
      </c>
    </row>
    <row r="4265" spans="1:4" x14ac:dyDescent="0.3">
      <c r="A4265" s="23">
        <v>4264</v>
      </c>
      <c r="B4265" s="27">
        <v>0.46631</v>
      </c>
      <c r="C4265" s="24">
        <f t="shared" si="137"/>
        <v>-3.1856000000000002E-2</v>
      </c>
      <c r="D4265" s="19">
        <f t="shared" si="138"/>
        <v>1.0148047360000001E-3</v>
      </c>
    </row>
    <row r="4266" spans="1:4" x14ac:dyDescent="0.3">
      <c r="A4266" s="23">
        <v>4265</v>
      </c>
      <c r="B4266" s="27">
        <v>0.46656300000000001</v>
      </c>
      <c r="C4266" s="24">
        <f t="shared" si="137"/>
        <v>-3.1602999999999999E-2</v>
      </c>
      <c r="D4266" s="19">
        <f t="shared" si="138"/>
        <v>9.987496089999999E-4</v>
      </c>
    </row>
    <row r="4267" spans="1:4" x14ac:dyDescent="0.3">
      <c r="A4267" s="23">
        <v>4266</v>
      </c>
      <c r="B4267" s="27">
        <v>0.46660200000000002</v>
      </c>
      <c r="C4267" s="24">
        <f t="shared" si="137"/>
        <v>-3.1564000000000002E-2</v>
      </c>
      <c r="D4267" s="19">
        <f t="shared" si="138"/>
        <v>9.9628609600000014E-4</v>
      </c>
    </row>
    <row r="4268" spans="1:4" x14ac:dyDescent="0.3">
      <c r="A4268" s="23">
        <v>4267</v>
      </c>
      <c r="B4268" s="27">
        <v>0.466644</v>
      </c>
      <c r="C4268" s="24">
        <f t="shared" si="137"/>
        <v>-3.1522000000000001E-2</v>
      </c>
      <c r="D4268" s="19">
        <f t="shared" si="138"/>
        <v>9.9363648400000002E-4</v>
      </c>
    </row>
    <row r="4269" spans="1:4" x14ac:dyDescent="0.3">
      <c r="A4269" s="23">
        <v>4268</v>
      </c>
      <c r="B4269" s="27">
        <v>0.46666400000000002</v>
      </c>
      <c r="C4269" s="24">
        <f t="shared" si="137"/>
        <v>-3.1502000000000002E-2</v>
      </c>
      <c r="D4269" s="19">
        <f t="shared" si="138"/>
        <v>9.9237600400000009E-4</v>
      </c>
    </row>
    <row r="4270" spans="1:4" x14ac:dyDescent="0.3">
      <c r="A4270" s="23">
        <v>4269</v>
      </c>
      <c r="B4270" s="27">
        <v>0.46668999999999999</v>
      </c>
      <c r="C4270" s="24">
        <f t="shared" si="137"/>
        <v>-3.1476000000000004E-2</v>
      </c>
      <c r="D4270" s="19">
        <f t="shared" si="138"/>
        <v>9.9073857600000021E-4</v>
      </c>
    </row>
    <row r="4271" spans="1:4" x14ac:dyDescent="0.3">
      <c r="A4271" s="23">
        <v>4270</v>
      </c>
      <c r="B4271" s="27">
        <v>0.46670600000000001</v>
      </c>
      <c r="C4271" s="24">
        <f t="shared" si="137"/>
        <v>-3.1460000000000002E-2</v>
      </c>
      <c r="D4271" s="19">
        <f t="shared" si="138"/>
        <v>9.8973160000000019E-4</v>
      </c>
    </row>
    <row r="4272" spans="1:4" x14ac:dyDescent="0.3">
      <c r="A4272" s="23">
        <v>4271</v>
      </c>
      <c r="B4272" s="27">
        <v>0.46674199999999999</v>
      </c>
      <c r="C4272" s="24">
        <f t="shared" si="137"/>
        <v>-3.1424000000000001E-2</v>
      </c>
      <c r="D4272" s="19">
        <f t="shared" si="138"/>
        <v>9.8746777600000005E-4</v>
      </c>
    </row>
    <row r="4273" spans="1:4" x14ac:dyDescent="0.3">
      <c r="A4273" s="23">
        <v>4272</v>
      </c>
      <c r="B4273" s="27">
        <v>0.46674399999999999</v>
      </c>
      <c r="C4273" s="24">
        <f t="shared" si="137"/>
        <v>-3.1421999999999999E-2</v>
      </c>
      <c r="D4273" s="19">
        <f t="shared" si="138"/>
        <v>9.8734208399999988E-4</v>
      </c>
    </row>
    <row r="4274" spans="1:4" x14ac:dyDescent="0.3">
      <c r="A4274" s="23">
        <v>4273</v>
      </c>
      <c r="B4274" s="27">
        <v>0.466754</v>
      </c>
      <c r="C4274" s="24">
        <f t="shared" si="137"/>
        <v>-3.1412000000000002E-2</v>
      </c>
      <c r="D4274" s="19">
        <f t="shared" si="138"/>
        <v>9.8671374400000024E-4</v>
      </c>
    </row>
    <row r="4275" spans="1:4" x14ac:dyDescent="0.3">
      <c r="A4275" s="23">
        <v>4274</v>
      </c>
      <c r="B4275" s="27">
        <v>0.466804</v>
      </c>
      <c r="C4275" s="24">
        <f t="shared" si="137"/>
        <v>-3.1362000000000001E-2</v>
      </c>
      <c r="D4275" s="19">
        <f t="shared" si="138"/>
        <v>9.8357504400000003E-4</v>
      </c>
    </row>
    <row r="4276" spans="1:4" x14ac:dyDescent="0.3">
      <c r="A4276" s="23">
        <v>4275</v>
      </c>
      <c r="B4276" s="27">
        <v>0.46680500000000003</v>
      </c>
      <c r="C4276" s="24">
        <f t="shared" si="137"/>
        <v>-3.1361E-2</v>
      </c>
      <c r="D4276" s="19">
        <f t="shared" si="138"/>
        <v>9.8351232099999999E-4</v>
      </c>
    </row>
    <row r="4277" spans="1:4" x14ac:dyDescent="0.3">
      <c r="A4277" s="23">
        <v>4276</v>
      </c>
      <c r="B4277" s="27">
        <v>0.46682600000000002</v>
      </c>
      <c r="C4277" s="24">
        <f t="shared" si="137"/>
        <v>-3.134E-2</v>
      </c>
      <c r="D4277" s="19">
        <f t="shared" si="138"/>
        <v>9.8219559999999993E-4</v>
      </c>
    </row>
    <row r="4278" spans="1:4" x14ac:dyDescent="0.3">
      <c r="A4278" s="23">
        <v>4277</v>
      </c>
      <c r="B4278" s="27">
        <v>0.46692600000000001</v>
      </c>
      <c r="C4278" s="24">
        <f t="shared" si="137"/>
        <v>-3.124E-2</v>
      </c>
      <c r="D4278" s="19">
        <f t="shared" si="138"/>
        <v>9.7593760000000006E-4</v>
      </c>
    </row>
    <row r="4279" spans="1:4" x14ac:dyDescent="0.3">
      <c r="A4279" s="23">
        <v>4278</v>
      </c>
      <c r="B4279" s="27">
        <v>0.46694999999999998</v>
      </c>
      <c r="C4279" s="24">
        <f t="shared" si="137"/>
        <v>-3.1216000000000001E-2</v>
      </c>
      <c r="D4279" s="19">
        <f t="shared" si="138"/>
        <v>9.7443865600000009E-4</v>
      </c>
    </row>
    <row r="4280" spans="1:4" x14ac:dyDescent="0.3">
      <c r="A4280" s="23">
        <v>4279</v>
      </c>
      <c r="B4280" s="27">
        <v>0.46707900000000002</v>
      </c>
      <c r="C4280" s="24">
        <f t="shared" si="137"/>
        <v>-3.1087E-2</v>
      </c>
      <c r="D4280" s="19">
        <f t="shared" si="138"/>
        <v>9.6640156899999998E-4</v>
      </c>
    </row>
    <row r="4281" spans="1:4" x14ac:dyDescent="0.3">
      <c r="A4281" s="23">
        <v>4280</v>
      </c>
      <c r="B4281" s="27">
        <v>0.46709000000000001</v>
      </c>
      <c r="C4281" s="24">
        <f t="shared" si="137"/>
        <v>-3.1075999999999999E-2</v>
      </c>
      <c r="D4281" s="19">
        <f t="shared" si="138"/>
        <v>9.6571777599999999E-4</v>
      </c>
    </row>
    <row r="4282" spans="1:4" x14ac:dyDescent="0.3">
      <c r="A4282" s="23">
        <v>4281</v>
      </c>
      <c r="B4282" s="27">
        <v>0.46712300000000001</v>
      </c>
      <c r="C4282" s="24">
        <f t="shared" si="137"/>
        <v>-3.1043000000000001E-2</v>
      </c>
      <c r="D4282" s="19">
        <f t="shared" si="138"/>
        <v>9.6366784900000005E-4</v>
      </c>
    </row>
    <row r="4283" spans="1:4" x14ac:dyDescent="0.3">
      <c r="A4283" s="23">
        <v>4282</v>
      </c>
      <c r="B4283" s="27">
        <v>0.46712999999999999</v>
      </c>
      <c r="C4283" s="24">
        <f t="shared" si="137"/>
        <v>-3.1036000000000001E-2</v>
      </c>
      <c r="D4283" s="19">
        <f t="shared" si="138"/>
        <v>9.6323329600000009E-4</v>
      </c>
    </row>
    <row r="4284" spans="1:4" x14ac:dyDescent="0.3">
      <c r="A4284" s="23">
        <v>4283</v>
      </c>
      <c r="B4284" s="27">
        <v>0.46726299999999998</v>
      </c>
      <c r="C4284" s="24">
        <f t="shared" si="137"/>
        <v>-3.0903E-2</v>
      </c>
      <c r="D4284" s="19">
        <f t="shared" si="138"/>
        <v>9.5499540900000003E-4</v>
      </c>
    </row>
    <row r="4285" spans="1:4" x14ac:dyDescent="0.3">
      <c r="A4285" s="23">
        <v>4284</v>
      </c>
      <c r="B4285" s="27">
        <v>0.46727999999999997</v>
      </c>
      <c r="C4285" s="24">
        <f t="shared" si="137"/>
        <v>-3.0886E-2</v>
      </c>
      <c r="D4285" s="19">
        <f t="shared" si="138"/>
        <v>9.53944996E-4</v>
      </c>
    </row>
    <row r="4286" spans="1:4" x14ac:dyDescent="0.3">
      <c r="A4286" s="23">
        <v>4285</v>
      </c>
      <c r="B4286" s="27">
        <v>0.46728399999999998</v>
      </c>
      <c r="C4286" s="24">
        <f t="shared" si="137"/>
        <v>-3.0882E-2</v>
      </c>
      <c r="D4286" s="19">
        <f t="shared" si="138"/>
        <v>9.5369792399999998E-4</v>
      </c>
    </row>
    <row r="4287" spans="1:4" x14ac:dyDescent="0.3">
      <c r="A4287" s="23">
        <v>4286</v>
      </c>
      <c r="B4287" s="27">
        <v>0.467364</v>
      </c>
      <c r="C4287" s="24">
        <f t="shared" si="137"/>
        <v>-3.0802E-2</v>
      </c>
      <c r="D4287" s="19">
        <f t="shared" si="138"/>
        <v>9.4876320399999998E-4</v>
      </c>
    </row>
    <row r="4288" spans="1:4" x14ac:dyDescent="0.3">
      <c r="A4288" s="23">
        <v>4287</v>
      </c>
      <c r="B4288" s="27">
        <v>0.46736699999999998</v>
      </c>
      <c r="C4288" s="24">
        <f t="shared" si="137"/>
        <v>-3.0799E-2</v>
      </c>
      <c r="D4288" s="19">
        <f t="shared" si="138"/>
        <v>9.4857840099999997E-4</v>
      </c>
    </row>
    <row r="4289" spans="1:4" x14ac:dyDescent="0.3">
      <c r="A4289" s="23">
        <v>4288</v>
      </c>
      <c r="B4289" s="27">
        <v>0.46742499999999998</v>
      </c>
      <c r="C4289" s="24">
        <f t="shared" si="137"/>
        <v>-3.0741000000000001E-2</v>
      </c>
      <c r="D4289" s="19">
        <f t="shared" si="138"/>
        <v>9.4500908100000002E-4</v>
      </c>
    </row>
    <row r="4290" spans="1:4" x14ac:dyDescent="0.3">
      <c r="A4290" s="23">
        <v>4289</v>
      </c>
      <c r="B4290" s="27">
        <v>0.467441</v>
      </c>
      <c r="C4290" s="24">
        <f t="shared" ref="C4290:C4353" si="139">ROUNDUP(B4290-B$10002,6)</f>
        <v>-3.0725000000000002E-2</v>
      </c>
      <c r="D4290" s="19">
        <f t="shared" si="138"/>
        <v>9.4402562500000013E-4</v>
      </c>
    </row>
    <row r="4291" spans="1:4" x14ac:dyDescent="0.3">
      <c r="A4291" s="23">
        <v>4290</v>
      </c>
      <c r="B4291" s="27">
        <v>0.46750000000000003</v>
      </c>
      <c r="C4291" s="24">
        <f t="shared" si="139"/>
        <v>-3.0666000000000002E-2</v>
      </c>
      <c r="D4291" s="19">
        <f t="shared" si="138"/>
        <v>9.4040355600000019E-4</v>
      </c>
    </row>
    <row r="4292" spans="1:4" x14ac:dyDescent="0.3">
      <c r="A4292" s="23">
        <v>4291</v>
      </c>
      <c r="B4292" s="27">
        <v>0.46755000000000002</v>
      </c>
      <c r="C4292" s="24">
        <f t="shared" si="139"/>
        <v>-3.0616000000000001E-2</v>
      </c>
      <c r="D4292" s="19">
        <f t="shared" si="138"/>
        <v>9.3733945600000005E-4</v>
      </c>
    </row>
    <row r="4293" spans="1:4" x14ac:dyDescent="0.3">
      <c r="A4293" s="23">
        <v>4292</v>
      </c>
      <c r="B4293" s="27">
        <v>0.46763199999999999</v>
      </c>
      <c r="C4293" s="24">
        <f t="shared" si="139"/>
        <v>-3.0534000000000002E-2</v>
      </c>
      <c r="D4293" s="19">
        <f t="shared" si="138"/>
        <v>9.3232515600000015E-4</v>
      </c>
    </row>
    <row r="4294" spans="1:4" x14ac:dyDescent="0.3">
      <c r="A4294" s="23">
        <v>4293</v>
      </c>
      <c r="B4294" s="27">
        <v>0.467665</v>
      </c>
      <c r="C4294" s="24">
        <f t="shared" si="139"/>
        <v>-3.0501E-2</v>
      </c>
      <c r="D4294" s="19">
        <f t="shared" si="138"/>
        <v>9.3031100100000007E-4</v>
      </c>
    </row>
    <row r="4295" spans="1:4" x14ac:dyDescent="0.3">
      <c r="A4295" s="23">
        <v>4294</v>
      </c>
      <c r="B4295" s="27">
        <v>0.467667</v>
      </c>
      <c r="C4295" s="24">
        <f t="shared" si="139"/>
        <v>-3.0499000000000002E-2</v>
      </c>
      <c r="D4295" s="19">
        <f t="shared" si="138"/>
        <v>9.301890010000001E-4</v>
      </c>
    </row>
    <row r="4296" spans="1:4" x14ac:dyDescent="0.3">
      <c r="A4296" s="23">
        <v>4295</v>
      </c>
      <c r="B4296" s="27">
        <v>0.46773300000000001</v>
      </c>
      <c r="C4296" s="24">
        <f t="shared" si="139"/>
        <v>-3.0433000000000002E-2</v>
      </c>
      <c r="D4296" s="19">
        <f t="shared" si="138"/>
        <v>9.2616748900000009E-4</v>
      </c>
    </row>
    <row r="4297" spans="1:4" x14ac:dyDescent="0.3">
      <c r="A4297" s="23">
        <v>4296</v>
      </c>
      <c r="B4297" s="27">
        <v>0.46775299999999997</v>
      </c>
      <c r="C4297" s="24">
        <f t="shared" si="139"/>
        <v>-3.0413000000000003E-2</v>
      </c>
      <c r="D4297" s="19">
        <f t="shared" si="138"/>
        <v>9.2495056900000012E-4</v>
      </c>
    </row>
    <row r="4298" spans="1:4" x14ac:dyDescent="0.3">
      <c r="A4298" s="23">
        <v>4297</v>
      </c>
      <c r="B4298" s="27">
        <v>0.46777999999999997</v>
      </c>
      <c r="C4298" s="24">
        <f t="shared" si="139"/>
        <v>-3.0386E-2</v>
      </c>
      <c r="D4298" s="19">
        <f t="shared" ref="D4298:D4361" si="140">C4298*C4298</f>
        <v>9.2330899599999999E-4</v>
      </c>
    </row>
    <row r="4299" spans="1:4" x14ac:dyDescent="0.3">
      <c r="A4299" s="23">
        <v>4298</v>
      </c>
      <c r="B4299" s="27">
        <v>0.46784999999999999</v>
      </c>
      <c r="C4299" s="24">
        <f t="shared" si="139"/>
        <v>-3.0316000000000003E-2</v>
      </c>
      <c r="D4299" s="19">
        <f t="shared" si="140"/>
        <v>9.1905985600000011E-4</v>
      </c>
    </row>
    <row r="4300" spans="1:4" x14ac:dyDescent="0.3">
      <c r="A4300" s="23">
        <v>4299</v>
      </c>
      <c r="B4300" s="27">
        <v>0.46793499999999999</v>
      </c>
      <c r="C4300" s="24">
        <f t="shared" si="139"/>
        <v>-3.0231000000000001E-2</v>
      </c>
      <c r="D4300" s="19">
        <f t="shared" si="140"/>
        <v>9.1391336100000011E-4</v>
      </c>
    </row>
    <row r="4301" spans="1:4" x14ac:dyDescent="0.3">
      <c r="A4301" s="23">
        <v>4300</v>
      </c>
      <c r="B4301" s="27">
        <v>0.468086</v>
      </c>
      <c r="C4301" s="24">
        <f t="shared" si="139"/>
        <v>-3.0080000000000003E-2</v>
      </c>
      <c r="D4301" s="19">
        <f t="shared" si="140"/>
        <v>9.0480640000000011E-4</v>
      </c>
    </row>
    <row r="4302" spans="1:4" x14ac:dyDescent="0.3">
      <c r="A4302" s="23">
        <v>4301</v>
      </c>
      <c r="B4302" s="27">
        <v>0.46814800000000001</v>
      </c>
      <c r="C4302" s="24">
        <f t="shared" si="139"/>
        <v>-3.0018E-2</v>
      </c>
      <c r="D4302" s="19">
        <f t="shared" si="140"/>
        <v>9.0108032399999996E-4</v>
      </c>
    </row>
    <row r="4303" spans="1:4" x14ac:dyDescent="0.3">
      <c r="A4303" s="23">
        <v>4302</v>
      </c>
      <c r="B4303" s="27">
        <v>0.46821600000000002</v>
      </c>
      <c r="C4303" s="24">
        <f t="shared" si="139"/>
        <v>-2.9950000000000001E-2</v>
      </c>
      <c r="D4303" s="19">
        <f t="shared" si="140"/>
        <v>8.970025000000001E-4</v>
      </c>
    </row>
    <row r="4304" spans="1:4" x14ac:dyDescent="0.3">
      <c r="A4304" s="23">
        <v>4303</v>
      </c>
      <c r="B4304" s="27">
        <v>0.46822200000000003</v>
      </c>
      <c r="C4304" s="24">
        <f t="shared" si="139"/>
        <v>-2.9944000000000002E-2</v>
      </c>
      <c r="D4304" s="19">
        <f t="shared" si="140"/>
        <v>8.9664313600000013E-4</v>
      </c>
    </row>
    <row r="4305" spans="1:4" x14ac:dyDescent="0.3">
      <c r="A4305" s="23">
        <v>4304</v>
      </c>
      <c r="B4305" s="27">
        <v>0.46822200000000003</v>
      </c>
      <c r="C4305" s="24">
        <f t="shared" si="139"/>
        <v>-2.9944000000000002E-2</v>
      </c>
      <c r="D4305" s="19">
        <f t="shared" si="140"/>
        <v>8.9664313600000013E-4</v>
      </c>
    </row>
    <row r="4306" spans="1:4" x14ac:dyDescent="0.3">
      <c r="A4306" s="23">
        <v>4305</v>
      </c>
      <c r="B4306" s="27">
        <v>0.46825499999999998</v>
      </c>
      <c r="C4306" s="24">
        <f t="shared" si="139"/>
        <v>-2.9911E-2</v>
      </c>
      <c r="D4306" s="19">
        <f t="shared" si="140"/>
        <v>8.9466792100000004E-4</v>
      </c>
    </row>
    <row r="4307" spans="1:4" x14ac:dyDescent="0.3">
      <c r="A4307" s="23">
        <v>4306</v>
      </c>
      <c r="B4307" s="27">
        <v>0.46826499999999999</v>
      </c>
      <c r="C4307" s="24">
        <f t="shared" si="139"/>
        <v>-2.9901E-2</v>
      </c>
      <c r="D4307" s="19">
        <f t="shared" si="140"/>
        <v>8.9406980099999999E-4</v>
      </c>
    </row>
    <row r="4308" spans="1:4" x14ac:dyDescent="0.3">
      <c r="A4308" s="23">
        <v>4307</v>
      </c>
      <c r="B4308" s="27">
        <v>0.46828500000000001</v>
      </c>
      <c r="C4308" s="24">
        <f t="shared" si="139"/>
        <v>-2.9881000000000001E-2</v>
      </c>
      <c r="D4308" s="19">
        <f t="shared" si="140"/>
        <v>8.9287416100000011E-4</v>
      </c>
    </row>
    <row r="4309" spans="1:4" x14ac:dyDescent="0.3">
      <c r="A4309" s="23">
        <v>4308</v>
      </c>
      <c r="B4309" s="27">
        <v>0.46837499999999999</v>
      </c>
      <c r="C4309" s="24">
        <f t="shared" si="139"/>
        <v>-2.9791000000000002E-2</v>
      </c>
      <c r="D4309" s="19">
        <f t="shared" si="140"/>
        <v>8.8750368100000009E-4</v>
      </c>
    </row>
    <row r="4310" spans="1:4" x14ac:dyDescent="0.3">
      <c r="A4310" s="23">
        <v>4309</v>
      </c>
      <c r="B4310" s="27">
        <v>0.46839700000000001</v>
      </c>
      <c r="C4310" s="24">
        <f t="shared" si="139"/>
        <v>-2.9769E-2</v>
      </c>
      <c r="D4310" s="19">
        <f t="shared" si="140"/>
        <v>8.8619336100000004E-4</v>
      </c>
    </row>
    <row r="4311" spans="1:4" x14ac:dyDescent="0.3">
      <c r="A4311" s="23">
        <v>4310</v>
      </c>
      <c r="B4311" s="27">
        <v>0.46843099999999999</v>
      </c>
      <c r="C4311" s="24">
        <f t="shared" si="139"/>
        <v>-2.9735000000000001E-2</v>
      </c>
      <c r="D4311" s="19">
        <f t="shared" si="140"/>
        <v>8.8417022500000006E-4</v>
      </c>
    </row>
    <row r="4312" spans="1:4" x14ac:dyDescent="0.3">
      <c r="A4312" s="23">
        <v>4311</v>
      </c>
      <c r="B4312" s="27">
        <v>0.46844400000000003</v>
      </c>
      <c r="C4312" s="24">
        <f t="shared" si="139"/>
        <v>-2.9722000000000002E-2</v>
      </c>
      <c r="D4312" s="19">
        <f t="shared" si="140"/>
        <v>8.8339728400000012E-4</v>
      </c>
    </row>
    <row r="4313" spans="1:4" x14ac:dyDescent="0.3">
      <c r="A4313" s="23">
        <v>4312</v>
      </c>
      <c r="B4313" s="27">
        <v>0.46849200000000002</v>
      </c>
      <c r="C4313" s="24">
        <f t="shared" si="139"/>
        <v>-2.9674000000000002E-2</v>
      </c>
      <c r="D4313" s="19">
        <f t="shared" si="140"/>
        <v>8.8054627600000015E-4</v>
      </c>
    </row>
    <row r="4314" spans="1:4" x14ac:dyDescent="0.3">
      <c r="A4314" s="23">
        <v>4313</v>
      </c>
      <c r="B4314" s="27">
        <v>0.46851399999999999</v>
      </c>
      <c r="C4314" s="24">
        <f t="shared" si="139"/>
        <v>-2.9652000000000001E-2</v>
      </c>
      <c r="D4314" s="19">
        <f t="shared" si="140"/>
        <v>8.7924110400000003E-4</v>
      </c>
    </row>
    <row r="4315" spans="1:4" x14ac:dyDescent="0.3">
      <c r="A4315" s="23">
        <v>4314</v>
      </c>
      <c r="B4315" s="27">
        <v>0.468524</v>
      </c>
      <c r="C4315" s="24">
        <f t="shared" si="139"/>
        <v>-2.9642000000000002E-2</v>
      </c>
      <c r="D4315" s="19">
        <f t="shared" si="140"/>
        <v>8.786481640000001E-4</v>
      </c>
    </row>
    <row r="4316" spans="1:4" x14ac:dyDescent="0.3">
      <c r="A4316" s="23">
        <v>4315</v>
      </c>
      <c r="B4316" s="27">
        <v>0.46854099999999999</v>
      </c>
      <c r="C4316" s="24">
        <f t="shared" si="139"/>
        <v>-2.9625000000000002E-2</v>
      </c>
      <c r="D4316" s="19">
        <f t="shared" si="140"/>
        <v>8.7764062500000017E-4</v>
      </c>
    </row>
    <row r="4317" spans="1:4" x14ac:dyDescent="0.3">
      <c r="A4317" s="23">
        <v>4316</v>
      </c>
      <c r="B4317" s="27">
        <v>0.46860400000000002</v>
      </c>
      <c r="C4317" s="24">
        <f t="shared" si="139"/>
        <v>-2.9562000000000001E-2</v>
      </c>
      <c r="D4317" s="19">
        <f t="shared" si="140"/>
        <v>8.739118440000001E-4</v>
      </c>
    </row>
    <row r="4318" spans="1:4" x14ac:dyDescent="0.3">
      <c r="A4318" s="23">
        <v>4317</v>
      </c>
      <c r="B4318" s="27">
        <v>0.46861199999999997</v>
      </c>
      <c r="C4318" s="24">
        <f t="shared" si="139"/>
        <v>-2.9554E-2</v>
      </c>
      <c r="D4318" s="19">
        <f t="shared" si="140"/>
        <v>8.7343891600000006E-4</v>
      </c>
    </row>
    <row r="4319" spans="1:4" x14ac:dyDescent="0.3">
      <c r="A4319" s="23">
        <v>4318</v>
      </c>
      <c r="B4319" s="27">
        <v>0.46862999999999999</v>
      </c>
      <c r="C4319" s="24">
        <f t="shared" si="139"/>
        <v>-2.9536E-2</v>
      </c>
      <c r="D4319" s="19">
        <f t="shared" si="140"/>
        <v>8.72375296E-4</v>
      </c>
    </row>
    <row r="4320" spans="1:4" x14ac:dyDescent="0.3">
      <c r="A4320" s="23">
        <v>4319</v>
      </c>
      <c r="B4320" s="27">
        <v>0.46863700000000003</v>
      </c>
      <c r="C4320" s="24">
        <f t="shared" si="139"/>
        <v>-2.9529E-2</v>
      </c>
      <c r="D4320" s="19">
        <f t="shared" si="140"/>
        <v>8.7196184099999998E-4</v>
      </c>
    </row>
    <row r="4321" spans="1:4" x14ac:dyDescent="0.3">
      <c r="A4321" s="23">
        <v>4320</v>
      </c>
      <c r="B4321" s="27">
        <v>0.46867900000000001</v>
      </c>
      <c r="C4321" s="24">
        <f t="shared" si="139"/>
        <v>-2.9486999999999999E-2</v>
      </c>
      <c r="D4321" s="19">
        <f t="shared" si="140"/>
        <v>8.6948316899999997E-4</v>
      </c>
    </row>
    <row r="4322" spans="1:4" x14ac:dyDescent="0.3">
      <c r="A4322" s="23">
        <v>4321</v>
      </c>
      <c r="B4322" s="27">
        <v>0.46868599999999999</v>
      </c>
      <c r="C4322" s="24">
        <f t="shared" si="139"/>
        <v>-2.9480000000000003E-2</v>
      </c>
      <c r="D4322" s="19">
        <f t="shared" si="140"/>
        <v>8.6907040000000014E-4</v>
      </c>
    </row>
    <row r="4323" spans="1:4" x14ac:dyDescent="0.3">
      <c r="A4323" s="23">
        <v>4322</v>
      </c>
      <c r="B4323" s="27">
        <v>0.46873399999999998</v>
      </c>
      <c r="C4323" s="24">
        <f t="shared" si="139"/>
        <v>-2.9432E-2</v>
      </c>
      <c r="D4323" s="19">
        <f t="shared" si="140"/>
        <v>8.6624262400000003E-4</v>
      </c>
    </row>
    <row r="4324" spans="1:4" x14ac:dyDescent="0.3">
      <c r="A4324" s="23">
        <v>4323</v>
      </c>
      <c r="B4324" s="27">
        <v>0.46875600000000001</v>
      </c>
      <c r="C4324" s="24">
        <f t="shared" si="139"/>
        <v>-2.9410000000000002E-2</v>
      </c>
      <c r="D4324" s="19">
        <f t="shared" si="140"/>
        <v>8.6494810000000007E-4</v>
      </c>
    </row>
    <row r="4325" spans="1:4" x14ac:dyDescent="0.3">
      <c r="A4325" s="23">
        <v>4324</v>
      </c>
      <c r="B4325" s="27">
        <v>0.468781</v>
      </c>
      <c r="C4325" s="24">
        <f t="shared" si="139"/>
        <v>-2.9385000000000001E-2</v>
      </c>
      <c r="D4325" s="19">
        <f t="shared" si="140"/>
        <v>8.6347822500000007E-4</v>
      </c>
    </row>
    <row r="4326" spans="1:4" x14ac:dyDescent="0.3">
      <c r="A4326" s="23">
        <v>4325</v>
      </c>
      <c r="B4326" s="27">
        <v>0.468862</v>
      </c>
      <c r="C4326" s="24">
        <f t="shared" si="139"/>
        <v>-2.9304E-2</v>
      </c>
      <c r="D4326" s="19">
        <f t="shared" si="140"/>
        <v>8.5872441600000002E-4</v>
      </c>
    </row>
    <row r="4327" spans="1:4" x14ac:dyDescent="0.3">
      <c r="A4327" s="23">
        <v>4326</v>
      </c>
      <c r="B4327" s="27">
        <v>0.46895300000000001</v>
      </c>
      <c r="C4327" s="24">
        <f t="shared" si="139"/>
        <v>-2.9212999999999999E-2</v>
      </c>
      <c r="D4327" s="19">
        <f t="shared" si="140"/>
        <v>8.5339936899999995E-4</v>
      </c>
    </row>
    <row r="4328" spans="1:4" x14ac:dyDescent="0.3">
      <c r="A4328" s="23">
        <v>4327</v>
      </c>
      <c r="B4328" s="27">
        <v>0.46896700000000002</v>
      </c>
      <c r="C4328" s="24">
        <f t="shared" si="139"/>
        <v>-2.9199000000000003E-2</v>
      </c>
      <c r="D4328" s="19">
        <f t="shared" si="140"/>
        <v>8.5258160100000013E-4</v>
      </c>
    </row>
    <row r="4329" spans="1:4" x14ac:dyDescent="0.3">
      <c r="A4329" s="23">
        <v>4328</v>
      </c>
      <c r="B4329" s="27">
        <v>0.46896700000000002</v>
      </c>
      <c r="C4329" s="24">
        <f t="shared" si="139"/>
        <v>-2.9199000000000003E-2</v>
      </c>
      <c r="D4329" s="19">
        <f t="shared" si="140"/>
        <v>8.5258160100000013E-4</v>
      </c>
    </row>
    <row r="4330" spans="1:4" x14ac:dyDescent="0.3">
      <c r="A4330" s="23">
        <v>4329</v>
      </c>
      <c r="B4330" s="27">
        <v>0.469059</v>
      </c>
      <c r="C4330" s="24">
        <f t="shared" si="139"/>
        <v>-2.9107000000000001E-2</v>
      </c>
      <c r="D4330" s="19">
        <f t="shared" si="140"/>
        <v>8.4721744900000009E-4</v>
      </c>
    </row>
    <row r="4331" spans="1:4" x14ac:dyDescent="0.3">
      <c r="A4331" s="23">
        <v>4330</v>
      </c>
      <c r="B4331" s="27">
        <v>0.46911799999999998</v>
      </c>
      <c r="C4331" s="24">
        <f t="shared" si="139"/>
        <v>-2.9048000000000001E-2</v>
      </c>
      <c r="D4331" s="19">
        <f t="shared" si="140"/>
        <v>8.437863040000001E-4</v>
      </c>
    </row>
    <row r="4332" spans="1:4" x14ac:dyDescent="0.3">
      <c r="A4332" s="23">
        <v>4331</v>
      </c>
      <c r="B4332" s="27">
        <v>0.46919300000000003</v>
      </c>
      <c r="C4332" s="24">
        <f t="shared" si="139"/>
        <v>-2.8973000000000002E-2</v>
      </c>
      <c r="D4332" s="19">
        <f t="shared" si="140"/>
        <v>8.3943472900000014E-4</v>
      </c>
    </row>
    <row r="4333" spans="1:4" x14ac:dyDescent="0.3">
      <c r="A4333" s="23">
        <v>4332</v>
      </c>
      <c r="B4333" s="27">
        <v>0.46920299999999998</v>
      </c>
      <c r="C4333" s="24">
        <f t="shared" si="139"/>
        <v>-2.8963000000000003E-2</v>
      </c>
      <c r="D4333" s="19">
        <f t="shared" si="140"/>
        <v>8.3885536900000016E-4</v>
      </c>
    </row>
    <row r="4334" spans="1:4" x14ac:dyDescent="0.3">
      <c r="A4334" s="23">
        <v>4333</v>
      </c>
      <c r="B4334" s="27">
        <v>0.469217</v>
      </c>
      <c r="C4334" s="24">
        <f t="shared" si="139"/>
        <v>-2.8949000000000003E-2</v>
      </c>
      <c r="D4334" s="19">
        <f t="shared" si="140"/>
        <v>8.3804460100000012E-4</v>
      </c>
    </row>
    <row r="4335" spans="1:4" x14ac:dyDescent="0.3">
      <c r="A4335" s="23">
        <v>4334</v>
      </c>
      <c r="B4335" s="27">
        <v>0.46922000000000003</v>
      </c>
      <c r="C4335" s="24">
        <f t="shared" si="139"/>
        <v>-2.8946E-2</v>
      </c>
      <c r="D4335" s="19">
        <f t="shared" si="140"/>
        <v>8.3787091600000003E-4</v>
      </c>
    </row>
    <row r="4336" spans="1:4" x14ac:dyDescent="0.3">
      <c r="A4336" s="23">
        <v>4335</v>
      </c>
      <c r="B4336" s="27">
        <v>0.46925</v>
      </c>
      <c r="C4336" s="24">
        <f t="shared" si="139"/>
        <v>-2.8916000000000001E-2</v>
      </c>
      <c r="D4336" s="19">
        <f t="shared" si="140"/>
        <v>8.36135056E-4</v>
      </c>
    </row>
    <row r="4337" spans="1:4" x14ac:dyDescent="0.3">
      <c r="A4337" s="23">
        <v>4336</v>
      </c>
      <c r="B4337" s="27">
        <v>0.46927000000000002</v>
      </c>
      <c r="C4337" s="24">
        <f t="shared" si="139"/>
        <v>-2.8896000000000002E-2</v>
      </c>
      <c r="D4337" s="19">
        <f t="shared" si="140"/>
        <v>8.349788160000001E-4</v>
      </c>
    </row>
    <row r="4338" spans="1:4" x14ac:dyDescent="0.3">
      <c r="A4338" s="23">
        <v>4337</v>
      </c>
      <c r="B4338" s="27">
        <v>0.46927000000000002</v>
      </c>
      <c r="C4338" s="24">
        <f t="shared" si="139"/>
        <v>-2.8896000000000002E-2</v>
      </c>
      <c r="D4338" s="19">
        <f t="shared" si="140"/>
        <v>8.349788160000001E-4</v>
      </c>
    </row>
    <row r="4339" spans="1:4" x14ac:dyDescent="0.3">
      <c r="A4339" s="23">
        <v>4338</v>
      </c>
      <c r="B4339" s="27">
        <v>0.46939999999999998</v>
      </c>
      <c r="C4339" s="24">
        <f t="shared" si="139"/>
        <v>-2.8766E-2</v>
      </c>
      <c r="D4339" s="19">
        <f t="shared" si="140"/>
        <v>8.2748275599999995E-4</v>
      </c>
    </row>
    <row r="4340" spans="1:4" x14ac:dyDescent="0.3">
      <c r="A4340" s="23">
        <v>4339</v>
      </c>
      <c r="B4340" s="27">
        <v>0.46941300000000002</v>
      </c>
      <c r="C4340" s="24">
        <f t="shared" si="139"/>
        <v>-2.8753000000000001E-2</v>
      </c>
      <c r="D4340" s="19">
        <f t="shared" si="140"/>
        <v>8.2673500900000006E-4</v>
      </c>
    </row>
    <row r="4341" spans="1:4" x14ac:dyDescent="0.3">
      <c r="A4341" s="23">
        <v>4340</v>
      </c>
      <c r="B4341" s="27">
        <v>0.469524</v>
      </c>
      <c r="C4341" s="24">
        <f t="shared" si="139"/>
        <v>-2.8642000000000001E-2</v>
      </c>
      <c r="D4341" s="19">
        <f t="shared" si="140"/>
        <v>8.2036416400000007E-4</v>
      </c>
    </row>
    <row r="4342" spans="1:4" x14ac:dyDescent="0.3">
      <c r="A4342" s="23">
        <v>4341</v>
      </c>
      <c r="B4342" s="27">
        <v>0.46953099999999998</v>
      </c>
      <c r="C4342" s="24">
        <f t="shared" si="139"/>
        <v>-2.8635000000000001E-2</v>
      </c>
      <c r="D4342" s="19">
        <f t="shared" si="140"/>
        <v>8.1996322500000002E-4</v>
      </c>
    </row>
    <row r="4343" spans="1:4" x14ac:dyDescent="0.3">
      <c r="A4343" s="23">
        <v>4342</v>
      </c>
      <c r="B4343" s="27">
        <v>0.46954400000000002</v>
      </c>
      <c r="C4343" s="24">
        <f t="shared" si="139"/>
        <v>-2.8622000000000002E-2</v>
      </c>
      <c r="D4343" s="19">
        <f t="shared" si="140"/>
        <v>8.1921888400000008E-4</v>
      </c>
    </row>
    <row r="4344" spans="1:4" x14ac:dyDescent="0.3">
      <c r="A4344" s="23">
        <v>4343</v>
      </c>
      <c r="B4344" s="27">
        <v>0.46961799999999998</v>
      </c>
      <c r="C4344" s="24">
        <f t="shared" si="139"/>
        <v>-2.8548E-2</v>
      </c>
      <c r="D4344" s="19">
        <f t="shared" si="140"/>
        <v>8.1498830399999998E-4</v>
      </c>
    </row>
    <row r="4345" spans="1:4" x14ac:dyDescent="0.3">
      <c r="A4345" s="23">
        <v>4344</v>
      </c>
      <c r="B4345" s="27">
        <v>0.46964699999999998</v>
      </c>
      <c r="C4345" s="24">
        <f t="shared" si="139"/>
        <v>-2.8519000000000003E-2</v>
      </c>
      <c r="D4345" s="19">
        <f t="shared" si="140"/>
        <v>8.1333336100000014E-4</v>
      </c>
    </row>
    <row r="4346" spans="1:4" x14ac:dyDescent="0.3">
      <c r="A4346" s="23">
        <v>4345</v>
      </c>
      <c r="B4346" s="27">
        <v>0.46977000000000002</v>
      </c>
      <c r="C4346" s="24">
        <f t="shared" si="139"/>
        <v>-2.8396000000000001E-2</v>
      </c>
      <c r="D4346" s="19">
        <f t="shared" si="140"/>
        <v>8.0633281600000009E-4</v>
      </c>
    </row>
    <row r="4347" spans="1:4" x14ac:dyDescent="0.3">
      <c r="A4347" s="23">
        <v>4346</v>
      </c>
      <c r="B4347" s="27">
        <v>0.469775</v>
      </c>
      <c r="C4347" s="24">
        <f t="shared" si="139"/>
        <v>-2.8391E-2</v>
      </c>
      <c r="D4347" s="19">
        <f t="shared" si="140"/>
        <v>8.0604888100000002E-4</v>
      </c>
    </row>
    <row r="4348" spans="1:4" x14ac:dyDescent="0.3">
      <c r="A4348" s="23">
        <v>4347</v>
      </c>
      <c r="B4348" s="27">
        <v>0.46980699999999997</v>
      </c>
      <c r="C4348" s="24">
        <f t="shared" si="139"/>
        <v>-2.8359000000000002E-2</v>
      </c>
      <c r="D4348" s="19">
        <f t="shared" si="140"/>
        <v>8.0423288100000016E-4</v>
      </c>
    </row>
    <row r="4349" spans="1:4" x14ac:dyDescent="0.3">
      <c r="A4349" s="23">
        <v>4348</v>
      </c>
      <c r="B4349" s="27">
        <v>0.46981099999999998</v>
      </c>
      <c r="C4349" s="24">
        <f t="shared" si="139"/>
        <v>-2.8355000000000002E-2</v>
      </c>
      <c r="D4349" s="19">
        <f t="shared" si="140"/>
        <v>8.0400602500000013E-4</v>
      </c>
    </row>
    <row r="4350" spans="1:4" x14ac:dyDescent="0.3">
      <c r="A4350" s="23">
        <v>4349</v>
      </c>
      <c r="B4350" s="27">
        <v>0.46984599999999999</v>
      </c>
      <c r="C4350" s="24">
        <f t="shared" si="139"/>
        <v>-2.8320000000000001E-2</v>
      </c>
      <c r="D4350" s="19">
        <f t="shared" si="140"/>
        <v>8.0202240000000003E-4</v>
      </c>
    </row>
    <row r="4351" spans="1:4" x14ac:dyDescent="0.3">
      <c r="A4351" s="23">
        <v>4350</v>
      </c>
      <c r="B4351" s="27">
        <v>0.469889</v>
      </c>
      <c r="C4351" s="24">
        <f t="shared" si="139"/>
        <v>-2.8277E-2</v>
      </c>
      <c r="D4351" s="19">
        <f t="shared" si="140"/>
        <v>7.9958872899999996E-4</v>
      </c>
    </row>
    <row r="4352" spans="1:4" x14ac:dyDescent="0.3">
      <c r="A4352" s="23">
        <v>4351</v>
      </c>
      <c r="B4352" s="27">
        <v>0.47003800000000001</v>
      </c>
      <c r="C4352" s="24">
        <f t="shared" si="139"/>
        <v>-2.8128E-2</v>
      </c>
      <c r="D4352" s="19">
        <f t="shared" si="140"/>
        <v>7.9118438399999999E-4</v>
      </c>
    </row>
    <row r="4353" spans="1:4" x14ac:dyDescent="0.3">
      <c r="A4353" s="23">
        <v>4352</v>
      </c>
      <c r="B4353" s="27">
        <v>0.47004899999999999</v>
      </c>
      <c r="C4353" s="24">
        <f t="shared" si="139"/>
        <v>-2.8117E-2</v>
      </c>
      <c r="D4353" s="19">
        <f t="shared" si="140"/>
        <v>7.9056568899999998E-4</v>
      </c>
    </row>
    <row r="4354" spans="1:4" x14ac:dyDescent="0.3">
      <c r="A4354" s="23">
        <v>4353</v>
      </c>
      <c r="B4354" s="27">
        <v>0.47005599999999997</v>
      </c>
      <c r="C4354" s="24">
        <f t="shared" ref="C4354:C4417" si="141">ROUNDUP(B4354-B$10002,6)</f>
        <v>-2.811E-2</v>
      </c>
      <c r="D4354" s="19">
        <f t="shared" si="140"/>
        <v>7.9017209999999994E-4</v>
      </c>
    </row>
    <row r="4355" spans="1:4" x14ac:dyDescent="0.3">
      <c r="A4355" s="23">
        <v>4354</v>
      </c>
      <c r="B4355" s="27">
        <v>0.47006300000000001</v>
      </c>
      <c r="C4355" s="24">
        <f t="shared" si="141"/>
        <v>-2.8103E-2</v>
      </c>
      <c r="D4355" s="19">
        <f t="shared" si="140"/>
        <v>7.8977860899999994E-4</v>
      </c>
    </row>
    <row r="4356" spans="1:4" x14ac:dyDescent="0.3">
      <c r="A4356" s="23">
        <v>4355</v>
      </c>
      <c r="B4356" s="27">
        <v>0.47006300000000001</v>
      </c>
      <c r="C4356" s="24">
        <f t="shared" si="141"/>
        <v>-2.8103E-2</v>
      </c>
      <c r="D4356" s="19">
        <f t="shared" si="140"/>
        <v>7.8977860899999994E-4</v>
      </c>
    </row>
    <row r="4357" spans="1:4" x14ac:dyDescent="0.3">
      <c r="A4357" s="23">
        <v>4356</v>
      </c>
      <c r="B4357" s="27">
        <v>0.47014600000000001</v>
      </c>
      <c r="C4357" s="24">
        <f t="shared" si="141"/>
        <v>-2.802E-2</v>
      </c>
      <c r="D4357" s="19">
        <f t="shared" si="140"/>
        <v>7.8512039999999996E-4</v>
      </c>
    </row>
    <row r="4358" spans="1:4" x14ac:dyDescent="0.3">
      <c r="A4358" s="23">
        <v>4357</v>
      </c>
      <c r="B4358" s="27">
        <v>0.47018700000000002</v>
      </c>
      <c r="C4358" s="24">
        <f t="shared" si="141"/>
        <v>-2.7979E-2</v>
      </c>
      <c r="D4358" s="19">
        <f t="shared" si="140"/>
        <v>7.8282444099999997E-4</v>
      </c>
    </row>
    <row r="4359" spans="1:4" x14ac:dyDescent="0.3">
      <c r="A4359" s="23">
        <v>4358</v>
      </c>
      <c r="B4359" s="27">
        <v>0.470329</v>
      </c>
      <c r="C4359" s="24">
        <f t="shared" si="141"/>
        <v>-2.7837000000000001E-2</v>
      </c>
      <c r="D4359" s="19">
        <f t="shared" si="140"/>
        <v>7.74898569E-4</v>
      </c>
    </row>
    <row r="4360" spans="1:4" x14ac:dyDescent="0.3">
      <c r="A4360" s="23">
        <v>4359</v>
      </c>
      <c r="B4360" s="27">
        <v>0.47037699999999999</v>
      </c>
      <c r="C4360" s="24">
        <f t="shared" si="141"/>
        <v>-2.7789000000000001E-2</v>
      </c>
      <c r="D4360" s="19">
        <f t="shared" si="140"/>
        <v>7.7222852100000011E-4</v>
      </c>
    </row>
    <row r="4361" spans="1:4" x14ac:dyDescent="0.3">
      <c r="A4361" s="23">
        <v>4360</v>
      </c>
      <c r="B4361" s="27">
        <v>0.47038999999999997</v>
      </c>
      <c r="C4361" s="24">
        <f t="shared" si="141"/>
        <v>-2.7776000000000002E-2</v>
      </c>
      <c r="D4361" s="19">
        <f t="shared" si="140"/>
        <v>7.7150617600000009E-4</v>
      </c>
    </row>
    <row r="4362" spans="1:4" x14ac:dyDescent="0.3">
      <c r="A4362" s="23">
        <v>4361</v>
      </c>
      <c r="B4362" s="27">
        <v>0.47051599999999999</v>
      </c>
      <c r="C4362" s="24">
        <f t="shared" si="141"/>
        <v>-2.7650000000000001E-2</v>
      </c>
      <c r="D4362" s="19">
        <f t="shared" ref="D4362:D4425" si="142">C4362*C4362</f>
        <v>7.6452250000000007E-4</v>
      </c>
    </row>
    <row r="4363" spans="1:4" x14ac:dyDescent="0.3">
      <c r="A4363" s="23">
        <v>4362</v>
      </c>
      <c r="B4363" s="27">
        <v>0.47052699999999997</v>
      </c>
      <c r="C4363" s="24">
        <f t="shared" si="141"/>
        <v>-2.7639E-2</v>
      </c>
      <c r="D4363" s="19">
        <f t="shared" si="142"/>
        <v>7.63914321E-4</v>
      </c>
    </row>
    <row r="4364" spans="1:4" x14ac:dyDescent="0.3">
      <c r="A4364" s="23">
        <v>4363</v>
      </c>
      <c r="B4364" s="27">
        <v>0.47062399999999999</v>
      </c>
      <c r="C4364" s="24">
        <f t="shared" si="141"/>
        <v>-2.7542000000000001E-2</v>
      </c>
      <c r="D4364" s="19">
        <f t="shared" si="142"/>
        <v>7.5856176400000003E-4</v>
      </c>
    </row>
    <row r="4365" spans="1:4" x14ac:dyDescent="0.3">
      <c r="A4365" s="23">
        <v>4364</v>
      </c>
      <c r="B4365" s="27">
        <v>0.47065600000000002</v>
      </c>
      <c r="C4365" s="24">
        <f t="shared" si="141"/>
        <v>-2.751E-2</v>
      </c>
      <c r="D4365" s="19">
        <f t="shared" si="142"/>
        <v>7.568001E-4</v>
      </c>
    </row>
    <row r="4366" spans="1:4" x14ac:dyDescent="0.3">
      <c r="A4366" s="23">
        <v>4365</v>
      </c>
      <c r="B4366" s="27">
        <v>0.47070299999999998</v>
      </c>
      <c r="C4366" s="24">
        <f t="shared" si="141"/>
        <v>-2.7463000000000001E-2</v>
      </c>
      <c r="D4366" s="19">
        <f t="shared" si="142"/>
        <v>7.5421636900000009E-4</v>
      </c>
    </row>
    <row r="4367" spans="1:4" x14ac:dyDescent="0.3">
      <c r="A4367" s="23">
        <v>4366</v>
      </c>
      <c r="B4367" s="27">
        <v>0.470779</v>
      </c>
      <c r="C4367" s="24">
        <f t="shared" si="141"/>
        <v>-2.7387000000000002E-2</v>
      </c>
      <c r="D4367" s="19">
        <f t="shared" si="142"/>
        <v>7.5004776900000007E-4</v>
      </c>
    </row>
    <row r="4368" spans="1:4" x14ac:dyDescent="0.3">
      <c r="A4368" s="23">
        <v>4367</v>
      </c>
      <c r="B4368" s="27">
        <v>0.47083700000000001</v>
      </c>
      <c r="C4368" s="24">
        <f t="shared" si="141"/>
        <v>-2.7329000000000003E-2</v>
      </c>
      <c r="D4368" s="19">
        <f t="shared" si="142"/>
        <v>7.4687424100000014E-4</v>
      </c>
    </row>
    <row r="4369" spans="1:4" x14ac:dyDescent="0.3">
      <c r="A4369" s="23">
        <v>4368</v>
      </c>
      <c r="B4369" s="27">
        <v>0.47084999999999999</v>
      </c>
      <c r="C4369" s="24">
        <f t="shared" si="141"/>
        <v>-2.7316E-2</v>
      </c>
      <c r="D4369" s="19">
        <f t="shared" si="142"/>
        <v>7.4616385600000004E-4</v>
      </c>
    </row>
    <row r="4370" spans="1:4" x14ac:dyDescent="0.3">
      <c r="A4370" s="23">
        <v>4369</v>
      </c>
      <c r="B4370" s="27">
        <v>0.47086699999999998</v>
      </c>
      <c r="C4370" s="24">
        <f t="shared" si="141"/>
        <v>-2.7299E-2</v>
      </c>
      <c r="D4370" s="19">
        <f t="shared" si="142"/>
        <v>7.4523540100000004E-4</v>
      </c>
    </row>
    <row r="4371" spans="1:4" x14ac:dyDescent="0.3">
      <c r="A4371" s="23">
        <v>4370</v>
      </c>
      <c r="B4371" s="27">
        <v>0.470883</v>
      </c>
      <c r="C4371" s="24">
        <f t="shared" si="141"/>
        <v>-2.7283000000000002E-2</v>
      </c>
      <c r="D4371" s="19">
        <f t="shared" si="142"/>
        <v>7.4436208900000012E-4</v>
      </c>
    </row>
    <row r="4372" spans="1:4" x14ac:dyDescent="0.3">
      <c r="A4372" s="23">
        <v>4371</v>
      </c>
      <c r="B4372" s="27">
        <v>0.470885</v>
      </c>
      <c r="C4372" s="24">
        <f t="shared" si="141"/>
        <v>-2.7281E-2</v>
      </c>
      <c r="D4372" s="19">
        <f t="shared" si="142"/>
        <v>7.44252961E-4</v>
      </c>
    </row>
    <row r="4373" spans="1:4" x14ac:dyDescent="0.3">
      <c r="A4373" s="23">
        <v>4372</v>
      </c>
      <c r="B4373" s="27">
        <v>0.47092099999999998</v>
      </c>
      <c r="C4373" s="24">
        <f t="shared" si="141"/>
        <v>-2.7245000000000002E-2</v>
      </c>
      <c r="D4373" s="19">
        <f t="shared" si="142"/>
        <v>7.4229002500000006E-4</v>
      </c>
    </row>
    <row r="4374" spans="1:4" x14ac:dyDescent="0.3">
      <c r="A4374" s="23">
        <v>4373</v>
      </c>
      <c r="B4374" s="27">
        <v>0.47101799999999999</v>
      </c>
      <c r="C4374" s="24">
        <f t="shared" si="141"/>
        <v>-2.7148000000000002E-2</v>
      </c>
      <c r="D4374" s="19">
        <f t="shared" si="142"/>
        <v>7.3701390400000009E-4</v>
      </c>
    </row>
    <row r="4375" spans="1:4" x14ac:dyDescent="0.3">
      <c r="A4375" s="23">
        <v>4374</v>
      </c>
      <c r="B4375" s="27">
        <v>0.47104800000000002</v>
      </c>
      <c r="C4375" s="24">
        <f t="shared" si="141"/>
        <v>-2.7118E-2</v>
      </c>
      <c r="D4375" s="19">
        <f t="shared" si="142"/>
        <v>7.3538592399999996E-4</v>
      </c>
    </row>
    <row r="4376" spans="1:4" x14ac:dyDescent="0.3">
      <c r="A4376" s="23">
        <v>4375</v>
      </c>
      <c r="B4376" s="27">
        <v>0.47107399999999999</v>
      </c>
      <c r="C4376" s="24">
        <f t="shared" si="141"/>
        <v>-2.7092000000000001E-2</v>
      </c>
      <c r="D4376" s="19">
        <f t="shared" si="142"/>
        <v>7.3397646400000011E-4</v>
      </c>
    </row>
    <row r="4377" spans="1:4" x14ac:dyDescent="0.3">
      <c r="A4377" s="23">
        <v>4376</v>
      </c>
      <c r="B4377" s="27">
        <v>0.47107500000000002</v>
      </c>
      <c r="C4377" s="24">
        <f t="shared" si="141"/>
        <v>-2.7091E-2</v>
      </c>
      <c r="D4377" s="19">
        <f t="shared" si="142"/>
        <v>7.3392228099999999E-4</v>
      </c>
    </row>
    <row r="4378" spans="1:4" x14ac:dyDescent="0.3">
      <c r="A4378" s="23">
        <v>4377</v>
      </c>
      <c r="B4378" s="27">
        <v>0.471105</v>
      </c>
      <c r="C4378" s="24">
        <f t="shared" si="141"/>
        <v>-2.7061000000000002E-2</v>
      </c>
      <c r="D4378" s="19">
        <f t="shared" si="142"/>
        <v>7.3229772100000007E-4</v>
      </c>
    </row>
    <row r="4379" spans="1:4" x14ac:dyDescent="0.3">
      <c r="A4379" s="23">
        <v>4378</v>
      </c>
      <c r="B4379" s="27">
        <v>0.47115800000000002</v>
      </c>
      <c r="C4379" s="24">
        <f t="shared" si="141"/>
        <v>-2.7008000000000001E-2</v>
      </c>
      <c r="D4379" s="19">
        <f t="shared" si="142"/>
        <v>7.2943206400000009E-4</v>
      </c>
    </row>
    <row r="4380" spans="1:4" x14ac:dyDescent="0.3">
      <c r="A4380" s="23">
        <v>4379</v>
      </c>
      <c r="B4380" s="27">
        <v>0.471188</v>
      </c>
      <c r="C4380" s="24">
        <f t="shared" si="141"/>
        <v>-2.6978000000000002E-2</v>
      </c>
      <c r="D4380" s="19">
        <f t="shared" si="142"/>
        <v>7.2781248400000012E-4</v>
      </c>
    </row>
    <row r="4381" spans="1:4" x14ac:dyDescent="0.3">
      <c r="A4381" s="23">
        <v>4380</v>
      </c>
      <c r="B4381" s="27">
        <v>0.47121499999999999</v>
      </c>
      <c r="C4381" s="24">
        <f t="shared" si="141"/>
        <v>-2.6951000000000003E-2</v>
      </c>
      <c r="D4381" s="19">
        <f t="shared" si="142"/>
        <v>7.2635640100000018E-4</v>
      </c>
    </row>
    <row r="4382" spans="1:4" x14ac:dyDescent="0.3">
      <c r="A4382" s="23">
        <v>4381</v>
      </c>
      <c r="B4382" s="27">
        <v>0.471273</v>
      </c>
      <c r="C4382" s="24">
        <f t="shared" si="141"/>
        <v>-2.6893E-2</v>
      </c>
      <c r="D4382" s="19">
        <f t="shared" si="142"/>
        <v>7.2323344900000004E-4</v>
      </c>
    </row>
    <row r="4383" spans="1:4" x14ac:dyDescent="0.3">
      <c r="A4383" s="23">
        <v>4382</v>
      </c>
      <c r="B4383" s="27">
        <v>0.47143800000000002</v>
      </c>
      <c r="C4383" s="24">
        <f t="shared" si="141"/>
        <v>-2.6728000000000002E-2</v>
      </c>
      <c r="D4383" s="19">
        <f t="shared" si="142"/>
        <v>7.1438598400000008E-4</v>
      </c>
    </row>
    <row r="4384" spans="1:4" x14ac:dyDescent="0.3">
      <c r="A4384" s="23">
        <v>4383</v>
      </c>
      <c r="B4384" s="27">
        <v>0.47150599999999998</v>
      </c>
      <c r="C4384" s="24">
        <f t="shared" si="141"/>
        <v>-2.666E-2</v>
      </c>
      <c r="D4384" s="19">
        <f t="shared" si="142"/>
        <v>7.1075559999999997E-4</v>
      </c>
    </row>
    <row r="4385" spans="1:4" x14ac:dyDescent="0.3">
      <c r="A4385" s="23">
        <v>4384</v>
      </c>
      <c r="B4385" s="27">
        <v>0.471551</v>
      </c>
      <c r="C4385" s="24">
        <f t="shared" si="141"/>
        <v>-2.6615E-2</v>
      </c>
      <c r="D4385" s="19">
        <f t="shared" si="142"/>
        <v>7.0835822499999994E-4</v>
      </c>
    </row>
    <row r="4386" spans="1:4" x14ac:dyDescent="0.3">
      <c r="A4386" s="23">
        <v>4385</v>
      </c>
      <c r="B4386" s="27">
        <v>0.47156100000000001</v>
      </c>
      <c r="C4386" s="24">
        <f t="shared" si="141"/>
        <v>-2.6605E-2</v>
      </c>
      <c r="D4386" s="19">
        <f t="shared" si="142"/>
        <v>7.0782602500000006E-4</v>
      </c>
    </row>
    <row r="4387" spans="1:4" x14ac:dyDescent="0.3">
      <c r="A4387" s="23">
        <v>4386</v>
      </c>
      <c r="B4387" s="27">
        <v>0.47156900000000002</v>
      </c>
      <c r="C4387" s="24">
        <f t="shared" si="141"/>
        <v>-2.6597000000000003E-2</v>
      </c>
      <c r="D4387" s="19">
        <f t="shared" si="142"/>
        <v>7.0740040900000016E-4</v>
      </c>
    </row>
    <row r="4388" spans="1:4" x14ac:dyDescent="0.3">
      <c r="A4388" s="23">
        <v>4387</v>
      </c>
      <c r="B4388" s="27">
        <v>0.47160800000000003</v>
      </c>
      <c r="C4388" s="24">
        <f t="shared" si="141"/>
        <v>-2.6558000000000002E-2</v>
      </c>
      <c r="D4388" s="19">
        <f t="shared" si="142"/>
        <v>7.0532736400000012E-4</v>
      </c>
    </row>
    <row r="4389" spans="1:4" x14ac:dyDescent="0.3">
      <c r="A4389" s="23">
        <v>4388</v>
      </c>
      <c r="B4389" s="27">
        <v>0.471609</v>
      </c>
      <c r="C4389" s="24">
        <f t="shared" si="141"/>
        <v>-2.6557000000000001E-2</v>
      </c>
      <c r="D4389" s="19">
        <f t="shared" si="142"/>
        <v>7.0527424900000007E-4</v>
      </c>
    </row>
    <row r="4390" spans="1:4" x14ac:dyDescent="0.3">
      <c r="A4390" s="23">
        <v>4389</v>
      </c>
      <c r="B4390" s="27">
        <v>0.471632</v>
      </c>
      <c r="C4390" s="24">
        <f t="shared" si="141"/>
        <v>-2.6534000000000002E-2</v>
      </c>
      <c r="D4390" s="19">
        <f t="shared" si="142"/>
        <v>7.0405315600000008E-4</v>
      </c>
    </row>
    <row r="4391" spans="1:4" x14ac:dyDescent="0.3">
      <c r="A4391" s="23">
        <v>4390</v>
      </c>
      <c r="B4391" s="27">
        <v>0.47173900000000002</v>
      </c>
      <c r="C4391" s="24">
        <f t="shared" si="141"/>
        <v>-2.6427000000000003E-2</v>
      </c>
      <c r="D4391" s="19">
        <f t="shared" si="142"/>
        <v>6.9838632900000015E-4</v>
      </c>
    </row>
    <row r="4392" spans="1:4" x14ac:dyDescent="0.3">
      <c r="A4392" s="23">
        <v>4391</v>
      </c>
      <c r="B4392" s="27">
        <v>0.471746</v>
      </c>
      <c r="C4392" s="24">
        <f t="shared" si="141"/>
        <v>-2.6420000000000003E-2</v>
      </c>
      <c r="D4392" s="19">
        <f t="shared" si="142"/>
        <v>6.9801640000000012E-4</v>
      </c>
    </row>
    <row r="4393" spans="1:4" x14ac:dyDescent="0.3">
      <c r="A4393" s="23">
        <v>4392</v>
      </c>
      <c r="B4393" s="27">
        <v>0.47175</v>
      </c>
      <c r="C4393" s="24">
        <f t="shared" si="141"/>
        <v>-2.6416000000000002E-2</v>
      </c>
      <c r="D4393" s="19">
        <f t="shared" si="142"/>
        <v>6.9780505600000012E-4</v>
      </c>
    </row>
    <row r="4394" spans="1:4" x14ac:dyDescent="0.3">
      <c r="A4394" s="23">
        <v>4393</v>
      </c>
      <c r="B4394" s="27">
        <v>0.47176800000000002</v>
      </c>
      <c r="C4394" s="24">
        <f t="shared" si="141"/>
        <v>-2.6398000000000001E-2</v>
      </c>
      <c r="D4394" s="19">
        <f t="shared" si="142"/>
        <v>6.9685440400000002E-4</v>
      </c>
    </row>
    <row r="4395" spans="1:4" x14ac:dyDescent="0.3">
      <c r="A4395" s="23">
        <v>4394</v>
      </c>
      <c r="B4395" s="27">
        <v>0.47178799999999999</v>
      </c>
      <c r="C4395" s="24">
        <f t="shared" si="141"/>
        <v>-2.6378000000000002E-2</v>
      </c>
      <c r="D4395" s="19">
        <f t="shared" si="142"/>
        <v>6.9579888400000012E-4</v>
      </c>
    </row>
    <row r="4396" spans="1:4" x14ac:dyDescent="0.3">
      <c r="A4396" s="23">
        <v>4395</v>
      </c>
      <c r="B4396" s="27">
        <v>0.47179599999999999</v>
      </c>
      <c r="C4396" s="24">
        <f t="shared" si="141"/>
        <v>-2.6370000000000001E-2</v>
      </c>
      <c r="D4396" s="19">
        <f t="shared" si="142"/>
        <v>6.9537690000000003E-4</v>
      </c>
    </row>
    <row r="4397" spans="1:4" x14ac:dyDescent="0.3">
      <c r="A4397" s="23">
        <v>4396</v>
      </c>
      <c r="B4397" s="27">
        <v>0.47182499999999999</v>
      </c>
      <c r="C4397" s="24">
        <f t="shared" si="141"/>
        <v>-2.6341E-2</v>
      </c>
      <c r="D4397" s="19">
        <f t="shared" si="142"/>
        <v>6.9384828100000002E-4</v>
      </c>
    </row>
    <row r="4398" spans="1:4" x14ac:dyDescent="0.3">
      <c r="A4398" s="23">
        <v>4397</v>
      </c>
      <c r="B4398" s="27">
        <v>0.47197800000000001</v>
      </c>
      <c r="C4398" s="24">
        <f t="shared" si="141"/>
        <v>-2.6187999999999999E-2</v>
      </c>
      <c r="D4398" s="19">
        <f t="shared" si="142"/>
        <v>6.8581134399999996E-4</v>
      </c>
    </row>
    <row r="4399" spans="1:4" x14ac:dyDescent="0.3">
      <c r="A4399" s="23">
        <v>4398</v>
      </c>
      <c r="B4399" s="27">
        <v>0.47198499999999999</v>
      </c>
      <c r="C4399" s="24">
        <f t="shared" si="141"/>
        <v>-2.6180999999999999E-2</v>
      </c>
      <c r="D4399" s="19">
        <f t="shared" si="142"/>
        <v>6.85444761E-4</v>
      </c>
    </row>
    <row r="4400" spans="1:4" x14ac:dyDescent="0.3">
      <c r="A4400" s="23">
        <v>4399</v>
      </c>
      <c r="B4400" s="27">
        <v>0.47202300000000003</v>
      </c>
      <c r="C4400" s="24">
        <f t="shared" si="141"/>
        <v>-2.6143E-2</v>
      </c>
      <c r="D4400" s="19">
        <f t="shared" si="142"/>
        <v>6.8345644899999998E-4</v>
      </c>
    </row>
    <row r="4401" spans="1:4" x14ac:dyDescent="0.3">
      <c r="A4401" s="23">
        <v>4400</v>
      </c>
      <c r="B4401" s="27">
        <v>0.472107</v>
      </c>
      <c r="C4401" s="24">
        <f t="shared" si="141"/>
        <v>-2.6059000000000002E-2</v>
      </c>
      <c r="D4401" s="19">
        <f t="shared" si="142"/>
        <v>6.7907148100000009E-4</v>
      </c>
    </row>
    <row r="4402" spans="1:4" x14ac:dyDescent="0.3">
      <c r="A4402" s="23">
        <v>4401</v>
      </c>
      <c r="B4402" s="27">
        <v>0.47216900000000001</v>
      </c>
      <c r="C4402" s="24">
        <f t="shared" si="141"/>
        <v>-2.5996999999999999E-2</v>
      </c>
      <c r="D4402" s="19">
        <f t="shared" si="142"/>
        <v>6.7584400899999995E-4</v>
      </c>
    </row>
    <row r="4403" spans="1:4" x14ac:dyDescent="0.3">
      <c r="A4403" s="23">
        <v>4402</v>
      </c>
      <c r="B4403" s="27">
        <v>0.47217500000000001</v>
      </c>
      <c r="C4403" s="24">
        <f t="shared" si="141"/>
        <v>-2.5991E-2</v>
      </c>
      <c r="D4403" s="19">
        <f t="shared" si="142"/>
        <v>6.7553208099999996E-4</v>
      </c>
    </row>
    <row r="4404" spans="1:4" x14ac:dyDescent="0.3">
      <c r="A4404" s="23">
        <v>4403</v>
      </c>
      <c r="B4404" s="27">
        <v>0.47223700000000002</v>
      </c>
      <c r="C4404" s="24">
        <f t="shared" si="141"/>
        <v>-2.5929000000000001E-2</v>
      </c>
      <c r="D4404" s="19">
        <f t="shared" si="142"/>
        <v>6.7231304100000007E-4</v>
      </c>
    </row>
    <row r="4405" spans="1:4" x14ac:dyDescent="0.3">
      <c r="A4405" s="23">
        <v>4404</v>
      </c>
      <c r="B4405" s="27">
        <v>0.47236</v>
      </c>
      <c r="C4405" s="24">
        <f t="shared" si="141"/>
        <v>-2.5806000000000003E-2</v>
      </c>
      <c r="D4405" s="19">
        <f t="shared" si="142"/>
        <v>6.6594963600000016E-4</v>
      </c>
    </row>
    <row r="4406" spans="1:4" x14ac:dyDescent="0.3">
      <c r="A4406" s="23">
        <v>4405</v>
      </c>
      <c r="B4406" s="27">
        <v>0.47238799999999997</v>
      </c>
      <c r="C4406" s="24">
        <f t="shared" si="141"/>
        <v>-2.5778000000000002E-2</v>
      </c>
      <c r="D4406" s="19">
        <f t="shared" si="142"/>
        <v>6.6450528400000008E-4</v>
      </c>
    </row>
    <row r="4407" spans="1:4" x14ac:dyDescent="0.3">
      <c r="A4407" s="23">
        <v>4406</v>
      </c>
      <c r="B4407" s="27">
        <v>0.47250300000000001</v>
      </c>
      <c r="C4407" s="24">
        <f t="shared" si="141"/>
        <v>-2.5663000000000002E-2</v>
      </c>
      <c r="D4407" s="19">
        <f t="shared" si="142"/>
        <v>6.5858956900000012E-4</v>
      </c>
    </row>
    <row r="4408" spans="1:4" x14ac:dyDescent="0.3">
      <c r="A4408" s="23">
        <v>4407</v>
      </c>
      <c r="B4408" s="27">
        <v>0.472551</v>
      </c>
      <c r="C4408" s="24">
        <f t="shared" si="141"/>
        <v>-2.5615000000000002E-2</v>
      </c>
      <c r="D4408" s="19">
        <f t="shared" si="142"/>
        <v>6.5612822500000015E-4</v>
      </c>
    </row>
    <row r="4409" spans="1:4" x14ac:dyDescent="0.3">
      <c r="A4409" s="23">
        <v>4408</v>
      </c>
      <c r="B4409" s="27">
        <v>0.47256399999999998</v>
      </c>
      <c r="C4409" s="24">
        <f t="shared" si="141"/>
        <v>-2.5602E-2</v>
      </c>
      <c r="D4409" s="19">
        <f t="shared" si="142"/>
        <v>6.5546240400000001E-4</v>
      </c>
    </row>
    <row r="4410" spans="1:4" x14ac:dyDescent="0.3">
      <c r="A4410" s="23">
        <v>4409</v>
      </c>
      <c r="B4410" s="27">
        <v>0.47260600000000003</v>
      </c>
      <c r="C4410" s="24">
        <f t="shared" si="141"/>
        <v>-2.5559999999999999E-2</v>
      </c>
      <c r="D4410" s="19">
        <f t="shared" si="142"/>
        <v>6.5331359999999997E-4</v>
      </c>
    </row>
    <row r="4411" spans="1:4" x14ac:dyDescent="0.3">
      <c r="A4411" s="23">
        <v>4410</v>
      </c>
      <c r="B4411" s="27">
        <v>0.47262199999999999</v>
      </c>
      <c r="C4411" s="24">
        <f t="shared" si="141"/>
        <v>-2.5544000000000001E-2</v>
      </c>
      <c r="D4411" s="19">
        <f t="shared" si="142"/>
        <v>6.5249593600000006E-4</v>
      </c>
    </row>
    <row r="4412" spans="1:4" x14ac:dyDescent="0.3">
      <c r="A4412" s="23">
        <v>4411</v>
      </c>
      <c r="B4412" s="27">
        <v>0.47262700000000002</v>
      </c>
      <c r="C4412" s="24">
        <f t="shared" si="141"/>
        <v>-2.5539000000000003E-2</v>
      </c>
      <c r="D4412" s="19">
        <f t="shared" si="142"/>
        <v>6.5224052100000009E-4</v>
      </c>
    </row>
    <row r="4413" spans="1:4" x14ac:dyDescent="0.3">
      <c r="A4413" s="23">
        <v>4412</v>
      </c>
      <c r="B4413" s="27">
        <v>0.47266599999999998</v>
      </c>
      <c r="C4413" s="24">
        <f t="shared" si="141"/>
        <v>-2.5500000000000002E-2</v>
      </c>
      <c r="D4413" s="19">
        <f t="shared" si="142"/>
        <v>6.5025000000000011E-4</v>
      </c>
    </row>
    <row r="4414" spans="1:4" x14ac:dyDescent="0.3">
      <c r="A4414" s="23">
        <v>4413</v>
      </c>
      <c r="B4414" s="27">
        <v>0.47269</v>
      </c>
      <c r="C4414" s="24">
        <f t="shared" si="141"/>
        <v>-2.5476000000000002E-2</v>
      </c>
      <c r="D4414" s="19">
        <f t="shared" si="142"/>
        <v>6.4902657600000011E-4</v>
      </c>
    </row>
    <row r="4415" spans="1:4" x14ac:dyDescent="0.3">
      <c r="A4415" s="23">
        <v>4414</v>
      </c>
      <c r="B4415" s="27">
        <v>0.472721</v>
      </c>
      <c r="C4415" s="24">
        <f t="shared" si="141"/>
        <v>-2.5445000000000002E-2</v>
      </c>
      <c r="D4415" s="19">
        <f t="shared" si="142"/>
        <v>6.4744802500000013E-4</v>
      </c>
    </row>
    <row r="4416" spans="1:4" x14ac:dyDescent="0.3">
      <c r="A4416" s="23">
        <v>4415</v>
      </c>
      <c r="B4416" s="27">
        <v>0.47272599999999998</v>
      </c>
      <c r="C4416" s="24">
        <f t="shared" si="141"/>
        <v>-2.5440000000000001E-2</v>
      </c>
      <c r="D4416" s="19">
        <f t="shared" si="142"/>
        <v>6.471936E-4</v>
      </c>
    </row>
    <row r="4417" spans="1:4" x14ac:dyDescent="0.3">
      <c r="A4417" s="23">
        <v>4416</v>
      </c>
      <c r="B4417" s="27">
        <v>0.47277000000000002</v>
      </c>
      <c r="C4417" s="24">
        <f t="shared" si="141"/>
        <v>-2.5396000000000002E-2</v>
      </c>
      <c r="D4417" s="19">
        <f t="shared" si="142"/>
        <v>6.4495681600000012E-4</v>
      </c>
    </row>
    <row r="4418" spans="1:4" x14ac:dyDescent="0.3">
      <c r="A4418" s="23">
        <v>4417</v>
      </c>
      <c r="B4418" s="27">
        <v>0.47278300000000001</v>
      </c>
      <c r="C4418" s="24">
        <f t="shared" ref="C4418:C4481" si="143">ROUNDUP(B4418-B$10002,6)</f>
        <v>-2.5382999999999999E-2</v>
      </c>
      <c r="D4418" s="19">
        <f t="shared" si="142"/>
        <v>6.44296689E-4</v>
      </c>
    </row>
    <row r="4419" spans="1:4" x14ac:dyDescent="0.3">
      <c r="A4419" s="23">
        <v>4418</v>
      </c>
      <c r="B4419" s="27">
        <v>0.47280100000000003</v>
      </c>
      <c r="C4419" s="24">
        <f t="shared" si="143"/>
        <v>-2.5365000000000002E-2</v>
      </c>
      <c r="D4419" s="19">
        <f t="shared" si="142"/>
        <v>6.4338322500000016E-4</v>
      </c>
    </row>
    <row r="4420" spans="1:4" x14ac:dyDescent="0.3">
      <c r="A4420" s="23">
        <v>4419</v>
      </c>
      <c r="B4420" s="27">
        <v>0.47284300000000001</v>
      </c>
      <c r="C4420" s="24">
        <f t="shared" si="143"/>
        <v>-2.5323000000000002E-2</v>
      </c>
      <c r="D4420" s="19">
        <f t="shared" si="142"/>
        <v>6.4125432900000005E-4</v>
      </c>
    </row>
    <row r="4421" spans="1:4" x14ac:dyDescent="0.3">
      <c r="A4421" s="23">
        <v>4420</v>
      </c>
      <c r="B4421" s="27">
        <v>0.47286600000000001</v>
      </c>
      <c r="C4421" s="24">
        <f t="shared" si="143"/>
        <v>-2.53E-2</v>
      </c>
      <c r="D4421" s="19">
        <f t="shared" si="142"/>
        <v>6.4008999999999995E-4</v>
      </c>
    </row>
    <row r="4422" spans="1:4" x14ac:dyDescent="0.3">
      <c r="A4422" s="23">
        <v>4421</v>
      </c>
      <c r="B4422" s="27">
        <v>0.47295799999999999</v>
      </c>
      <c r="C4422" s="24">
        <f t="shared" si="143"/>
        <v>-2.5208000000000001E-2</v>
      </c>
      <c r="D4422" s="19">
        <f t="shared" si="142"/>
        <v>6.354432640000001E-4</v>
      </c>
    </row>
    <row r="4423" spans="1:4" x14ac:dyDescent="0.3">
      <c r="A4423" s="23">
        <v>4422</v>
      </c>
      <c r="B4423" s="27">
        <v>0.47297899999999998</v>
      </c>
      <c r="C4423" s="24">
        <f t="shared" si="143"/>
        <v>-2.5187000000000001E-2</v>
      </c>
      <c r="D4423" s="19">
        <f t="shared" si="142"/>
        <v>6.3438496900000002E-4</v>
      </c>
    </row>
    <row r="4424" spans="1:4" x14ac:dyDescent="0.3">
      <c r="A4424" s="23">
        <v>4423</v>
      </c>
      <c r="B4424" s="27">
        <v>0.47299400000000003</v>
      </c>
      <c r="C4424" s="24">
        <f t="shared" si="143"/>
        <v>-2.5172E-2</v>
      </c>
      <c r="D4424" s="19">
        <f t="shared" si="142"/>
        <v>6.3362958399999997E-4</v>
      </c>
    </row>
    <row r="4425" spans="1:4" x14ac:dyDescent="0.3">
      <c r="A4425" s="23">
        <v>4424</v>
      </c>
      <c r="B4425" s="27">
        <v>0.47313300000000003</v>
      </c>
      <c r="C4425" s="24">
        <f t="shared" si="143"/>
        <v>-2.5033E-2</v>
      </c>
      <c r="D4425" s="19">
        <f t="shared" si="142"/>
        <v>6.2665108899999996E-4</v>
      </c>
    </row>
    <row r="4426" spans="1:4" x14ac:dyDescent="0.3">
      <c r="A4426" s="23">
        <v>4425</v>
      </c>
      <c r="B4426" s="27">
        <v>0.47314499999999998</v>
      </c>
      <c r="C4426" s="24">
        <f t="shared" si="143"/>
        <v>-2.5021000000000002E-2</v>
      </c>
      <c r="D4426" s="19">
        <f t="shared" ref="D4426:D4489" si="144">C4426*C4426</f>
        <v>6.2605044100000004E-4</v>
      </c>
    </row>
    <row r="4427" spans="1:4" x14ac:dyDescent="0.3">
      <c r="A4427" s="23">
        <v>4426</v>
      </c>
      <c r="B4427" s="27">
        <v>0.47315299999999999</v>
      </c>
      <c r="C4427" s="24">
        <f t="shared" si="143"/>
        <v>-2.5013000000000001E-2</v>
      </c>
      <c r="D4427" s="19">
        <f t="shared" si="144"/>
        <v>6.2565016900000003E-4</v>
      </c>
    </row>
    <row r="4428" spans="1:4" x14ac:dyDescent="0.3">
      <c r="A4428" s="23">
        <v>4427</v>
      </c>
      <c r="B4428" s="27">
        <v>0.47325800000000001</v>
      </c>
      <c r="C4428" s="24">
        <f t="shared" si="143"/>
        <v>-2.4908E-2</v>
      </c>
      <c r="D4428" s="19">
        <f t="shared" si="144"/>
        <v>6.2040846400000002E-4</v>
      </c>
    </row>
    <row r="4429" spans="1:4" x14ac:dyDescent="0.3">
      <c r="A4429" s="23">
        <v>4428</v>
      </c>
      <c r="B4429" s="27">
        <v>0.47334300000000001</v>
      </c>
      <c r="C4429" s="24">
        <f t="shared" si="143"/>
        <v>-2.4823000000000001E-2</v>
      </c>
      <c r="D4429" s="19">
        <f t="shared" si="144"/>
        <v>6.1618132900000003E-4</v>
      </c>
    </row>
    <row r="4430" spans="1:4" x14ac:dyDescent="0.3">
      <c r="A4430" s="23">
        <v>4429</v>
      </c>
      <c r="B4430" s="27">
        <v>0.473408</v>
      </c>
      <c r="C4430" s="24">
        <f t="shared" si="143"/>
        <v>-2.4758000000000002E-2</v>
      </c>
      <c r="D4430" s="19">
        <f t="shared" si="144"/>
        <v>6.1295856400000006E-4</v>
      </c>
    </row>
    <row r="4431" spans="1:4" x14ac:dyDescent="0.3">
      <c r="A4431" s="23">
        <v>4430</v>
      </c>
      <c r="B4431" s="27">
        <v>0.47344999999999998</v>
      </c>
      <c r="C4431" s="24">
        <f t="shared" si="143"/>
        <v>-2.4716000000000002E-2</v>
      </c>
      <c r="D4431" s="19">
        <f t="shared" si="144"/>
        <v>6.1088065600000004E-4</v>
      </c>
    </row>
    <row r="4432" spans="1:4" x14ac:dyDescent="0.3">
      <c r="A4432" s="23">
        <v>4431</v>
      </c>
      <c r="B4432" s="27">
        <v>0.47347499999999998</v>
      </c>
      <c r="C4432" s="24">
        <f t="shared" si="143"/>
        <v>-2.4691000000000001E-2</v>
      </c>
      <c r="D4432" s="19">
        <f t="shared" si="144"/>
        <v>6.0964548100000005E-4</v>
      </c>
    </row>
    <row r="4433" spans="1:4" x14ac:dyDescent="0.3">
      <c r="A4433" s="23">
        <v>4432</v>
      </c>
      <c r="B4433" s="27">
        <v>0.473491</v>
      </c>
      <c r="C4433" s="24">
        <f t="shared" si="143"/>
        <v>-2.4675000000000002E-2</v>
      </c>
      <c r="D4433" s="19">
        <f t="shared" si="144"/>
        <v>6.0885562500000016E-4</v>
      </c>
    </row>
    <row r="4434" spans="1:4" x14ac:dyDescent="0.3">
      <c r="A4434" s="23">
        <v>4433</v>
      </c>
      <c r="B4434" s="27">
        <v>0.473499</v>
      </c>
      <c r="C4434" s="24">
        <f t="shared" si="143"/>
        <v>-2.4667000000000001E-2</v>
      </c>
      <c r="D4434" s="19">
        <f t="shared" si="144"/>
        <v>6.0846088900000004E-4</v>
      </c>
    </row>
    <row r="4435" spans="1:4" x14ac:dyDescent="0.3">
      <c r="A4435" s="23">
        <v>4434</v>
      </c>
      <c r="B4435" s="27">
        <v>0.47353200000000001</v>
      </c>
      <c r="C4435" s="24">
        <f t="shared" si="143"/>
        <v>-2.4634E-2</v>
      </c>
      <c r="D4435" s="19">
        <f t="shared" si="144"/>
        <v>6.0683395599999996E-4</v>
      </c>
    </row>
    <row r="4436" spans="1:4" x14ac:dyDescent="0.3">
      <c r="A4436" s="23">
        <v>4435</v>
      </c>
      <c r="B4436" s="27">
        <v>0.47355999999999998</v>
      </c>
      <c r="C4436" s="24">
        <f t="shared" si="143"/>
        <v>-2.4605999999999999E-2</v>
      </c>
      <c r="D4436" s="19">
        <f t="shared" si="144"/>
        <v>6.05455236E-4</v>
      </c>
    </row>
    <row r="4437" spans="1:4" x14ac:dyDescent="0.3">
      <c r="A4437" s="23">
        <v>4436</v>
      </c>
      <c r="B4437" s="27">
        <v>0.47356399999999998</v>
      </c>
      <c r="C4437" s="24">
        <f t="shared" si="143"/>
        <v>-2.4602000000000002E-2</v>
      </c>
      <c r="D4437" s="19">
        <f t="shared" si="144"/>
        <v>6.0525840400000013E-4</v>
      </c>
    </row>
    <row r="4438" spans="1:4" x14ac:dyDescent="0.3">
      <c r="A4438" s="23">
        <v>4437</v>
      </c>
      <c r="B4438" s="27">
        <v>0.47357300000000002</v>
      </c>
      <c r="C4438" s="24">
        <f t="shared" si="143"/>
        <v>-2.4593E-2</v>
      </c>
      <c r="D4438" s="19">
        <f t="shared" si="144"/>
        <v>6.0481564899999998E-4</v>
      </c>
    </row>
    <row r="4439" spans="1:4" x14ac:dyDescent="0.3">
      <c r="A4439" s="23">
        <v>4438</v>
      </c>
      <c r="B4439" s="27">
        <v>0.473578</v>
      </c>
      <c r="C4439" s="24">
        <f t="shared" si="143"/>
        <v>-2.4588000000000002E-2</v>
      </c>
      <c r="D4439" s="19">
        <f t="shared" si="144"/>
        <v>6.0456974400000007E-4</v>
      </c>
    </row>
    <row r="4440" spans="1:4" x14ac:dyDescent="0.3">
      <c r="A4440" s="23">
        <v>4439</v>
      </c>
      <c r="B4440" s="27">
        <v>0.47358800000000001</v>
      </c>
      <c r="C4440" s="24">
        <f t="shared" si="143"/>
        <v>-2.4578000000000003E-2</v>
      </c>
      <c r="D4440" s="19">
        <f t="shared" si="144"/>
        <v>6.0407808400000018E-4</v>
      </c>
    </row>
    <row r="4441" spans="1:4" x14ac:dyDescent="0.3">
      <c r="A4441" s="23">
        <v>4440</v>
      </c>
      <c r="B4441" s="27">
        <v>0.47359800000000002</v>
      </c>
      <c r="C4441" s="24">
        <f t="shared" si="143"/>
        <v>-2.4568E-2</v>
      </c>
      <c r="D4441" s="19">
        <f t="shared" si="144"/>
        <v>6.0358662400000003E-4</v>
      </c>
    </row>
    <row r="4442" spans="1:4" x14ac:dyDescent="0.3">
      <c r="A4442" s="23">
        <v>4441</v>
      </c>
      <c r="B4442" s="27">
        <v>0.47362500000000002</v>
      </c>
      <c r="C4442" s="24">
        <f t="shared" si="143"/>
        <v>-2.4541E-2</v>
      </c>
      <c r="D4442" s="19">
        <f t="shared" si="144"/>
        <v>6.0226068100000007E-4</v>
      </c>
    </row>
    <row r="4443" spans="1:4" x14ac:dyDescent="0.3">
      <c r="A4443" s="23">
        <v>4442</v>
      </c>
      <c r="B4443" s="27">
        <v>0.47367799999999999</v>
      </c>
      <c r="C4443" s="24">
        <f t="shared" si="143"/>
        <v>-2.4487999999999999E-2</v>
      </c>
      <c r="D4443" s="19">
        <f t="shared" si="144"/>
        <v>5.9966214400000001E-4</v>
      </c>
    </row>
    <row r="4444" spans="1:4" x14ac:dyDescent="0.3">
      <c r="A4444" s="23">
        <v>4443</v>
      </c>
      <c r="B4444" s="27">
        <v>0.47369</v>
      </c>
      <c r="C4444" s="24">
        <f t="shared" si="143"/>
        <v>-2.4476000000000001E-2</v>
      </c>
      <c r="D4444" s="19">
        <f t="shared" si="144"/>
        <v>5.9907457600000009E-4</v>
      </c>
    </row>
    <row r="4445" spans="1:4" x14ac:dyDescent="0.3">
      <c r="A4445" s="23">
        <v>4444</v>
      </c>
      <c r="B4445" s="27">
        <v>0.473715</v>
      </c>
      <c r="C4445" s="24">
        <f t="shared" si="143"/>
        <v>-2.4451000000000001E-2</v>
      </c>
      <c r="D4445" s="19">
        <f t="shared" si="144"/>
        <v>5.9785140100000007E-4</v>
      </c>
    </row>
    <row r="4446" spans="1:4" x14ac:dyDescent="0.3">
      <c r="A4446" s="23">
        <v>4445</v>
      </c>
      <c r="B4446" s="27">
        <v>0.47376299999999999</v>
      </c>
      <c r="C4446" s="24">
        <f t="shared" si="143"/>
        <v>-2.4403000000000001E-2</v>
      </c>
      <c r="D4446" s="19">
        <f t="shared" si="144"/>
        <v>5.9550640900000009E-4</v>
      </c>
    </row>
    <row r="4447" spans="1:4" x14ac:dyDescent="0.3">
      <c r="A4447" s="23">
        <v>4446</v>
      </c>
      <c r="B4447" s="27">
        <v>0.473771</v>
      </c>
      <c r="C4447" s="24">
        <f t="shared" si="143"/>
        <v>-2.4395E-2</v>
      </c>
      <c r="D4447" s="19">
        <f t="shared" si="144"/>
        <v>5.9511602500000003E-4</v>
      </c>
    </row>
    <row r="4448" spans="1:4" x14ac:dyDescent="0.3">
      <c r="A4448" s="23">
        <v>4447</v>
      </c>
      <c r="B4448" s="27">
        <v>0.47377399999999997</v>
      </c>
      <c r="C4448" s="24">
        <f t="shared" si="143"/>
        <v>-2.4392E-2</v>
      </c>
      <c r="D4448" s="19">
        <f t="shared" si="144"/>
        <v>5.9496966400000005E-4</v>
      </c>
    </row>
    <row r="4449" spans="1:4" x14ac:dyDescent="0.3">
      <c r="A4449" s="23">
        <v>4448</v>
      </c>
      <c r="B4449" s="27">
        <v>0.47380100000000003</v>
      </c>
      <c r="C4449" s="24">
        <f t="shared" si="143"/>
        <v>-2.4365000000000001E-2</v>
      </c>
      <c r="D4449" s="19">
        <f t="shared" si="144"/>
        <v>5.9365322500000005E-4</v>
      </c>
    </row>
    <row r="4450" spans="1:4" x14ac:dyDescent="0.3">
      <c r="A4450" s="23">
        <v>4449</v>
      </c>
      <c r="B4450" s="27">
        <v>0.47392200000000001</v>
      </c>
      <c r="C4450" s="24">
        <f t="shared" si="143"/>
        <v>-2.4244000000000002E-2</v>
      </c>
      <c r="D4450" s="19">
        <f t="shared" si="144"/>
        <v>5.8777153600000009E-4</v>
      </c>
    </row>
    <row r="4451" spans="1:4" x14ac:dyDescent="0.3">
      <c r="A4451" s="23">
        <v>4450</v>
      </c>
      <c r="B4451" s="27">
        <v>0.47395700000000002</v>
      </c>
      <c r="C4451" s="24">
        <f t="shared" si="143"/>
        <v>-2.4209000000000001E-2</v>
      </c>
      <c r="D4451" s="19">
        <f t="shared" si="144"/>
        <v>5.8607568100000002E-4</v>
      </c>
    </row>
    <row r="4452" spans="1:4" x14ac:dyDescent="0.3">
      <c r="A4452" s="23">
        <v>4451</v>
      </c>
      <c r="B4452" s="27">
        <v>0.47397</v>
      </c>
      <c r="C4452" s="24">
        <f t="shared" si="143"/>
        <v>-2.4196000000000002E-2</v>
      </c>
      <c r="D4452" s="19">
        <f t="shared" si="144"/>
        <v>5.8544641600000006E-4</v>
      </c>
    </row>
    <row r="4453" spans="1:4" x14ac:dyDescent="0.3">
      <c r="A4453" s="23">
        <v>4452</v>
      </c>
      <c r="B4453" s="27">
        <v>0.47401700000000002</v>
      </c>
      <c r="C4453" s="24">
        <f t="shared" si="143"/>
        <v>-2.4149E-2</v>
      </c>
      <c r="D4453" s="19">
        <f t="shared" si="144"/>
        <v>5.8317420100000006E-4</v>
      </c>
    </row>
    <row r="4454" spans="1:4" x14ac:dyDescent="0.3">
      <c r="A4454" s="23">
        <v>4453</v>
      </c>
      <c r="B4454" s="27">
        <v>0.474022</v>
      </c>
      <c r="C4454" s="24">
        <f t="shared" si="143"/>
        <v>-2.4144000000000002E-2</v>
      </c>
      <c r="D4454" s="19">
        <f t="shared" si="144"/>
        <v>5.8293273600000008E-4</v>
      </c>
    </row>
    <row r="4455" spans="1:4" x14ac:dyDescent="0.3">
      <c r="A4455" s="23">
        <v>4454</v>
      </c>
      <c r="B4455" s="27">
        <v>0.47406900000000002</v>
      </c>
      <c r="C4455" s="24">
        <f t="shared" si="143"/>
        <v>-2.4097E-2</v>
      </c>
      <c r="D4455" s="19">
        <f t="shared" si="144"/>
        <v>5.8066540900000006E-4</v>
      </c>
    </row>
    <row r="4456" spans="1:4" x14ac:dyDescent="0.3">
      <c r="A4456" s="23">
        <v>4455</v>
      </c>
      <c r="B4456" s="27">
        <v>0.47411599999999998</v>
      </c>
      <c r="C4456" s="24">
        <f t="shared" si="143"/>
        <v>-2.4050000000000002E-2</v>
      </c>
      <c r="D4456" s="19">
        <f t="shared" si="144"/>
        <v>5.7840250000000006E-4</v>
      </c>
    </row>
    <row r="4457" spans="1:4" x14ac:dyDescent="0.3">
      <c r="A4457" s="23">
        <v>4456</v>
      </c>
      <c r="B4457" s="27">
        <v>0.47415499999999999</v>
      </c>
      <c r="C4457" s="24">
        <f t="shared" si="143"/>
        <v>-2.4011000000000001E-2</v>
      </c>
      <c r="D4457" s="19">
        <f t="shared" si="144"/>
        <v>5.7652812100000004E-4</v>
      </c>
    </row>
    <row r="4458" spans="1:4" x14ac:dyDescent="0.3">
      <c r="A4458" s="23">
        <v>4457</v>
      </c>
      <c r="B4458" s="27">
        <v>0.47415800000000002</v>
      </c>
      <c r="C4458" s="24">
        <f t="shared" si="143"/>
        <v>-2.4008000000000002E-2</v>
      </c>
      <c r="D4458" s="19">
        <f t="shared" si="144"/>
        <v>5.7638406400000006E-4</v>
      </c>
    </row>
    <row r="4459" spans="1:4" x14ac:dyDescent="0.3">
      <c r="A4459" s="23">
        <v>4458</v>
      </c>
      <c r="B4459" s="27">
        <v>0.47417399999999998</v>
      </c>
      <c r="C4459" s="24">
        <f t="shared" si="143"/>
        <v>-2.3991999999999999E-2</v>
      </c>
      <c r="D4459" s="19">
        <f t="shared" si="144"/>
        <v>5.75616064E-4</v>
      </c>
    </row>
    <row r="4460" spans="1:4" x14ac:dyDescent="0.3">
      <c r="A4460" s="23">
        <v>4459</v>
      </c>
      <c r="B4460" s="27">
        <v>0.47420099999999998</v>
      </c>
      <c r="C4460" s="24">
        <f t="shared" si="143"/>
        <v>-2.3965E-2</v>
      </c>
      <c r="D4460" s="19">
        <f t="shared" si="144"/>
        <v>5.74321225E-4</v>
      </c>
    </row>
    <row r="4461" spans="1:4" x14ac:dyDescent="0.3">
      <c r="A4461" s="23">
        <v>4460</v>
      </c>
      <c r="B4461" s="27">
        <v>0.47422900000000001</v>
      </c>
      <c r="C4461" s="24">
        <f t="shared" si="143"/>
        <v>-2.3937E-2</v>
      </c>
      <c r="D4461" s="19">
        <f t="shared" si="144"/>
        <v>5.7297996899999997E-4</v>
      </c>
    </row>
    <row r="4462" spans="1:4" x14ac:dyDescent="0.3">
      <c r="A4462" s="23">
        <v>4461</v>
      </c>
      <c r="B4462" s="27">
        <v>0.47426499999999999</v>
      </c>
      <c r="C4462" s="24">
        <f t="shared" si="143"/>
        <v>-2.3901000000000002E-2</v>
      </c>
      <c r="D4462" s="19">
        <f t="shared" si="144"/>
        <v>5.7125780100000009E-4</v>
      </c>
    </row>
    <row r="4463" spans="1:4" x14ac:dyDescent="0.3">
      <c r="A4463" s="23">
        <v>4462</v>
      </c>
      <c r="B4463" s="27">
        <v>0.474495</v>
      </c>
      <c r="C4463" s="24">
        <f t="shared" si="143"/>
        <v>-2.3671000000000001E-2</v>
      </c>
      <c r="D4463" s="19">
        <f t="shared" si="144"/>
        <v>5.6031624100000006E-4</v>
      </c>
    </row>
    <row r="4464" spans="1:4" x14ac:dyDescent="0.3">
      <c r="A4464" s="23">
        <v>4463</v>
      </c>
      <c r="B4464" s="27">
        <v>0.47450599999999998</v>
      </c>
      <c r="C4464" s="24">
        <f t="shared" si="143"/>
        <v>-2.366E-2</v>
      </c>
      <c r="D4464" s="19">
        <f t="shared" si="144"/>
        <v>5.5979560000000007E-4</v>
      </c>
    </row>
    <row r="4465" spans="1:4" x14ac:dyDescent="0.3">
      <c r="A4465" s="23">
        <v>4464</v>
      </c>
      <c r="B4465" s="27">
        <v>0.474518</v>
      </c>
      <c r="C4465" s="24">
        <f t="shared" si="143"/>
        <v>-2.3648000000000002E-2</v>
      </c>
      <c r="D4465" s="19">
        <f t="shared" si="144"/>
        <v>5.5922790400000011E-4</v>
      </c>
    </row>
    <row r="4466" spans="1:4" x14ac:dyDescent="0.3">
      <c r="A4466" s="23">
        <v>4465</v>
      </c>
      <c r="B4466" s="27">
        <v>0.47452499999999997</v>
      </c>
      <c r="C4466" s="24">
        <f t="shared" si="143"/>
        <v>-2.3641000000000002E-2</v>
      </c>
      <c r="D4466" s="19">
        <f t="shared" si="144"/>
        <v>5.5889688100000008E-4</v>
      </c>
    </row>
    <row r="4467" spans="1:4" x14ac:dyDescent="0.3">
      <c r="A4467" s="23">
        <v>4466</v>
      </c>
      <c r="B4467" s="27">
        <v>0.47459400000000002</v>
      </c>
      <c r="C4467" s="24">
        <f t="shared" si="143"/>
        <v>-2.3572000000000003E-2</v>
      </c>
      <c r="D4467" s="19">
        <f t="shared" si="144"/>
        <v>5.5563918400000016E-4</v>
      </c>
    </row>
    <row r="4468" spans="1:4" x14ac:dyDescent="0.3">
      <c r="A4468" s="23">
        <v>4467</v>
      </c>
      <c r="B4468" s="27">
        <v>0.47467399999999998</v>
      </c>
      <c r="C4468" s="24">
        <f t="shared" si="143"/>
        <v>-2.3492000000000002E-2</v>
      </c>
      <c r="D4468" s="19">
        <f t="shared" si="144"/>
        <v>5.5187406400000012E-4</v>
      </c>
    </row>
    <row r="4469" spans="1:4" x14ac:dyDescent="0.3">
      <c r="A4469" s="23">
        <v>4468</v>
      </c>
      <c r="B4469" s="27">
        <v>0.47473500000000002</v>
      </c>
      <c r="C4469" s="24">
        <f t="shared" si="143"/>
        <v>-2.3431E-2</v>
      </c>
      <c r="D4469" s="19">
        <f t="shared" si="144"/>
        <v>5.4901176100000007E-4</v>
      </c>
    </row>
    <row r="4470" spans="1:4" x14ac:dyDescent="0.3">
      <c r="A4470" s="23">
        <v>4469</v>
      </c>
      <c r="B4470" s="27">
        <v>0.47476800000000002</v>
      </c>
      <c r="C4470" s="24">
        <f t="shared" si="143"/>
        <v>-2.3398000000000002E-2</v>
      </c>
      <c r="D4470" s="19">
        <f t="shared" si="144"/>
        <v>5.4746640400000015E-4</v>
      </c>
    </row>
    <row r="4471" spans="1:4" x14ac:dyDescent="0.3">
      <c r="A4471" s="23">
        <v>4470</v>
      </c>
      <c r="B4471" s="27">
        <v>0.474773</v>
      </c>
      <c r="C4471" s="24">
        <f t="shared" si="143"/>
        <v>-2.3393000000000001E-2</v>
      </c>
      <c r="D4471" s="19">
        <f t="shared" si="144"/>
        <v>5.4723244899999998E-4</v>
      </c>
    </row>
    <row r="4472" spans="1:4" x14ac:dyDescent="0.3">
      <c r="A4472" s="23">
        <v>4471</v>
      </c>
      <c r="B4472" s="27">
        <v>0.47480299999999998</v>
      </c>
      <c r="C4472" s="24">
        <f t="shared" si="143"/>
        <v>-2.3363000000000002E-2</v>
      </c>
      <c r="D4472" s="19">
        <f t="shared" si="144"/>
        <v>5.4582976900000013E-4</v>
      </c>
    </row>
    <row r="4473" spans="1:4" x14ac:dyDescent="0.3">
      <c r="A4473" s="23">
        <v>4472</v>
      </c>
      <c r="B4473" s="27">
        <v>0.47495399999999999</v>
      </c>
      <c r="C4473" s="24">
        <f t="shared" si="143"/>
        <v>-2.3212E-2</v>
      </c>
      <c r="D4473" s="19">
        <f t="shared" si="144"/>
        <v>5.3879694400000005E-4</v>
      </c>
    </row>
    <row r="4474" spans="1:4" x14ac:dyDescent="0.3">
      <c r="A4474" s="23">
        <v>4473</v>
      </c>
      <c r="B4474" s="27">
        <v>0.475024</v>
      </c>
      <c r="C4474" s="24">
        <f t="shared" si="143"/>
        <v>-2.3141999999999999E-2</v>
      </c>
      <c r="D4474" s="19">
        <f t="shared" si="144"/>
        <v>5.3555216400000001E-4</v>
      </c>
    </row>
    <row r="4475" spans="1:4" x14ac:dyDescent="0.3">
      <c r="A4475" s="23">
        <v>4474</v>
      </c>
      <c r="B4475" s="27">
        <v>0.475045</v>
      </c>
      <c r="C4475" s="24">
        <f t="shared" si="143"/>
        <v>-2.3121000000000003E-2</v>
      </c>
      <c r="D4475" s="19">
        <f t="shared" si="144"/>
        <v>5.3458064100000014E-4</v>
      </c>
    </row>
    <row r="4476" spans="1:4" x14ac:dyDescent="0.3">
      <c r="A4476" s="23">
        <v>4475</v>
      </c>
      <c r="B4476" s="27">
        <v>0.475053</v>
      </c>
      <c r="C4476" s="24">
        <f t="shared" si="143"/>
        <v>-2.3113000000000002E-2</v>
      </c>
      <c r="D4476" s="19">
        <f t="shared" si="144"/>
        <v>5.3421076900000009E-4</v>
      </c>
    </row>
    <row r="4477" spans="1:4" x14ac:dyDescent="0.3">
      <c r="A4477" s="23">
        <v>4476</v>
      </c>
      <c r="B4477" s="27">
        <v>0.47506399999999999</v>
      </c>
      <c r="C4477" s="24">
        <f t="shared" si="143"/>
        <v>-2.3102000000000001E-2</v>
      </c>
      <c r="D4477" s="19">
        <f t="shared" si="144"/>
        <v>5.3370240400000006E-4</v>
      </c>
    </row>
    <row r="4478" spans="1:4" x14ac:dyDescent="0.3">
      <c r="A4478" s="23">
        <v>4477</v>
      </c>
      <c r="B4478" s="27">
        <v>0.47511399999999998</v>
      </c>
      <c r="C4478" s="24">
        <f t="shared" si="143"/>
        <v>-2.3052E-2</v>
      </c>
      <c r="D4478" s="19">
        <f t="shared" si="144"/>
        <v>5.3139470400000003E-4</v>
      </c>
    </row>
    <row r="4479" spans="1:4" x14ac:dyDescent="0.3">
      <c r="A4479" s="23">
        <v>4478</v>
      </c>
      <c r="B4479" s="27">
        <v>0.47512900000000002</v>
      </c>
      <c r="C4479" s="24">
        <f t="shared" si="143"/>
        <v>-2.3037000000000002E-2</v>
      </c>
      <c r="D4479" s="19">
        <f t="shared" si="144"/>
        <v>5.3070336900000014E-4</v>
      </c>
    </row>
    <row r="4480" spans="1:4" x14ac:dyDescent="0.3">
      <c r="A4480" s="23">
        <v>4479</v>
      </c>
      <c r="B4480" s="27">
        <v>0.475138</v>
      </c>
      <c r="C4480" s="24">
        <f t="shared" si="143"/>
        <v>-2.3028E-2</v>
      </c>
      <c r="D4480" s="19">
        <f t="shared" si="144"/>
        <v>5.3028878399999997E-4</v>
      </c>
    </row>
    <row r="4481" spans="1:4" x14ac:dyDescent="0.3">
      <c r="A4481" s="23">
        <v>4480</v>
      </c>
      <c r="B4481" s="27">
        <v>0.47515299999999999</v>
      </c>
      <c r="C4481" s="24">
        <f t="shared" si="143"/>
        <v>-2.3013000000000002E-2</v>
      </c>
      <c r="D4481" s="19">
        <f t="shared" si="144"/>
        <v>5.2959816900000013E-4</v>
      </c>
    </row>
    <row r="4482" spans="1:4" x14ac:dyDescent="0.3">
      <c r="A4482" s="23">
        <v>4481</v>
      </c>
      <c r="B4482" s="27">
        <v>0.47515800000000002</v>
      </c>
      <c r="C4482" s="24">
        <f t="shared" ref="C4482:C4545" si="145">ROUNDUP(B4482-B$10002,6)</f>
        <v>-2.3008000000000001E-2</v>
      </c>
      <c r="D4482" s="19">
        <f t="shared" si="144"/>
        <v>5.2936806400000007E-4</v>
      </c>
    </row>
    <row r="4483" spans="1:4" x14ac:dyDescent="0.3">
      <c r="A4483" s="23">
        <v>4482</v>
      </c>
      <c r="B4483" s="27">
        <v>0.475215</v>
      </c>
      <c r="C4483" s="24">
        <f t="shared" si="145"/>
        <v>-2.2951000000000003E-2</v>
      </c>
      <c r="D4483" s="19">
        <f t="shared" si="144"/>
        <v>5.2674840100000008E-4</v>
      </c>
    </row>
    <row r="4484" spans="1:4" x14ac:dyDescent="0.3">
      <c r="A4484" s="23">
        <v>4483</v>
      </c>
      <c r="B4484" s="27">
        <v>0.47523500000000002</v>
      </c>
      <c r="C4484" s="24">
        <f t="shared" si="145"/>
        <v>-2.2931E-2</v>
      </c>
      <c r="D4484" s="19">
        <f t="shared" si="144"/>
        <v>5.2583076100000002E-4</v>
      </c>
    </row>
    <row r="4485" spans="1:4" x14ac:dyDescent="0.3">
      <c r="A4485" s="23">
        <v>4484</v>
      </c>
      <c r="B4485" s="27">
        <v>0.47526299999999999</v>
      </c>
      <c r="C4485" s="24">
        <f t="shared" si="145"/>
        <v>-2.2903E-2</v>
      </c>
      <c r="D4485" s="19">
        <f t="shared" si="144"/>
        <v>5.2454740899999998E-4</v>
      </c>
    </row>
    <row r="4486" spans="1:4" x14ac:dyDescent="0.3">
      <c r="A4486" s="23">
        <v>4485</v>
      </c>
      <c r="B4486" s="27">
        <v>0.47531499999999999</v>
      </c>
      <c r="C4486" s="24">
        <f t="shared" si="145"/>
        <v>-2.2851E-2</v>
      </c>
      <c r="D4486" s="19">
        <f t="shared" si="144"/>
        <v>5.22168201E-4</v>
      </c>
    </row>
    <row r="4487" spans="1:4" x14ac:dyDescent="0.3">
      <c r="A4487" s="23">
        <v>4486</v>
      </c>
      <c r="B4487" s="27">
        <v>0.47532099999999999</v>
      </c>
      <c r="C4487" s="24">
        <f t="shared" si="145"/>
        <v>-2.2845000000000001E-2</v>
      </c>
      <c r="D4487" s="19">
        <f t="shared" si="144"/>
        <v>5.2189402500000008E-4</v>
      </c>
    </row>
    <row r="4488" spans="1:4" x14ac:dyDescent="0.3">
      <c r="A4488" s="23">
        <v>4487</v>
      </c>
      <c r="B4488" s="27">
        <v>0.47536699999999998</v>
      </c>
      <c r="C4488" s="24">
        <f t="shared" si="145"/>
        <v>-2.2799E-2</v>
      </c>
      <c r="D4488" s="19">
        <f t="shared" si="144"/>
        <v>5.1979440099999999E-4</v>
      </c>
    </row>
    <row r="4489" spans="1:4" x14ac:dyDescent="0.3">
      <c r="A4489" s="23">
        <v>4488</v>
      </c>
      <c r="B4489" s="27">
        <v>0.47536800000000001</v>
      </c>
      <c r="C4489" s="24">
        <f t="shared" si="145"/>
        <v>-2.2798000000000002E-2</v>
      </c>
      <c r="D4489" s="19">
        <f t="shared" si="144"/>
        <v>5.1974880400000015E-4</v>
      </c>
    </row>
    <row r="4490" spans="1:4" x14ac:dyDescent="0.3">
      <c r="A4490" s="23">
        <v>4489</v>
      </c>
      <c r="B4490" s="27">
        <v>0.47538000000000002</v>
      </c>
      <c r="C4490" s="24">
        <f t="shared" si="145"/>
        <v>-2.2786000000000001E-2</v>
      </c>
      <c r="D4490" s="19">
        <f t="shared" ref="D4490:D4553" si="146">C4490*C4490</f>
        <v>5.1920179600000002E-4</v>
      </c>
    </row>
    <row r="4491" spans="1:4" x14ac:dyDescent="0.3">
      <c r="A4491" s="23">
        <v>4490</v>
      </c>
      <c r="B4491" s="27">
        <v>0.475387</v>
      </c>
      <c r="C4491" s="24">
        <f t="shared" si="145"/>
        <v>-2.2779000000000001E-2</v>
      </c>
      <c r="D4491" s="19">
        <f t="shared" si="146"/>
        <v>5.1888284100000002E-4</v>
      </c>
    </row>
    <row r="4492" spans="1:4" x14ac:dyDescent="0.3">
      <c r="A4492" s="23">
        <v>4491</v>
      </c>
      <c r="B4492" s="27">
        <v>0.47549400000000003</v>
      </c>
      <c r="C4492" s="24">
        <f t="shared" si="145"/>
        <v>-2.2672000000000001E-2</v>
      </c>
      <c r="D4492" s="19">
        <f t="shared" si="146"/>
        <v>5.1401958400000005E-4</v>
      </c>
    </row>
    <row r="4493" spans="1:4" x14ac:dyDescent="0.3">
      <c r="A4493" s="23">
        <v>4492</v>
      </c>
      <c r="B4493" s="27">
        <v>0.47550500000000001</v>
      </c>
      <c r="C4493" s="24">
        <f t="shared" si="145"/>
        <v>-2.2661000000000001E-2</v>
      </c>
      <c r="D4493" s="19">
        <f t="shared" si="146"/>
        <v>5.1352092100000006E-4</v>
      </c>
    </row>
    <row r="4494" spans="1:4" x14ac:dyDescent="0.3">
      <c r="A4494" s="23">
        <v>4493</v>
      </c>
      <c r="B4494" s="27">
        <v>0.475526</v>
      </c>
      <c r="C4494" s="24">
        <f t="shared" si="145"/>
        <v>-2.264E-2</v>
      </c>
      <c r="D4494" s="19">
        <f t="shared" si="146"/>
        <v>5.1256960000000003E-4</v>
      </c>
    </row>
    <row r="4495" spans="1:4" x14ac:dyDescent="0.3">
      <c r="A4495" s="23">
        <v>4494</v>
      </c>
      <c r="B4495" s="27">
        <v>0.47553200000000001</v>
      </c>
      <c r="C4495" s="24">
        <f t="shared" si="145"/>
        <v>-2.2634000000000001E-2</v>
      </c>
      <c r="D4495" s="19">
        <f t="shared" si="146"/>
        <v>5.1229795600000007E-4</v>
      </c>
    </row>
    <row r="4496" spans="1:4" x14ac:dyDescent="0.3">
      <c r="A4496" s="23">
        <v>4495</v>
      </c>
      <c r="B4496" s="27">
        <v>0.47554200000000002</v>
      </c>
      <c r="C4496" s="24">
        <f t="shared" si="145"/>
        <v>-2.2624000000000002E-2</v>
      </c>
      <c r="D4496" s="19">
        <f t="shared" si="146"/>
        <v>5.1184537600000005E-4</v>
      </c>
    </row>
    <row r="4497" spans="1:4" x14ac:dyDescent="0.3">
      <c r="A4497" s="23">
        <v>4496</v>
      </c>
      <c r="B4497" s="27">
        <v>0.47571400000000003</v>
      </c>
      <c r="C4497" s="24">
        <f t="shared" si="145"/>
        <v>-2.2452E-2</v>
      </c>
      <c r="D4497" s="19">
        <f t="shared" si="146"/>
        <v>5.0409230400000002E-4</v>
      </c>
    </row>
    <row r="4498" spans="1:4" x14ac:dyDescent="0.3">
      <c r="A4498" s="23">
        <v>4497</v>
      </c>
      <c r="B4498" s="27">
        <v>0.47574699999999998</v>
      </c>
      <c r="C4498" s="24">
        <f t="shared" si="145"/>
        <v>-2.2419000000000001E-2</v>
      </c>
      <c r="D4498" s="19">
        <f t="shared" si="146"/>
        <v>5.0261156100000007E-4</v>
      </c>
    </row>
    <row r="4499" spans="1:4" x14ac:dyDescent="0.3">
      <c r="A4499" s="23">
        <v>4498</v>
      </c>
      <c r="B4499" s="27">
        <v>0.47584500000000002</v>
      </c>
      <c r="C4499" s="24">
        <f t="shared" si="145"/>
        <v>-2.2321000000000001E-2</v>
      </c>
      <c r="D4499" s="19">
        <f t="shared" si="146"/>
        <v>4.9822704100000001E-4</v>
      </c>
    </row>
    <row r="4500" spans="1:4" x14ac:dyDescent="0.3">
      <c r="A4500" s="23">
        <v>4499</v>
      </c>
      <c r="B4500" s="27">
        <v>0.47585</v>
      </c>
      <c r="C4500" s="24">
        <f t="shared" si="145"/>
        <v>-2.2316000000000003E-2</v>
      </c>
      <c r="D4500" s="19">
        <f t="shared" si="146"/>
        <v>4.9800385600000006E-4</v>
      </c>
    </row>
    <row r="4501" spans="1:4" x14ac:dyDescent="0.3">
      <c r="A4501" s="23">
        <v>4500</v>
      </c>
      <c r="B4501" s="27">
        <v>0.47593400000000002</v>
      </c>
      <c r="C4501" s="24">
        <f t="shared" si="145"/>
        <v>-2.2232000000000002E-2</v>
      </c>
      <c r="D4501" s="19">
        <f t="shared" si="146"/>
        <v>4.9426182400000003E-4</v>
      </c>
    </row>
    <row r="4502" spans="1:4" x14ac:dyDescent="0.3">
      <c r="A4502" s="23">
        <v>4501</v>
      </c>
      <c r="B4502" s="27">
        <v>0.47593600000000003</v>
      </c>
      <c r="C4502" s="24">
        <f t="shared" si="145"/>
        <v>-2.223E-2</v>
      </c>
      <c r="D4502" s="19">
        <f t="shared" si="146"/>
        <v>4.9417289999999995E-4</v>
      </c>
    </row>
    <row r="4503" spans="1:4" x14ac:dyDescent="0.3">
      <c r="A4503" s="23">
        <v>4502</v>
      </c>
      <c r="B4503" s="27">
        <v>0.47598099999999999</v>
      </c>
      <c r="C4503" s="24">
        <f t="shared" si="145"/>
        <v>-2.2185E-2</v>
      </c>
      <c r="D4503" s="19">
        <f t="shared" si="146"/>
        <v>4.9217422500000003E-4</v>
      </c>
    </row>
    <row r="4504" spans="1:4" x14ac:dyDescent="0.3">
      <c r="A4504" s="23">
        <v>4503</v>
      </c>
      <c r="B4504" s="27">
        <v>0.47601300000000002</v>
      </c>
      <c r="C4504" s="24">
        <f t="shared" si="145"/>
        <v>-2.2153000000000003E-2</v>
      </c>
      <c r="D4504" s="19">
        <f t="shared" si="146"/>
        <v>4.9075540900000015E-4</v>
      </c>
    </row>
    <row r="4505" spans="1:4" x14ac:dyDescent="0.3">
      <c r="A4505" s="23">
        <v>4504</v>
      </c>
      <c r="B4505" s="27">
        <v>0.476018</v>
      </c>
      <c r="C4505" s="24">
        <f t="shared" si="145"/>
        <v>-2.2148000000000001E-2</v>
      </c>
      <c r="D4505" s="19">
        <f t="shared" si="146"/>
        <v>4.9053390399999999E-4</v>
      </c>
    </row>
    <row r="4506" spans="1:4" x14ac:dyDescent="0.3">
      <c r="A4506" s="23">
        <v>4505</v>
      </c>
      <c r="B4506" s="27">
        <v>0.47602899999999998</v>
      </c>
      <c r="C4506" s="24">
        <f t="shared" si="145"/>
        <v>-2.2137E-2</v>
      </c>
      <c r="D4506" s="19">
        <f t="shared" si="146"/>
        <v>4.9004676900000002E-4</v>
      </c>
    </row>
    <row r="4507" spans="1:4" x14ac:dyDescent="0.3">
      <c r="A4507" s="23">
        <v>4506</v>
      </c>
      <c r="B4507" s="27">
        <v>0.476128</v>
      </c>
      <c r="C4507" s="24">
        <f t="shared" si="145"/>
        <v>-2.2038000000000002E-2</v>
      </c>
      <c r="D4507" s="19">
        <f t="shared" si="146"/>
        <v>4.8567344400000007E-4</v>
      </c>
    </row>
    <row r="4508" spans="1:4" x14ac:dyDescent="0.3">
      <c r="A4508" s="23">
        <v>4507</v>
      </c>
      <c r="B4508" s="27">
        <v>0.47614099999999998</v>
      </c>
      <c r="C4508" s="24">
        <f t="shared" si="145"/>
        <v>-2.2024999999999999E-2</v>
      </c>
      <c r="D4508" s="19">
        <f t="shared" si="146"/>
        <v>4.8510062499999997E-4</v>
      </c>
    </row>
    <row r="4509" spans="1:4" x14ac:dyDescent="0.3">
      <c r="A4509" s="23">
        <v>4508</v>
      </c>
      <c r="B4509" s="27">
        <v>0.47614699999999999</v>
      </c>
      <c r="C4509" s="24">
        <f t="shared" si="145"/>
        <v>-2.2019E-2</v>
      </c>
      <c r="D4509" s="19">
        <f t="shared" si="146"/>
        <v>4.8483636100000001E-4</v>
      </c>
    </row>
    <row r="4510" spans="1:4" x14ac:dyDescent="0.3">
      <c r="A4510" s="23">
        <v>4509</v>
      </c>
      <c r="B4510" s="27">
        <v>0.47617799999999999</v>
      </c>
      <c r="C4510" s="24">
        <f t="shared" si="145"/>
        <v>-2.1988000000000001E-2</v>
      </c>
      <c r="D4510" s="19">
        <f t="shared" si="146"/>
        <v>4.83472144E-4</v>
      </c>
    </row>
    <row r="4511" spans="1:4" x14ac:dyDescent="0.3">
      <c r="A4511" s="23">
        <v>4510</v>
      </c>
      <c r="B4511" s="27">
        <v>0.47621799999999997</v>
      </c>
      <c r="C4511" s="24">
        <f t="shared" si="145"/>
        <v>-2.1948000000000002E-2</v>
      </c>
      <c r="D4511" s="19">
        <f t="shared" si="146"/>
        <v>4.8171470400000012E-4</v>
      </c>
    </row>
    <row r="4512" spans="1:4" x14ac:dyDescent="0.3">
      <c r="A4512" s="23">
        <v>4511</v>
      </c>
      <c r="B4512" s="27">
        <v>0.47625699999999999</v>
      </c>
      <c r="C4512" s="24">
        <f t="shared" si="145"/>
        <v>-2.1909000000000001E-2</v>
      </c>
      <c r="D4512" s="19">
        <f t="shared" si="146"/>
        <v>4.8000428100000004E-4</v>
      </c>
    </row>
    <row r="4513" spans="1:4" x14ac:dyDescent="0.3">
      <c r="A4513" s="23">
        <v>4512</v>
      </c>
      <c r="B4513" s="27">
        <v>0.47636899999999999</v>
      </c>
      <c r="C4513" s="24">
        <f t="shared" si="145"/>
        <v>-2.1797E-2</v>
      </c>
      <c r="D4513" s="19">
        <f t="shared" si="146"/>
        <v>4.7510920900000001E-4</v>
      </c>
    </row>
    <row r="4514" spans="1:4" x14ac:dyDescent="0.3">
      <c r="A4514" s="23">
        <v>4513</v>
      </c>
      <c r="B4514" s="27">
        <v>0.476385</v>
      </c>
      <c r="C4514" s="24">
        <f t="shared" si="145"/>
        <v>-2.1781000000000002E-2</v>
      </c>
      <c r="D4514" s="19">
        <f t="shared" si="146"/>
        <v>4.7441196100000006E-4</v>
      </c>
    </row>
    <row r="4515" spans="1:4" x14ac:dyDescent="0.3">
      <c r="A4515" s="23">
        <v>4514</v>
      </c>
      <c r="B4515" s="27">
        <v>0.47641099999999997</v>
      </c>
      <c r="C4515" s="24">
        <f t="shared" si="145"/>
        <v>-2.1755E-2</v>
      </c>
      <c r="D4515" s="19">
        <f t="shared" si="146"/>
        <v>4.7328002499999998E-4</v>
      </c>
    </row>
    <row r="4516" spans="1:4" x14ac:dyDescent="0.3">
      <c r="A4516" s="23">
        <v>4515</v>
      </c>
      <c r="B4516" s="27">
        <v>0.47643999999999997</v>
      </c>
      <c r="C4516" s="24">
        <f t="shared" si="145"/>
        <v>-2.1726000000000002E-2</v>
      </c>
      <c r="D4516" s="19">
        <f t="shared" si="146"/>
        <v>4.7201907600000008E-4</v>
      </c>
    </row>
    <row r="4517" spans="1:4" x14ac:dyDescent="0.3">
      <c r="A4517" s="23">
        <v>4516</v>
      </c>
      <c r="B4517" s="27">
        <v>0.476441</v>
      </c>
      <c r="C4517" s="24">
        <f t="shared" si="145"/>
        <v>-2.1725000000000001E-2</v>
      </c>
      <c r="D4517" s="19">
        <f t="shared" si="146"/>
        <v>4.7197562500000007E-4</v>
      </c>
    </row>
    <row r="4518" spans="1:4" x14ac:dyDescent="0.3">
      <c r="A4518" s="23">
        <v>4517</v>
      </c>
      <c r="B4518" s="27">
        <v>0.47644999999999998</v>
      </c>
      <c r="C4518" s="24">
        <f t="shared" si="145"/>
        <v>-2.1716000000000003E-2</v>
      </c>
      <c r="D4518" s="19">
        <f t="shared" si="146"/>
        <v>4.7158465600000013E-4</v>
      </c>
    </row>
    <row r="4519" spans="1:4" x14ac:dyDescent="0.3">
      <c r="A4519" s="23">
        <v>4518</v>
      </c>
      <c r="B4519" s="27">
        <v>0.47646699999999997</v>
      </c>
      <c r="C4519" s="24">
        <f t="shared" si="145"/>
        <v>-2.1699E-2</v>
      </c>
      <c r="D4519" s="19">
        <f t="shared" si="146"/>
        <v>4.7084660099999995E-4</v>
      </c>
    </row>
    <row r="4520" spans="1:4" x14ac:dyDescent="0.3">
      <c r="A4520" s="23">
        <v>4519</v>
      </c>
      <c r="B4520" s="27">
        <v>0.47653299999999998</v>
      </c>
      <c r="C4520" s="24">
        <f t="shared" si="145"/>
        <v>-2.1632999999999999E-2</v>
      </c>
      <c r="D4520" s="19">
        <f t="shared" si="146"/>
        <v>4.67986689E-4</v>
      </c>
    </row>
    <row r="4521" spans="1:4" x14ac:dyDescent="0.3">
      <c r="A4521" s="23">
        <v>4520</v>
      </c>
      <c r="B4521" s="27">
        <v>0.47653400000000001</v>
      </c>
      <c r="C4521" s="24">
        <f t="shared" si="145"/>
        <v>-2.1632000000000002E-2</v>
      </c>
      <c r="D4521" s="19">
        <f t="shared" si="146"/>
        <v>4.6794342400000006E-4</v>
      </c>
    </row>
    <row r="4522" spans="1:4" x14ac:dyDescent="0.3">
      <c r="A4522" s="23">
        <v>4521</v>
      </c>
      <c r="B4522" s="27">
        <v>0.47656700000000002</v>
      </c>
      <c r="C4522" s="24">
        <f t="shared" si="145"/>
        <v>-2.1599E-2</v>
      </c>
      <c r="D4522" s="19">
        <f t="shared" si="146"/>
        <v>4.6651680099999999E-4</v>
      </c>
    </row>
    <row r="4523" spans="1:4" x14ac:dyDescent="0.3">
      <c r="A4523" s="23">
        <v>4522</v>
      </c>
      <c r="B4523" s="27">
        <v>0.47658299999999998</v>
      </c>
      <c r="C4523" s="24">
        <f t="shared" si="145"/>
        <v>-2.1583000000000001E-2</v>
      </c>
      <c r="D4523" s="19">
        <f t="shared" si="146"/>
        <v>4.6582588900000009E-4</v>
      </c>
    </row>
    <row r="4524" spans="1:4" x14ac:dyDescent="0.3">
      <c r="A4524" s="23">
        <v>4523</v>
      </c>
      <c r="B4524" s="27">
        <v>0.47659899999999999</v>
      </c>
      <c r="C4524" s="24">
        <f t="shared" si="145"/>
        <v>-2.1566999999999999E-2</v>
      </c>
      <c r="D4524" s="19">
        <f t="shared" si="146"/>
        <v>4.6513548899999998E-4</v>
      </c>
    </row>
    <row r="4525" spans="1:4" x14ac:dyDescent="0.3">
      <c r="A4525" s="23">
        <v>4524</v>
      </c>
      <c r="B4525" s="27">
        <v>0.47663699999999998</v>
      </c>
      <c r="C4525" s="24">
        <f t="shared" si="145"/>
        <v>-2.1529E-2</v>
      </c>
      <c r="D4525" s="19">
        <f t="shared" si="146"/>
        <v>4.63497841E-4</v>
      </c>
    </row>
    <row r="4526" spans="1:4" x14ac:dyDescent="0.3">
      <c r="A4526" s="23">
        <v>4525</v>
      </c>
      <c r="B4526" s="27">
        <v>0.476657</v>
      </c>
      <c r="C4526" s="24">
        <f t="shared" si="145"/>
        <v>-2.1509E-2</v>
      </c>
      <c r="D4526" s="19">
        <f t="shared" si="146"/>
        <v>4.6263708100000001E-4</v>
      </c>
    </row>
    <row r="4527" spans="1:4" x14ac:dyDescent="0.3">
      <c r="A4527" s="23">
        <v>4526</v>
      </c>
      <c r="B4527" s="27">
        <v>0.47668500000000003</v>
      </c>
      <c r="C4527" s="24">
        <f t="shared" si="145"/>
        <v>-2.1481E-2</v>
      </c>
      <c r="D4527" s="19">
        <f t="shared" si="146"/>
        <v>4.6143336099999999E-4</v>
      </c>
    </row>
    <row r="4528" spans="1:4" x14ac:dyDescent="0.3">
      <c r="A4528" s="23">
        <v>4527</v>
      </c>
      <c r="B4528" s="27">
        <v>0.47673199999999999</v>
      </c>
      <c r="C4528" s="24">
        <f t="shared" si="145"/>
        <v>-2.1434000000000002E-2</v>
      </c>
      <c r="D4528" s="19">
        <f t="shared" si="146"/>
        <v>4.5941635600000008E-4</v>
      </c>
    </row>
    <row r="4529" spans="1:4" x14ac:dyDescent="0.3">
      <c r="A4529" s="23">
        <v>4528</v>
      </c>
      <c r="B4529" s="27">
        <v>0.47679700000000003</v>
      </c>
      <c r="C4529" s="24">
        <f t="shared" si="145"/>
        <v>-2.1369000000000003E-2</v>
      </c>
      <c r="D4529" s="19">
        <f t="shared" si="146"/>
        <v>4.5663416100000009E-4</v>
      </c>
    </row>
    <row r="4530" spans="1:4" x14ac:dyDescent="0.3">
      <c r="A4530" s="23">
        <v>4529</v>
      </c>
      <c r="B4530" s="27">
        <v>0.47683399999999998</v>
      </c>
      <c r="C4530" s="24">
        <f t="shared" si="145"/>
        <v>-2.1332E-2</v>
      </c>
      <c r="D4530" s="19">
        <f t="shared" si="146"/>
        <v>4.5505422400000001E-4</v>
      </c>
    </row>
    <row r="4531" spans="1:4" x14ac:dyDescent="0.3">
      <c r="A4531" s="23">
        <v>4530</v>
      </c>
      <c r="B4531" s="27">
        <v>0.47685300000000003</v>
      </c>
      <c r="C4531" s="24">
        <f t="shared" si="145"/>
        <v>-2.1313000000000002E-2</v>
      </c>
      <c r="D4531" s="19">
        <f t="shared" si="146"/>
        <v>4.5424396900000009E-4</v>
      </c>
    </row>
    <row r="4532" spans="1:4" x14ac:dyDescent="0.3">
      <c r="A4532" s="23">
        <v>4531</v>
      </c>
      <c r="B4532" s="27">
        <v>0.476879</v>
      </c>
      <c r="C4532" s="24">
        <f t="shared" si="145"/>
        <v>-2.1287E-2</v>
      </c>
      <c r="D4532" s="19">
        <f t="shared" si="146"/>
        <v>4.5313636900000002E-4</v>
      </c>
    </row>
    <row r="4533" spans="1:4" x14ac:dyDescent="0.3">
      <c r="A4533" s="23">
        <v>4532</v>
      </c>
      <c r="B4533" s="27">
        <v>0.47694300000000001</v>
      </c>
      <c r="C4533" s="24">
        <f t="shared" si="145"/>
        <v>-2.1223000000000002E-2</v>
      </c>
      <c r="D4533" s="19">
        <f t="shared" si="146"/>
        <v>4.5041572900000009E-4</v>
      </c>
    </row>
    <row r="4534" spans="1:4" x14ac:dyDescent="0.3">
      <c r="A4534" s="23">
        <v>4533</v>
      </c>
      <c r="B4534" s="27">
        <v>0.47694799999999998</v>
      </c>
      <c r="C4534" s="24">
        <f t="shared" si="145"/>
        <v>-2.1218000000000001E-2</v>
      </c>
      <c r="D4534" s="19">
        <f t="shared" si="146"/>
        <v>4.5020352400000001E-4</v>
      </c>
    </row>
    <row r="4535" spans="1:4" x14ac:dyDescent="0.3">
      <c r="A4535" s="23">
        <v>4534</v>
      </c>
      <c r="B4535" s="27">
        <v>0.47707300000000002</v>
      </c>
      <c r="C4535" s="24">
        <f t="shared" si="145"/>
        <v>-2.1093000000000001E-2</v>
      </c>
      <c r="D4535" s="19">
        <f t="shared" si="146"/>
        <v>4.4491464900000004E-4</v>
      </c>
    </row>
    <row r="4536" spans="1:4" x14ac:dyDescent="0.3">
      <c r="A4536" s="23">
        <v>4535</v>
      </c>
      <c r="B4536" s="27">
        <v>0.47709000000000001</v>
      </c>
      <c r="C4536" s="24">
        <f t="shared" si="145"/>
        <v>-2.1076000000000001E-2</v>
      </c>
      <c r="D4536" s="19">
        <f t="shared" si="146"/>
        <v>4.4419777600000006E-4</v>
      </c>
    </row>
    <row r="4537" spans="1:4" x14ac:dyDescent="0.3">
      <c r="A4537" s="23">
        <v>4536</v>
      </c>
      <c r="B4537" s="27">
        <v>0.47711399999999998</v>
      </c>
      <c r="C4537" s="24">
        <f t="shared" si="145"/>
        <v>-2.1052000000000001E-2</v>
      </c>
      <c r="D4537" s="19">
        <f t="shared" si="146"/>
        <v>4.4318670400000004E-4</v>
      </c>
    </row>
    <row r="4538" spans="1:4" x14ac:dyDescent="0.3">
      <c r="A4538" s="23">
        <v>4537</v>
      </c>
      <c r="B4538" s="27">
        <v>0.47711500000000001</v>
      </c>
      <c r="C4538" s="24">
        <f t="shared" si="145"/>
        <v>-2.1051E-2</v>
      </c>
      <c r="D4538" s="19">
        <f t="shared" si="146"/>
        <v>4.4314460100000001E-4</v>
      </c>
    </row>
    <row r="4539" spans="1:4" x14ac:dyDescent="0.3">
      <c r="A4539" s="23">
        <v>4538</v>
      </c>
      <c r="B4539" s="27">
        <v>0.47712599999999999</v>
      </c>
      <c r="C4539" s="24">
        <f t="shared" si="145"/>
        <v>-2.104E-2</v>
      </c>
      <c r="D4539" s="19">
        <f t="shared" si="146"/>
        <v>4.4268159999999999E-4</v>
      </c>
    </row>
    <row r="4540" spans="1:4" x14ac:dyDescent="0.3">
      <c r="A4540" s="23">
        <v>4539</v>
      </c>
      <c r="B4540" s="27">
        <v>0.47713499999999998</v>
      </c>
      <c r="C4540" s="24">
        <f t="shared" si="145"/>
        <v>-2.1031000000000001E-2</v>
      </c>
      <c r="D4540" s="19">
        <f t="shared" si="146"/>
        <v>4.4230296100000006E-4</v>
      </c>
    </row>
    <row r="4541" spans="1:4" x14ac:dyDescent="0.3">
      <c r="A4541" s="23">
        <v>4540</v>
      </c>
      <c r="B4541" s="27">
        <v>0.47715600000000002</v>
      </c>
      <c r="C4541" s="24">
        <f t="shared" si="145"/>
        <v>-2.1010000000000001E-2</v>
      </c>
      <c r="D4541" s="19">
        <f t="shared" si="146"/>
        <v>4.4142010000000002E-4</v>
      </c>
    </row>
    <row r="4542" spans="1:4" x14ac:dyDescent="0.3">
      <c r="A4542" s="23">
        <v>4541</v>
      </c>
      <c r="B4542" s="27">
        <v>0.477267</v>
      </c>
      <c r="C4542" s="24">
        <f t="shared" si="145"/>
        <v>-2.0899000000000001E-2</v>
      </c>
      <c r="D4542" s="19">
        <f t="shared" si="146"/>
        <v>4.3676820100000004E-4</v>
      </c>
    </row>
    <row r="4543" spans="1:4" x14ac:dyDescent="0.3">
      <c r="A4543" s="23">
        <v>4542</v>
      </c>
      <c r="B4543" s="27">
        <v>0.477273</v>
      </c>
      <c r="C4543" s="24">
        <f t="shared" si="145"/>
        <v>-2.0893000000000002E-2</v>
      </c>
      <c r="D4543" s="19">
        <f t="shared" si="146"/>
        <v>4.3651744900000008E-4</v>
      </c>
    </row>
    <row r="4544" spans="1:4" x14ac:dyDescent="0.3">
      <c r="A4544" s="23">
        <v>4543</v>
      </c>
      <c r="B4544" s="27">
        <v>0.477321</v>
      </c>
      <c r="C4544" s="24">
        <f t="shared" si="145"/>
        <v>-2.0845000000000002E-2</v>
      </c>
      <c r="D4544" s="19">
        <f t="shared" si="146"/>
        <v>4.3451402500000011E-4</v>
      </c>
    </row>
    <row r="4545" spans="1:4" x14ac:dyDescent="0.3">
      <c r="A4545" s="23">
        <v>4544</v>
      </c>
      <c r="B4545" s="27">
        <v>0.47733700000000001</v>
      </c>
      <c r="C4545" s="24">
        <f t="shared" si="145"/>
        <v>-2.0829E-2</v>
      </c>
      <c r="D4545" s="19">
        <f t="shared" si="146"/>
        <v>4.3384724100000002E-4</v>
      </c>
    </row>
    <row r="4546" spans="1:4" x14ac:dyDescent="0.3">
      <c r="A4546" s="23">
        <v>4545</v>
      </c>
      <c r="B4546" s="27">
        <v>0.47736299999999998</v>
      </c>
      <c r="C4546" s="24">
        <f t="shared" ref="C4546:C4609" si="147">ROUNDUP(B4546-B$10002,6)</f>
        <v>-2.0803000000000002E-2</v>
      </c>
      <c r="D4546" s="19">
        <f t="shared" si="146"/>
        <v>4.3276480900000011E-4</v>
      </c>
    </row>
    <row r="4547" spans="1:4" x14ac:dyDescent="0.3">
      <c r="A4547" s="23">
        <v>4546</v>
      </c>
      <c r="B4547" s="27">
        <v>0.47743000000000002</v>
      </c>
      <c r="C4547" s="24">
        <f t="shared" si="147"/>
        <v>-2.0736000000000001E-2</v>
      </c>
      <c r="D4547" s="19">
        <f t="shared" si="146"/>
        <v>4.2998169600000005E-4</v>
      </c>
    </row>
    <row r="4548" spans="1:4" x14ac:dyDescent="0.3">
      <c r="A4548" s="23">
        <v>4547</v>
      </c>
      <c r="B4548" s="27">
        <v>0.47772300000000001</v>
      </c>
      <c r="C4548" s="24">
        <f t="shared" si="147"/>
        <v>-2.0442999999999999E-2</v>
      </c>
      <c r="D4548" s="19">
        <f t="shared" si="146"/>
        <v>4.1791624899999998E-4</v>
      </c>
    </row>
    <row r="4549" spans="1:4" x14ac:dyDescent="0.3">
      <c r="A4549" s="23">
        <v>4548</v>
      </c>
      <c r="B4549" s="27">
        <v>0.47772900000000001</v>
      </c>
      <c r="C4549" s="24">
        <f t="shared" si="147"/>
        <v>-2.0437E-2</v>
      </c>
      <c r="D4549" s="19">
        <f t="shared" si="146"/>
        <v>4.1767096900000001E-4</v>
      </c>
    </row>
    <row r="4550" spans="1:4" x14ac:dyDescent="0.3">
      <c r="A4550" s="23">
        <v>4549</v>
      </c>
      <c r="B4550" s="27">
        <v>0.47773300000000002</v>
      </c>
      <c r="C4550" s="24">
        <f t="shared" si="147"/>
        <v>-2.0433E-2</v>
      </c>
      <c r="D4550" s="19">
        <f t="shared" si="146"/>
        <v>4.1750748900000001E-4</v>
      </c>
    </row>
    <row r="4551" spans="1:4" x14ac:dyDescent="0.3">
      <c r="A4551" s="23">
        <v>4550</v>
      </c>
      <c r="B4551" s="27">
        <v>0.47785899999999998</v>
      </c>
      <c r="C4551" s="24">
        <f t="shared" si="147"/>
        <v>-2.0307000000000002E-2</v>
      </c>
      <c r="D4551" s="19">
        <f t="shared" si="146"/>
        <v>4.1237424900000011E-4</v>
      </c>
    </row>
    <row r="4552" spans="1:4" x14ac:dyDescent="0.3">
      <c r="A4552" s="23">
        <v>4551</v>
      </c>
      <c r="B4552" s="27">
        <v>0.47787099999999999</v>
      </c>
      <c r="C4552" s="24">
        <f t="shared" si="147"/>
        <v>-2.0295000000000001E-2</v>
      </c>
      <c r="D4552" s="19">
        <f t="shared" si="146"/>
        <v>4.11887025E-4</v>
      </c>
    </row>
    <row r="4553" spans="1:4" x14ac:dyDescent="0.3">
      <c r="A4553" s="23">
        <v>4552</v>
      </c>
      <c r="B4553" s="27">
        <v>0.47791299999999998</v>
      </c>
      <c r="C4553" s="24">
        <f t="shared" si="147"/>
        <v>-2.0253E-2</v>
      </c>
      <c r="D4553" s="19">
        <f t="shared" si="146"/>
        <v>4.1018400900000003E-4</v>
      </c>
    </row>
    <row r="4554" spans="1:4" x14ac:dyDescent="0.3">
      <c r="A4554" s="23">
        <v>4553</v>
      </c>
      <c r="B4554" s="27">
        <v>0.47792200000000001</v>
      </c>
      <c r="C4554" s="24">
        <f t="shared" si="147"/>
        <v>-2.0244000000000002E-2</v>
      </c>
      <c r="D4554" s="19">
        <f t="shared" ref="D4554:D4617" si="148">C4554*C4554</f>
        <v>4.0981953600000004E-4</v>
      </c>
    </row>
    <row r="4555" spans="1:4" x14ac:dyDescent="0.3">
      <c r="A4555" s="23">
        <v>4554</v>
      </c>
      <c r="B4555" s="27">
        <v>0.47792600000000002</v>
      </c>
      <c r="C4555" s="24">
        <f t="shared" si="147"/>
        <v>-2.0240000000000001E-2</v>
      </c>
      <c r="D4555" s="19">
        <f t="shared" si="148"/>
        <v>4.0965760000000005E-4</v>
      </c>
    </row>
    <row r="4556" spans="1:4" x14ac:dyDescent="0.3">
      <c r="A4556" s="23">
        <v>4555</v>
      </c>
      <c r="B4556" s="27">
        <v>0.47798200000000002</v>
      </c>
      <c r="C4556" s="24">
        <f t="shared" si="147"/>
        <v>-2.0184000000000001E-2</v>
      </c>
      <c r="D4556" s="19">
        <f t="shared" si="148"/>
        <v>4.0739385600000003E-4</v>
      </c>
    </row>
    <row r="4557" spans="1:4" x14ac:dyDescent="0.3">
      <c r="A4557" s="23">
        <v>4556</v>
      </c>
      <c r="B4557" s="27">
        <v>0.47800199999999998</v>
      </c>
      <c r="C4557" s="24">
        <f t="shared" si="147"/>
        <v>-2.0164000000000001E-2</v>
      </c>
      <c r="D4557" s="19">
        <f t="shared" si="148"/>
        <v>4.0658689600000007E-4</v>
      </c>
    </row>
    <row r="4558" spans="1:4" x14ac:dyDescent="0.3">
      <c r="A4558" s="23">
        <v>4557</v>
      </c>
      <c r="B4558" s="27">
        <v>0.47801100000000002</v>
      </c>
      <c r="C4558" s="24">
        <f t="shared" si="147"/>
        <v>-2.0154999999999999E-2</v>
      </c>
      <c r="D4558" s="19">
        <f t="shared" si="148"/>
        <v>4.0622402499999996E-4</v>
      </c>
    </row>
    <row r="4559" spans="1:4" x14ac:dyDescent="0.3">
      <c r="A4559" s="23">
        <v>4558</v>
      </c>
      <c r="B4559" s="27">
        <v>0.47808200000000001</v>
      </c>
      <c r="C4559" s="24">
        <f t="shared" si="147"/>
        <v>-2.0084000000000001E-2</v>
      </c>
      <c r="D4559" s="19">
        <f t="shared" si="148"/>
        <v>4.0336705600000006E-4</v>
      </c>
    </row>
    <row r="4560" spans="1:4" x14ac:dyDescent="0.3">
      <c r="A4560" s="23">
        <v>4559</v>
      </c>
      <c r="B4560" s="27">
        <v>0.47811700000000001</v>
      </c>
      <c r="C4560" s="24">
        <f t="shared" si="147"/>
        <v>-2.0049000000000001E-2</v>
      </c>
      <c r="D4560" s="19">
        <f t="shared" si="148"/>
        <v>4.0196240100000004E-4</v>
      </c>
    </row>
    <row r="4561" spans="1:4" x14ac:dyDescent="0.3">
      <c r="A4561" s="23">
        <v>4560</v>
      </c>
      <c r="B4561" s="27">
        <v>0.47813699999999998</v>
      </c>
      <c r="C4561" s="24">
        <f t="shared" si="147"/>
        <v>-2.0029000000000002E-2</v>
      </c>
      <c r="D4561" s="19">
        <f t="shared" si="148"/>
        <v>4.0116084100000007E-4</v>
      </c>
    </row>
    <row r="4562" spans="1:4" x14ac:dyDescent="0.3">
      <c r="A4562" s="23">
        <v>4561</v>
      </c>
      <c r="B4562" s="27">
        <v>0.47814800000000002</v>
      </c>
      <c r="C4562" s="24">
        <f t="shared" si="147"/>
        <v>-2.0018000000000001E-2</v>
      </c>
      <c r="D4562" s="19">
        <f t="shared" si="148"/>
        <v>4.0072032400000003E-4</v>
      </c>
    </row>
    <row r="4563" spans="1:4" x14ac:dyDescent="0.3">
      <c r="A4563" s="23">
        <v>4562</v>
      </c>
      <c r="B4563" s="27">
        <v>0.47816900000000001</v>
      </c>
      <c r="C4563" s="24">
        <f t="shared" si="147"/>
        <v>-1.9997000000000001E-2</v>
      </c>
      <c r="D4563" s="19">
        <f t="shared" si="148"/>
        <v>3.9988000900000005E-4</v>
      </c>
    </row>
    <row r="4564" spans="1:4" x14ac:dyDescent="0.3">
      <c r="A4564" s="23">
        <v>4563</v>
      </c>
      <c r="B4564" s="27">
        <v>0.47819499999999998</v>
      </c>
      <c r="C4564" s="24">
        <f t="shared" si="147"/>
        <v>-1.9971000000000003E-2</v>
      </c>
      <c r="D4564" s="19">
        <f t="shared" si="148"/>
        <v>3.9884084100000013E-4</v>
      </c>
    </row>
    <row r="4565" spans="1:4" x14ac:dyDescent="0.3">
      <c r="A4565" s="23">
        <v>4564</v>
      </c>
      <c r="B4565" s="27">
        <v>0.47825299999999998</v>
      </c>
      <c r="C4565" s="24">
        <f t="shared" si="147"/>
        <v>-1.9913E-2</v>
      </c>
      <c r="D4565" s="19">
        <f t="shared" si="148"/>
        <v>3.9652756899999998E-4</v>
      </c>
    </row>
    <row r="4566" spans="1:4" x14ac:dyDescent="0.3">
      <c r="A4566" s="23">
        <v>4565</v>
      </c>
      <c r="B4566" s="27">
        <v>0.47835299999999997</v>
      </c>
      <c r="C4566" s="24">
        <f t="shared" si="147"/>
        <v>-1.9813000000000001E-2</v>
      </c>
      <c r="D4566" s="19">
        <f t="shared" si="148"/>
        <v>3.9255496900000001E-4</v>
      </c>
    </row>
    <row r="4567" spans="1:4" x14ac:dyDescent="0.3">
      <c r="A4567" s="23">
        <v>4566</v>
      </c>
      <c r="B4567" s="27">
        <v>0.478381</v>
      </c>
      <c r="C4567" s="24">
        <f t="shared" si="147"/>
        <v>-1.9785000000000001E-2</v>
      </c>
      <c r="D4567" s="19">
        <f t="shared" si="148"/>
        <v>3.9144622500000001E-4</v>
      </c>
    </row>
    <row r="4568" spans="1:4" x14ac:dyDescent="0.3">
      <c r="A4568" s="23">
        <v>4567</v>
      </c>
      <c r="B4568" s="27">
        <v>0.47842800000000002</v>
      </c>
      <c r="C4568" s="24">
        <f t="shared" si="147"/>
        <v>-1.9738000000000002E-2</v>
      </c>
      <c r="D4568" s="19">
        <f t="shared" si="148"/>
        <v>3.8958864400000009E-4</v>
      </c>
    </row>
    <row r="4569" spans="1:4" x14ac:dyDescent="0.3">
      <c r="A4569" s="23">
        <v>4568</v>
      </c>
      <c r="B4569" s="27">
        <v>0.478435</v>
      </c>
      <c r="C4569" s="24">
        <f t="shared" si="147"/>
        <v>-1.9731000000000002E-2</v>
      </c>
      <c r="D4569" s="19">
        <f t="shared" si="148"/>
        <v>3.8931236100000008E-4</v>
      </c>
    </row>
    <row r="4570" spans="1:4" x14ac:dyDescent="0.3">
      <c r="A4570" s="23">
        <v>4569</v>
      </c>
      <c r="B4570" s="27">
        <v>0.47844500000000001</v>
      </c>
      <c r="C4570" s="24">
        <f t="shared" si="147"/>
        <v>-1.9721000000000002E-2</v>
      </c>
      <c r="D4570" s="19">
        <f t="shared" si="148"/>
        <v>3.8891784100000007E-4</v>
      </c>
    </row>
    <row r="4571" spans="1:4" x14ac:dyDescent="0.3">
      <c r="A4571" s="23">
        <v>4570</v>
      </c>
      <c r="B4571" s="27">
        <v>0.47850900000000002</v>
      </c>
      <c r="C4571" s="24">
        <f t="shared" si="147"/>
        <v>-1.9657000000000001E-2</v>
      </c>
      <c r="D4571" s="19">
        <f t="shared" si="148"/>
        <v>3.8639764900000003E-4</v>
      </c>
    </row>
    <row r="4572" spans="1:4" x14ac:dyDescent="0.3">
      <c r="A4572" s="23">
        <v>4571</v>
      </c>
      <c r="B4572" s="27">
        <v>0.47852800000000001</v>
      </c>
      <c r="C4572" s="24">
        <f t="shared" si="147"/>
        <v>-1.9638000000000003E-2</v>
      </c>
      <c r="D4572" s="19">
        <f t="shared" si="148"/>
        <v>3.8565104400000008E-4</v>
      </c>
    </row>
    <row r="4573" spans="1:4" x14ac:dyDescent="0.3">
      <c r="A4573" s="23">
        <v>4572</v>
      </c>
      <c r="B4573" s="27">
        <v>0.47855399999999998</v>
      </c>
      <c r="C4573" s="24">
        <f t="shared" si="147"/>
        <v>-1.9612000000000001E-2</v>
      </c>
      <c r="D4573" s="19">
        <f t="shared" si="148"/>
        <v>3.8463054400000006E-4</v>
      </c>
    </row>
    <row r="4574" spans="1:4" x14ac:dyDescent="0.3">
      <c r="A4574" s="23">
        <v>4573</v>
      </c>
      <c r="B4574" s="27">
        <v>0.478684</v>
      </c>
      <c r="C4574" s="24">
        <f t="shared" si="147"/>
        <v>-1.9481999999999999E-2</v>
      </c>
      <c r="D4574" s="19">
        <f t="shared" si="148"/>
        <v>3.7954832399999996E-4</v>
      </c>
    </row>
    <row r="4575" spans="1:4" x14ac:dyDescent="0.3">
      <c r="A4575" s="23">
        <v>4574</v>
      </c>
      <c r="B4575" s="27">
        <v>0.47869800000000001</v>
      </c>
      <c r="C4575" s="24">
        <f t="shared" si="147"/>
        <v>-1.9468000000000003E-2</v>
      </c>
      <c r="D4575" s="19">
        <f t="shared" si="148"/>
        <v>3.7900302400000011E-4</v>
      </c>
    </row>
    <row r="4576" spans="1:4" x14ac:dyDescent="0.3">
      <c r="A4576" s="23">
        <v>4575</v>
      </c>
      <c r="B4576" s="27">
        <v>0.47873700000000002</v>
      </c>
      <c r="C4576" s="24">
        <f t="shared" si="147"/>
        <v>-1.9429000000000002E-2</v>
      </c>
      <c r="D4576" s="19">
        <f t="shared" si="148"/>
        <v>3.7748604100000006E-4</v>
      </c>
    </row>
    <row r="4577" spans="1:4" x14ac:dyDescent="0.3">
      <c r="A4577" s="23">
        <v>4576</v>
      </c>
      <c r="B4577" s="27">
        <v>0.47874899999999998</v>
      </c>
      <c r="C4577" s="24">
        <f t="shared" si="147"/>
        <v>-1.9417E-2</v>
      </c>
      <c r="D4577" s="19">
        <f t="shared" si="148"/>
        <v>3.77019889E-4</v>
      </c>
    </row>
    <row r="4578" spans="1:4" x14ac:dyDescent="0.3">
      <c r="A4578" s="23">
        <v>4577</v>
      </c>
      <c r="B4578" s="27">
        <v>0.47878700000000002</v>
      </c>
      <c r="C4578" s="24">
        <f t="shared" si="147"/>
        <v>-1.9379E-2</v>
      </c>
      <c r="D4578" s="19">
        <f t="shared" si="148"/>
        <v>3.7554564100000001E-4</v>
      </c>
    </row>
    <row r="4579" spans="1:4" x14ac:dyDescent="0.3">
      <c r="A4579" s="23">
        <v>4578</v>
      </c>
      <c r="B4579" s="27">
        <v>0.47889999999999999</v>
      </c>
      <c r="C4579" s="24">
        <f t="shared" si="147"/>
        <v>-1.9266000000000002E-2</v>
      </c>
      <c r="D4579" s="19">
        <f t="shared" si="148"/>
        <v>3.7117875600000007E-4</v>
      </c>
    </row>
    <row r="4580" spans="1:4" x14ac:dyDescent="0.3">
      <c r="A4580" s="23">
        <v>4579</v>
      </c>
      <c r="B4580" s="27">
        <v>0.47892099999999999</v>
      </c>
      <c r="C4580" s="24">
        <f t="shared" si="147"/>
        <v>-1.9245000000000002E-2</v>
      </c>
      <c r="D4580" s="19">
        <f t="shared" si="148"/>
        <v>3.7037002500000008E-4</v>
      </c>
    </row>
    <row r="4581" spans="1:4" x14ac:dyDescent="0.3">
      <c r="A4581" s="23">
        <v>4580</v>
      </c>
      <c r="B4581" s="27">
        <v>0.479051</v>
      </c>
      <c r="C4581" s="24">
        <f t="shared" si="147"/>
        <v>-1.9115E-2</v>
      </c>
      <c r="D4581" s="19">
        <f t="shared" si="148"/>
        <v>3.6538322500000002E-4</v>
      </c>
    </row>
    <row r="4582" spans="1:4" x14ac:dyDescent="0.3">
      <c r="A4582" s="23">
        <v>4581</v>
      </c>
      <c r="B4582" s="27">
        <v>0.47908000000000001</v>
      </c>
      <c r="C4582" s="24">
        <f t="shared" si="147"/>
        <v>-1.9086000000000002E-2</v>
      </c>
      <c r="D4582" s="19">
        <f t="shared" si="148"/>
        <v>3.642753960000001E-4</v>
      </c>
    </row>
    <row r="4583" spans="1:4" x14ac:dyDescent="0.3">
      <c r="A4583" s="23">
        <v>4582</v>
      </c>
      <c r="B4583" s="27">
        <v>0.47911900000000002</v>
      </c>
      <c r="C4583" s="24">
        <f t="shared" si="147"/>
        <v>-1.9047000000000001E-2</v>
      </c>
      <c r="D4583" s="19">
        <f t="shared" si="148"/>
        <v>3.6278820900000004E-4</v>
      </c>
    </row>
    <row r="4584" spans="1:4" x14ac:dyDescent="0.3">
      <c r="A4584" s="23">
        <v>4583</v>
      </c>
      <c r="B4584" s="27">
        <v>0.47915000000000002</v>
      </c>
      <c r="C4584" s="24">
        <f t="shared" si="147"/>
        <v>-1.9016000000000002E-2</v>
      </c>
      <c r="D4584" s="19">
        <f t="shared" si="148"/>
        <v>3.6160825600000009E-4</v>
      </c>
    </row>
    <row r="4585" spans="1:4" x14ac:dyDescent="0.3">
      <c r="A4585" s="23">
        <v>4584</v>
      </c>
      <c r="B4585" s="27">
        <v>0.47919099999999998</v>
      </c>
      <c r="C4585" s="24">
        <f t="shared" si="147"/>
        <v>-1.8975000000000002E-2</v>
      </c>
      <c r="D4585" s="19">
        <f t="shared" si="148"/>
        <v>3.600506250000001E-4</v>
      </c>
    </row>
    <row r="4586" spans="1:4" x14ac:dyDescent="0.3">
      <c r="A4586" s="23">
        <v>4585</v>
      </c>
      <c r="B4586" s="27">
        <v>0.47932799999999998</v>
      </c>
      <c r="C4586" s="24">
        <f t="shared" si="147"/>
        <v>-1.8838000000000001E-2</v>
      </c>
      <c r="D4586" s="19">
        <f t="shared" si="148"/>
        <v>3.5487024400000002E-4</v>
      </c>
    </row>
    <row r="4587" spans="1:4" x14ac:dyDescent="0.3">
      <c r="A4587" s="23">
        <v>4586</v>
      </c>
      <c r="B4587" s="27">
        <v>0.479375</v>
      </c>
      <c r="C4587" s="24">
        <f t="shared" si="147"/>
        <v>-1.8791000000000002E-2</v>
      </c>
      <c r="D4587" s="19">
        <f t="shared" si="148"/>
        <v>3.5310168100000008E-4</v>
      </c>
    </row>
    <row r="4588" spans="1:4" x14ac:dyDescent="0.3">
      <c r="A4588" s="23">
        <v>4587</v>
      </c>
      <c r="B4588" s="27">
        <v>0.47938599999999998</v>
      </c>
      <c r="C4588" s="24">
        <f t="shared" si="147"/>
        <v>-1.8780000000000002E-2</v>
      </c>
      <c r="D4588" s="19">
        <f t="shared" si="148"/>
        <v>3.5268840000000006E-4</v>
      </c>
    </row>
    <row r="4589" spans="1:4" x14ac:dyDescent="0.3">
      <c r="A4589" s="23">
        <v>4588</v>
      </c>
      <c r="B4589" s="27">
        <v>0.47942400000000002</v>
      </c>
      <c r="C4589" s="24">
        <f t="shared" si="147"/>
        <v>-1.8742000000000002E-2</v>
      </c>
      <c r="D4589" s="19">
        <f t="shared" si="148"/>
        <v>3.5126256400000005E-4</v>
      </c>
    </row>
    <row r="4590" spans="1:4" x14ac:dyDescent="0.3">
      <c r="A4590" s="23">
        <v>4589</v>
      </c>
      <c r="B4590" s="27">
        <v>0.479435</v>
      </c>
      <c r="C4590" s="24">
        <f t="shared" si="147"/>
        <v>-1.8731000000000001E-2</v>
      </c>
      <c r="D4590" s="19">
        <f t="shared" si="148"/>
        <v>3.5085036100000007E-4</v>
      </c>
    </row>
    <row r="4591" spans="1:4" x14ac:dyDescent="0.3">
      <c r="A4591" s="23">
        <v>4590</v>
      </c>
      <c r="B4591" s="27">
        <v>0.47945300000000002</v>
      </c>
      <c r="C4591" s="24">
        <f t="shared" si="147"/>
        <v>-1.8713E-2</v>
      </c>
      <c r="D4591" s="19">
        <f t="shared" si="148"/>
        <v>3.5017636899999999E-4</v>
      </c>
    </row>
    <row r="4592" spans="1:4" x14ac:dyDescent="0.3">
      <c r="A4592" s="23">
        <v>4591</v>
      </c>
      <c r="B4592" s="27">
        <v>0.47945399999999999</v>
      </c>
      <c r="C4592" s="24">
        <f t="shared" si="147"/>
        <v>-1.8711999999999999E-2</v>
      </c>
      <c r="D4592" s="19">
        <f t="shared" si="148"/>
        <v>3.5013894399999997E-4</v>
      </c>
    </row>
    <row r="4593" spans="1:4" x14ac:dyDescent="0.3">
      <c r="A4593" s="23">
        <v>4592</v>
      </c>
      <c r="B4593" s="27">
        <v>0.47951100000000002</v>
      </c>
      <c r="C4593" s="24">
        <f t="shared" si="147"/>
        <v>-1.8655000000000001E-2</v>
      </c>
      <c r="D4593" s="19">
        <f t="shared" si="148"/>
        <v>3.4800902500000004E-4</v>
      </c>
    </row>
    <row r="4594" spans="1:4" x14ac:dyDescent="0.3">
      <c r="A4594" s="23">
        <v>4593</v>
      </c>
      <c r="B4594" s="27">
        <v>0.479516</v>
      </c>
      <c r="C4594" s="24">
        <f t="shared" si="147"/>
        <v>-1.865E-2</v>
      </c>
      <c r="D4594" s="19">
        <f t="shared" si="148"/>
        <v>3.4782249999999997E-4</v>
      </c>
    </row>
    <row r="4595" spans="1:4" x14ac:dyDescent="0.3">
      <c r="A4595" s="23">
        <v>4594</v>
      </c>
      <c r="B4595" s="27">
        <v>0.479655</v>
      </c>
      <c r="C4595" s="24">
        <f t="shared" si="147"/>
        <v>-1.8511E-2</v>
      </c>
      <c r="D4595" s="19">
        <f t="shared" si="148"/>
        <v>3.4265712100000001E-4</v>
      </c>
    </row>
    <row r="4596" spans="1:4" x14ac:dyDescent="0.3">
      <c r="A4596" s="23">
        <v>4595</v>
      </c>
      <c r="B4596" s="27">
        <v>0.47969000000000001</v>
      </c>
      <c r="C4596" s="24">
        <f t="shared" si="147"/>
        <v>-1.8475999999999999E-2</v>
      </c>
      <c r="D4596" s="19">
        <f t="shared" si="148"/>
        <v>3.4136257599999998E-4</v>
      </c>
    </row>
    <row r="4597" spans="1:4" x14ac:dyDescent="0.3">
      <c r="A4597" s="23">
        <v>4596</v>
      </c>
      <c r="B4597" s="27">
        <v>0.47969800000000001</v>
      </c>
      <c r="C4597" s="24">
        <f t="shared" si="147"/>
        <v>-1.8468000000000002E-2</v>
      </c>
      <c r="D4597" s="19">
        <f t="shared" si="148"/>
        <v>3.4106702400000009E-4</v>
      </c>
    </row>
    <row r="4598" spans="1:4" x14ac:dyDescent="0.3">
      <c r="A4598" s="23">
        <v>4597</v>
      </c>
      <c r="B4598" s="27">
        <v>0.47971799999999998</v>
      </c>
      <c r="C4598" s="24">
        <f t="shared" si="147"/>
        <v>-1.8448000000000003E-2</v>
      </c>
      <c r="D4598" s="19">
        <f t="shared" si="148"/>
        <v>3.403287040000001E-4</v>
      </c>
    </row>
    <row r="4599" spans="1:4" x14ac:dyDescent="0.3">
      <c r="A4599" s="23">
        <v>4598</v>
      </c>
      <c r="B4599" s="27">
        <v>0.47973500000000002</v>
      </c>
      <c r="C4599" s="24">
        <f t="shared" si="147"/>
        <v>-1.8430999999999999E-2</v>
      </c>
      <c r="D4599" s="19">
        <f t="shared" si="148"/>
        <v>3.3970176099999997E-4</v>
      </c>
    </row>
    <row r="4600" spans="1:4" x14ac:dyDescent="0.3">
      <c r="A4600" s="23">
        <v>4599</v>
      </c>
      <c r="B4600" s="27">
        <v>0.47979699999999997</v>
      </c>
      <c r="C4600" s="24">
        <f t="shared" si="147"/>
        <v>-1.8369E-2</v>
      </c>
      <c r="D4600" s="19">
        <f t="shared" si="148"/>
        <v>3.3742016100000001E-4</v>
      </c>
    </row>
    <row r="4601" spans="1:4" x14ac:dyDescent="0.3">
      <c r="A4601" s="23">
        <v>4600</v>
      </c>
      <c r="B4601" s="27">
        <v>0.4798</v>
      </c>
      <c r="C4601" s="24">
        <f t="shared" si="147"/>
        <v>-1.8366E-2</v>
      </c>
      <c r="D4601" s="19">
        <f t="shared" si="148"/>
        <v>3.3730995600000002E-4</v>
      </c>
    </row>
    <row r="4602" spans="1:4" x14ac:dyDescent="0.3">
      <c r="A4602" s="23">
        <v>4601</v>
      </c>
      <c r="B4602" s="27">
        <v>0.47982000000000002</v>
      </c>
      <c r="C4602" s="24">
        <f t="shared" si="147"/>
        <v>-1.8346000000000001E-2</v>
      </c>
      <c r="D4602" s="19">
        <f t="shared" si="148"/>
        <v>3.3657571600000005E-4</v>
      </c>
    </row>
    <row r="4603" spans="1:4" x14ac:dyDescent="0.3">
      <c r="A4603" s="23">
        <v>4602</v>
      </c>
      <c r="B4603" s="27">
        <v>0.47983799999999999</v>
      </c>
      <c r="C4603" s="24">
        <f t="shared" si="147"/>
        <v>-1.8328000000000001E-2</v>
      </c>
      <c r="D4603" s="19">
        <f t="shared" si="148"/>
        <v>3.35915584E-4</v>
      </c>
    </row>
    <row r="4604" spans="1:4" x14ac:dyDescent="0.3">
      <c r="A4604" s="23">
        <v>4603</v>
      </c>
      <c r="B4604" s="27">
        <v>0.47986699999999999</v>
      </c>
      <c r="C4604" s="24">
        <f t="shared" si="147"/>
        <v>-1.8298999999999999E-2</v>
      </c>
      <c r="D4604" s="19">
        <f t="shared" si="148"/>
        <v>3.34853401E-4</v>
      </c>
    </row>
    <row r="4605" spans="1:4" x14ac:dyDescent="0.3">
      <c r="A4605" s="23">
        <v>4604</v>
      </c>
      <c r="B4605" s="27">
        <v>0.479906</v>
      </c>
      <c r="C4605" s="24">
        <f t="shared" si="147"/>
        <v>-1.8260000000000002E-2</v>
      </c>
      <c r="D4605" s="19">
        <f t="shared" si="148"/>
        <v>3.3342760000000006E-4</v>
      </c>
    </row>
    <row r="4606" spans="1:4" x14ac:dyDescent="0.3">
      <c r="A4606" s="23">
        <v>4605</v>
      </c>
      <c r="B4606" s="27">
        <v>0.47999399999999998</v>
      </c>
      <c r="C4606" s="24">
        <f t="shared" si="147"/>
        <v>-1.8172000000000001E-2</v>
      </c>
      <c r="D4606" s="19">
        <f t="shared" si="148"/>
        <v>3.3022158400000001E-4</v>
      </c>
    </row>
    <row r="4607" spans="1:4" x14ac:dyDescent="0.3">
      <c r="A4607" s="23">
        <v>4606</v>
      </c>
      <c r="B4607" s="27">
        <v>0.48001700000000003</v>
      </c>
      <c r="C4607" s="24">
        <f t="shared" si="147"/>
        <v>-1.8149000000000002E-2</v>
      </c>
      <c r="D4607" s="19">
        <f t="shared" si="148"/>
        <v>3.2938620100000004E-4</v>
      </c>
    </row>
    <row r="4608" spans="1:4" x14ac:dyDescent="0.3">
      <c r="A4608" s="23">
        <v>4607</v>
      </c>
      <c r="B4608" s="27">
        <v>0.48006500000000002</v>
      </c>
      <c r="C4608" s="24">
        <f t="shared" si="147"/>
        <v>-1.8101000000000003E-2</v>
      </c>
      <c r="D4608" s="19">
        <f t="shared" si="148"/>
        <v>3.2764620100000008E-4</v>
      </c>
    </row>
    <row r="4609" spans="1:4" x14ac:dyDescent="0.3">
      <c r="A4609" s="23">
        <v>4608</v>
      </c>
      <c r="B4609" s="27">
        <v>0.48009499999999999</v>
      </c>
      <c r="C4609" s="24">
        <f t="shared" si="147"/>
        <v>-1.8071E-2</v>
      </c>
      <c r="D4609" s="19">
        <f t="shared" si="148"/>
        <v>3.2656104100000001E-4</v>
      </c>
    </row>
    <row r="4610" spans="1:4" x14ac:dyDescent="0.3">
      <c r="A4610" s="23">
        <v>4609</v>
      </c>
      <c r="B4610" s="27">
        <v>0.48020099999999999</v>
      </c>
      <c r="C4610" s="24">
        <f t="shared" ref="C4610:C4673" si="149">ROUNDUP(B4610-B$10002,6)</f>
        <v>-1.7965000000000002E-2</v>
      </c>
      <c r="D4610" s="19">
        <f t="shared" si="148"/>
        <v>3.2274122500000006E-4</v>
      </c>
    </row>
    <row r="4611" spans="1:4" x14ac:dyDescent="0.3">
      <c r="A4611" s="23">
        <v>4610</v>
      </c>
      <c r="B4611" s="27">
        <v>0.48021200000000003</v>
      </c>
      <c r="C4611" s="24">
        <f t="shared" si="149"/>
        <v>-1.7954000000000001E-2</v>
      </c>
      <c r="D4611" s="19">
        <f t="shared" si="148"/>
        <v>3.2234611600000002E-4</v>
      </c>
    </row>
    <row r="4612" spans="1:4" x14ac:dyDescent="0.3">
      <c r="A4612" s="23">
        <v>4611</v>
      </c>
      <c r="B4612" s="27">
        <v>0.48023300000000002</v>
      </c>
      <c r="C4612" s="24">
        <f t="shared" si="149"/>
        <v>-1.7933000000000001E-2</v>
      </c>
      <c r="D4612" s="19">
        <f t="shared" si="148"/>
        <v>3.2159248900000005E-4</v>
      </c>
    </row>
    <row r="4613" spans="1:4" x14ac:dyDescent="0.3">
      <c r="A4613" s="23">
        <v>4612</v>
      </c>
      <c r="B4613" s="27">
        <v>0.480263</v>
      </c>
      <c r="C4613" s="24">
        <f t="shared" si="149"/>
        <v>-1.7903000000000002E-2</v>
      </c>
      <c r="D4613" s="19">
        <f t="shared" si="148"/>
        <v>3.2051740900000008E-4</v>
      </c>
    </row>
    <row r="4614" spans="1:4" x14ac:dyDescent="0.3">
      <c r="A4614" s="23">
        <v>4613</v>
      </c>
      <c r="B4614" s="27">
        <v>0.48027599999999998</v>
      </c>
      <c r="C4614" s="24">
        <f t="shared" si="149"/>
        <v>-1.789E-2</v>
      </c>
      <c r="D4614" s="19">
        <f t="shared" si="148"/>
        <v>3.2005210000000001E-4</v>
      </c>
    </row>
    <row r="4615" spans="1:4" x14ac:dyDescent="0.3">
      <c r="A4615" s="23">
        <v>4614</v>
      </c>
      <c r="B4615" s="27">
        <v>0.48036000000000001</v>
      </c>
      <c r="C4615" s="24">
        <f t="shared" si="149"/>
        <v>-1.7806000000000002E-2</v>
      </c>
      <c r="D4615" s="19">
        <f t="shared" si="148"/>
        <v>3.1705363600000009E-4</v>
      </c>
    </row>
    <row r="4616" spans="1:4" x14ac:dyDescent="0.3">
      <c r="A4616" s="23">
        <v>4615</v>
      </c>
      <c r="B4616" s="27">
        <v>0.48037099999999999</v>
      </c>
      <c r="C4616" s="24">
        <f t="shared" si="149"/>
        <v>-1.7795000000000002E-2</v>
      </c>
      <c r="D4616" s="19">
        <f t="shared" si="148"/>
        <v>3.1666202500000006E-4</v>
      </c>
    </row>
    <row r="4617" spans="1:4" x14ac:dyDescent="0.3">
      <c r="A4617" s="23">
        <v>4616</v>
      </c>
      <c r="B4617" s="27">
        <v>0.480435</v>
      </c>
      <c r="C4617" s="24">
        <f t="shared" si="149"/>
        <v>-1.7731E-2</v>
      </c>
      <c r="D4617" s="19">
        <f t="shared" si="148"/>
        <v>3.1438836099999999E-4</v>
      </c>
    </row>
    <row r="4618" spans="1:4" x14ac:dyDescent="0.3">
      <c r="A4618" s="23">
        <v>4617</v>
      </c>
      <c r="B4618" s="27">
        <v>0.48047000000000001</v>
      </c>
      <c r="C4618" s="24">
        <f t="shared" si="149"/>
        <v>-1.7696E-2</v>
      </c>
      <c r="D4618" s="19">
        <f t="shared" ref="D4618:D4681" si="150">C4618*C4618</f>
        <v>3.1314841599999998E-4</v>
      </c>
    </row>
    <row r="4619" spans="1:4" x14ac:dyDescent="0.3">
      <c r="A4619" s="23">
        <v>4618</v>
      </c>
      <c r="B4619" s="27">
        <v>0.48048000000000002</v>
      </c>
      <c r="C4619" s="24">
        <f t="shared" si="149"/>
        <v>-1.7686E-2</v>
      </c>
      <c r="D4619" s="19">
        <f t="shared" si="150"/>
        <v>3.1279459600000003E-4</v>
      </c>
    </row>
    <row r="4620" spans="1:4" x14ac:dyDescent="0.3">
      <c r="A4620" s="23">
        <v>4619</v>
      </c>
      <c r="B4620" s="27">
        <v>0.48061399999999999</v>
      </c>
      <c r="C4620" s="24">
        <f t="shared" si="149"/>
        <v>-1.7552000000000002E-2</v>
      </c>
      <c r="D4620" s="19">
        <f t="shared" si="150"/>
        <v>3.0807270400000006E-4</v>
      </c>
    </row>
    <row r="4621" spans="1:4" x14ac:dyDescent="0.3">
      <c r="A4621" s="23">
        <v>4620</v>
      </c>
      <c r="B4621" s="27">
        <v>0.48068899999999998</v>
      </c>
      <c r="C4621" s="24">
        <f t="shared" si="149"/>
        <v>-1.7476999999999999E-2</v>
      </c>
      <c r="D4621" s="19">
        <f t="shared" si="150"/>
        <v>3.05445529E-4</v>
      </c>
    </row>
    <row r="4622" spans="1:4" x14ac:dyDescent="0.3">
      <c r="A4622" s="23">
        <v>4621</v>
      </c>
      <c r="B4622" s="27">
        <v>0.48074</v>
      </c>
      <c r="C4622" s="24">
        <f t="shared" si="149"/>
        <v>-1.7426000000000001E-2</v>
      </c>
      <c r="D4622" s="19">
        <f t="shared" si="150"/>
        <v>3.03665476E-4</v>
      </c>
    </row>
    <row r="4623" spans="1:4" x14ac:dyDescent="0.3">
      <c r="A4623" s="23">
        <v>4622</v>
      </c>
      <c r="B4623" s="27">
        <v>0.48088399999999998</v>
      </c>
      <c r="C4623" s="24">
        <f t="shared" si="149"/>
        <v>-1.7282000000000002E-2</v>
      </c>
      <c r="D4623" s="19">
        <f t="shared" si="150"/>
        <v>2.9866752400000009E-4</v>
      </c>
    </row>
    <row r="4624" spans="1:4" x14ac:dyDescent="0.3">
      <c r="A4624" s="23">
        <v>4623</v>
      </c>
      <c r="B4624" s="27">
        <v>0.48091299999999998</v>
      </c>
      <c r="C4624" s="24">
        <f t="shared" si="149"/>
        <v>-1.7253000000000001E-2</v>
      </c>
      <c r="D4624" s="19">
        <f t="shared" si="150"/>
        <v>2.9766600900000005E-4</v>
      </c>
    </row>
    <row r="4625" spans="1:4" x14ac:dyDescent="0.3">
      <c r="A4625" s="23">
        <v>4624</v>
      </c>
      <c r="B4625" s="27">
        <v>0.48097099999999998</v>
      </c>
      <c r="C4625" s="24">
        <f t="shared" si="149"/>
        <v>-1.7195000000000002E-2</v>
      </c>
      <c r="D4625" s="19">
        <f t="shared" si="150"/>
        <v>2.9566802500000008E-4</v>
      </c>
    </row>
    <row r="4626" spans="1:4" x14ac:dyDescent="0.3">
      <c r="A4626" s="23">
        <v>4625</v>
      </c>
      <c r="B4626" s="27">
        <v>0.48111399999999999</v>
      </c>
      <c r="C4626" s="24">
        <f t="shared" si="149"/>
        <v>-1.7052000000000001E-2</v>
      </c>
      <c r="D4626" s="19">
        <f t="shared" si="150"/>
        <v>2.9077070400000004E-4</v>
      </c>
    </row>
    <row r="4627" spans="1:4" x14ac:dyDescent="0.3">
      <c r="A4627" s="23">
        <v>4626</v>
      </c>
      <c r="B4627" s="27">
        <v>0.48116199999999998</v>
      </c>
      <c r="C4627" s="24">
        <f t="shared" si="149"/>
        <v>-1.7004000000000002E-2</v>
      </c>
      <c r="D4627" s="19">
        <f t="shared" si="150"/>
        <v>2.8913601600000005E-4</v>
      </c>
    </row>
    <row r="4628" spans="1:4" x14ac:dyDescent="0.3">
      <c r="A4628" s="23">
        <v>4627</v>
      </c>
      <c r="B4628" s="27">
        <v>0.48124099999999997</v>
      </c>
      <c r="C4628" s="24">
        <f t="shared" si="149"/>
        <v>-1.6925000000000003E-2</v>
      </c>
      <c r="D4628" s="19">
        <f t="shared" si="150"/>
        <v>2.8645562500000007E-4</v>
      </c>
    </row>
    <row r="4629" spans="1:4" x14ac:dyDescent="0.3">
      <c r="A4629" s="23">
        <v>4628</v>
      </c>
      <c r="B4629" s="27">
        <v>0.481242</v>
      </c>
      <c r="C4629" s="24">
        <f t="shared" si="149"/>
        <v>-1.6924000000000002E-2</v>
      </c>
      <c r="D4629" s="19">
        <f t="shared" si="150"/>
        <v>2.8642177600000007E-4</v>
      </c>
    </row>
    <row r="4630" spans="1:4" x14ac:dyDescent="0.3">
      <c r="A4630" s="23">
        <v>4629</v>
      </c>
      <c r="B4630" s="27">
        <v>0.481292</v>
      </c>
      <c r="C4630" s="24">
        <f t="shared" si="149"/>
        <v>-1.6874E-2</v>
      </c>
      <c r="D4630" s="19">
        <f t="shared" si="150"/>
        <v>2.84731876E-4</v>
      </c>
    </row>
    <row r="4631" spans="1:4" x14ac:dyDescent="0.3">
      <c r="A4631" s="23">
        <v>4630</v>
      </c>
      <c r="B4631" s="27">
        <v>0.48139300000000002</v>
      </c>
      <c r="C4631" s="24">
        <f t="shared" si="149"/>
        <v>-1.6773E-2</v>
      </c>
      <c r="D4631" s="19">
        <f t="shared" si="150"/>
        <v>2.8133352899999998E-4</v>
      </c>
    </row>
    <row r="4632" spans="1:4" x14ac:dyDescent="0.3">
      <c r="A4632" s="23">
        <v>4631</v>
      </c>
      <c r="B4632" s="27">
        <v>0.48155399999999998</v>
      </c>
      <c r="C4632" s="24">
        <f t="shared" si="149"/>
        <v>-1.6612000000000002E-2</v>
      </c>
      <c r="D4632" s="19">
        <f t="shared" si="150"/>
        <v>2.7595854400000008E-4</v>
      </c>
    </row>
    <row r="4633" spans="1:4" x14ac:dyDescent="0.3">
      <c r="A4633" s="23">
        <v>4632</v>
      </c>
      <c r="B4633" s="27">
        <v>0.48155399999999998</v>
      </c>
      <c r="C4633" s="24">
        <f t="shared" si="149"/>
        <v>-1.6612000000000002E-2</v>
      </c>
      <c r="D4633" s="19">
        <f t="shared" si="150"/>
        <v>2.7595854400000008E-4</v>
      </c>
    </row>
    <row r="4634" spans="1:4" x14ac:dyDescent="0.3">
      <c r="A4634" s="23">
        <v>4633</v>
      </c>
      <c r="B4634" s="27">
        <v>0.48161799999999999</v>
      </c>
      <c r="C4634" s="24">
        <f t="shared" si="149"/>
        <v>-1.6548E-2</v>
      </c>
      <c r="D4634" s="19">
        <f t="shared" si="150"/>
        <v>2.7383630399999999E-4</v>
      </c>
    </row>
    <row r="4635" spans="1:4" x14ac:dyDescent="0.3">
      <c r="A4635" s="23">
        <v>4634</v>
      </c>
      <c r="B4635" s="27">
        <v>0.48165200000000002</v>
      </c>
      <c r="C4635" s="24">
        <f t="shared" si="149"/>
        <v>-1.6514000000000001E-2</v>
      </c>
      <c r="D4635" s="19">
        <f t="shared" si="150"/>
        <v>2.7271219600000002E-4</v>
      </c>
    </row>
    <row r="4636" spans="1:4" x14ac:dyDescent="0.3">
      <c r="A4636" s="23">
        <v>4635</v>
      </c>
      <c r="B4636" s="27">
        <v>0.48167300000000002</v>
      </c>
      <c r="C4636" s="24">
        <f t="shared" si="149"/>
        <v>-1.6493000000000001E-2</v>
      </c>
      <c r="D4636" s="19">
        <f t="shared" si="150"/>
        <v>2.7201904900000005E-4</v>
      </c>
    </row>
    <row r="4637" spans="1:4" x14ac:dyDescent="0.3">
      <c r="A4637" s="23">
        <v>4636</v>
      </c>
      <c r="B4637" s="27">
        <v>0.48190699999999997</v>
      </c>
      <c r="C4637" s="24">
        <f t="shared" si="149"/>
        <v>-1.6259000000000003E-2</v>
      </c>
      <c r="D4637" s="19">
        <f t="shared" si="150"/>
        <v>2.6435508100000008E-4</v>
      </c>
    </row>
    <row r="4638" spans="1:4" x14ac:dyDescent="0.3">
      <c r="A4638" s="23">
        <v>4637</v>
      </c>
      <c r="B4638" s="27">
        <v>0.48192400000000002</v>
      </c>
      <c r="C4638" s="24">
        <f t="shared" si="149"/>
        <v>-1.6241999999999999E-2</v>
      </c>
      <c r="D4638" s="19">
        <f t="shared" si="150"/>
        <v>2.6380256399999996E-4</v>
      </c>
    </row>
    <row r="4639" spans="1:4" x14ac:dyDescent="0.3">
      <c r="A4639" s="23">
        <v>4638</v>
      </c>
      <c r="B4639" s="27">
        <v>0.48196699999999998</v>
      </c>
      <c r="C4639" s="24">
        <f t="shared" si="149"/>
        <v>-1.6199000000000002E-2</v>
      </c>
      <c r="D4639" s="19">
        <f t="shared" si="150"/>
        <v>2.6240760100000008E-4</v>
      </c>
    </row>
    <row r="4640" spans="1:4" x14ac:dyDescent="0.3">
      <c r="A4640" s="23">
        <v>4639</v>
      </c>
      <c r="B4640" s="27">
        <v>0.48199500000000001</v>
      </c>
      <c r="C4640" s="24">
        <f t="shared" si="149"/>
        <v>-1.6171000000000001E-2</v>
      </c>
      <c r="D4640" s="19">
        <f t="shared" si="150"/>
        <v>2.6150124100000004E-4</v>
      </c>
    </row>
    <row r="4641" spans="1:4" x14ac:dyDescent="0.3">
      <c r="A4641" s="23">
        <v>4640</v>
      </c>
      <c r="B4641" s="27">
        <v>0.482018</v>
      </c>
      <c r="C4641" s="24">
        <f t="shared" si="149"/>
        <v>-1.6148000000000003E-2</v>
      </c>
      <c r="D4641" s="19">
        <f t="shared" si="150"/>
        <v>2.607579040000001E-4</v>
      </c>
    </row>
    <row r="4642" spans="1:4" x14ac:dyDescent="0.3">
      <c r="A4642" s="23">
        <v>4641</v>
      </c>
      <c r="B4642" s="27">
        <v>0.48213400000000001</v>
      </c>
      <c r="C4642" s="24">
        <f t="shared" si="149"/>
        <v>-1.6032000000000001E-2</v>
      </c>
      <c r="D4642" s="19">
        <f t="shared" si="150"/>
        <v>2.5702502400000004E-4</v>
      </c>
    </row>
    <row r="4643" spans="1:4" x14ac:dyDescent="0.3">
      <c r="A4643" s="23">
        <v>4642</v>
      </c>
      <c r="B4643" s="27">
        <v>0.48226400000000003</v>
      </c>
      <c r="C4643" s="24">
        <f t="shared" si="149"/>
        <v>-1.5901999999999999E-2</v>
      </c>
      <c r="D4643" s="19">
        <f t="shared" si="150"/>
        <v>2.52873604E-4</v>
      </c>
    </row>
    <row r="4644" spans="1:4" x14ac:dyDescent="0.3">
      <c r="A4644" s="23">
        <v>4643</v>
      </c>
      <c r="B4644" s="27">
        <v>0.482402</v>
      </c>
      <c r="C4644" s="24">
        <f t="shared" si="149"/>
        <v>-1.5764E-2</v>
      </c>
      <c r="D4644" s="19">
        <f t="shared" si="150"/>
        <v>2.48503696E-4</v>
      </c>
    </row>
    <row r="4645" spans="1:4" x14ac:dyDescent="0.3">
      <c r="A4645" s="23">
        <v>4644</v>
      </c>
      <c r="B4645" s="27">
        <v>0.482458</v>
      </c>
      <c r="C4645" s="24">
        <f t="shared" si="149"/>
        <v>-1.5708E-2</v>
      </c>
      <c r="D4645" s="19">
        <f t="shared" si="150"/>
        <v>2.46741264E-4</v>
      </c>
    </row>
    <row r="4646" spans="1:4" x14ac:dyDescent="0.3">
      <c r="A4646" s="23">
        <v>4645</v>
      </c>
      <c r="B4646" s="27">
        <v>0.48246</v>
      </c>
      <c r="C4646" s="24">
        <f t="shared" si="149"/>
        <v>-1.5706000000000001E-2</v>
      </c>
      <c r="D4646" s="19">
        <f t="shared" si="150"/>
        <v>2.4667843600000006E-4</v>
      </c>
    </row>
    <row r="4647" spans="1:4" x14ac:dyDescent="0.3">
      <c r="A4647" s="23">
        <v>4646</v>
      </c>
      <c r="B4647" s="27">
        <v>0.48250500000000002</v>
      </c>
      <c r="C4647" s="24">
        <f t="shared" si="149"/>
        <v>-1.5661000000000001E-2</v>
      </c>
      <c r="D4647" s="19">
        <f t="shared" si="150"/>
        <v>2.4526692100000007E-4</v>
      </c>
    </row>
    <row r="4648" spans="1:4" x14ac:dyDescent="0.3">
      <c r="A4648" s="23">
        <v>4647</v>
      </c>
      <c r="B4648" s="27">
        <v>0.48251699999999997</v>
      </c>
      <c r="C4648" s="24">
        <f t="shared" si="149"/>
        <v>-1.5649E-2</v>
      </c>
      <c r="D4648" s="19">
        <f t="shared" si="150"/>
        <v>2.4489120099999997E-4</v>
      </c>
    </row>
    <row r="4649" spans="1:4" x14ac:dyDescent="0.3">
      <c r="A4649" s="23">
        <v>4648</v>
      </c>
      <c r="B4649" s="27">
        <v>0.48251899999999998</v>
      </c>
      <c r="C4649" s="24">
        <f t="shared" si="149"/>
        <v>-1.5647000000000001E-2</v>
      </c>
      <c r="D4649" s="19">
        <f t="shared" si="150"/>
        <v>2.4482860900000005E-4</v>
      </c>
    </row>
    <row r="4650" spans="1:4" x14ac:dyDescent="0.3">
      <c r="A4650" s="23">
        <v>4649</v>
      </c>
      <c r="B4650" s="27">
        <v>0.48258699999999999</v>
      </c>
      <c r="C4650" s="24">
        <f t="shared" si="149"/>
        <v>-1.5578999999999999E-2</v>
      </c>
      <c r="D4650" s="19">
        <f t="shared" si="150"/>
        <v>2.4270524099999997E-4</v>
      </c>
    </row>
    <row r="4651" spans="1:4" x14ac:dyDescent="0.3">
      <c r="A4651" s="23">
        <v>4650</v>
      </c>
      <c r="B4651" s="27">
        <v>0.48258899999999999</v>
      </c>
      <c r="C4651" s="24">
        <f t="shared" si="149"/>
        <v>-1.5576999999999999E-2</v>
      </c>
      <c r="D4651" s="19">
        <f t="shared" si="150"/>
        <v>2.4264292899999997E-4</v>
      </c>
    </row>
    <row r="4652" spans="1:4" x14ac:dyDescent="0.3">
      <c r="A4652" s="23">
        <v>4651</v>
      </c>
      <c r="B4652" s="27">
        <v>0.48265200000000003</v>
      </c>
      <c r="C4652" s="24">
        <f t="shared" si="149"/>
        <v>-1.5514E-2</v>
      </c>
      <c r="D4652" s="19">
        <f t="shared" si="150"/>
        <v>2.4068419599999999E-4</v>
      </c>
    </row>
    <row r="4653" spans="1:4" x14ac:dyDescent="0.3">
      <c r="A4653" s="23">
        <v>4652</v>
      </c>
      <c r="B4653" s="27">
        <v>0.48274400000000001</v>
      </c>
      <c r="C4653" s="24">
        <f t="shared" si="149"/>
        <v>-1.5422E-2</v>
      </c>
      <c r="D4653" s="19">
        <f t="shared" si="150"/>
        <v>2.37838084E-4</v>
      </c>
    </row>
    <row r="4654" spans="1:4" x14ac:dyDescent="0.3">
      <c r="A4654" s="23">
        <v>4653</v>
      </c>
      <c r="B4654" s="27">
        <v>0.48275600000000002</v>
      </c>
      <c r="C4654" s="24">
        <f t="shared" si="149"/>
        <v>-1.541E-2</v>
      </c>
      <c r="D4654" s="19">
        <f t="shared" si="150"/>
        <v>2.3746809999999999E-4</v>
      </c>
    </row>
    <row r="4655" spans="1:4" x14ac:dyDescent="0.3">
      <c r="A4655" s="23">
        <v>4654</v>
      </c>
      <c r="B4655" s="27">
        <v>0.48292000000000002</v>
      </c>
      <c r="C4655" s="24">
        <f t="shared" si="149"/>
        <v>-1.5245999999999999E-2</v>
      </c>
      <c r="D4655" s="19">
        <f t="shared" si="150"/>
        <v>2.3244051599999996E-4</v>
      </c>
    </row>
    <row r="4656" spans="1:4" x14ac:dyDescent="0.3">
      <c r="A4656" s="23">
        <v>4655</v>
      </c>
      <c r="B4656" s="27">
        <v>0.48297699999999999</v>
      </c>
      <c r="C4656" s="24">
        <f t="shared" si="149"/>
        <v>-1.5188999999999999E-2</v>
      </c>
      <c r="D4656" s="19">
        <f t="shared" si="150"/>
        <v>2.3070572099999999E-4</v>
      </c>
    </row>
    <row r="4657" spans="1:4" x14ac:dyDescent="0.3">
      <c r="A4657" s="23">
        <v>4656</v>
      </c>
      <c r="B4657" s="27">
        <v>0.482991</v>
      </c>
      <c r="C4657" s="24">
        <f t="shared" si="149"/>
        <v>-1.5174999999999999E-2</v>
      </c>
      <c r="D4657" s="19">
        <f t="shared" si="150"/>
        <v>2.3028062499999997E-4</v>
      </c>
    </row>
    <row r="4658" spans="1:4" x14ac:dyDescent="0.3">
      <c r="A4658" s="23">
        <v>4657</v>
      </c>
      <c r="B4658" s="27">
        <v>0.48304000000000002</v>
      </c>
      <c r="C4658" s="24">
        <f t="shared" si="149"/>
        <v>-1.5125999999999999E-2</v>
      </c>
      <c r="D4658" s="19">
        <f t="shared" si="150"/>
        <v>2.2879587599999998E-4</v>
      </c>
    </row>
    <row r="4659" spans="1:4" x14ac:dyDescent="0.3">
      <c r="A4659" s="23">
        <v>4658</v>
      </c>
      <c r="B4659" s="27">
        <v>0.48305700000000001</v>
      </c>
      <c r="C4659" s="24">
        <f t="shared" si="149"/>
        <v>-1.5108999999999999E-2</v>
      </c>
      <c r="D4659" s="19">
        <f t="shared" si="150"/>
        <v>2.2828188099999997E-4</v>
      </c>
    </row>
    <row r="4660" spans="1:4" x14ac:dyDescent="0.3">
      <c r="A4660" s="23">
        <v>4659</v>
      </c>
      <c r="B4660" s="27">
        <v>0.48307299999999997</v>
      </c>
      <c r="C4660" s="24">
        <f t="shared" si="149"/>
        <v>-1.5092999999999999E-2</v>
      </c>
      <c r="D4660" s="19">
        <f t="shared" si="150"/>
        <v>2.2779864899999996E-4</v>
      </c>
    </row>
    <row r="4661" spans="1:4" x14ac:dyDescent="0.3">
      <c r="A4661" s="23">
        <v>4660</v>
      </c>
      <c r="B4661" s="27">
        <v>0.483099</v>
      </c>
      <c r="C4661" s="24">
        <f t="shared" si="149"/>
        <v>-1.5066999999999999E-2</v>
      </c>
      <c r="D4661" s="19">
        <f t="shared" si="150"/>
        <v>2.2701448899999996E-4</v>
      </c>
    </row>
    <row r="4662" spans="1:4" x14ac:dyDescent="0.3">
      <c r="A4662" s="23">
        <v>4661</v>
      </c>
      <c r="B4662" s="27">
        <v>0.48317300000000002</v>
      </c>
      <c r="C4662" s="24">
        <f t="shared" si="149"/>
        <v>-1.4992999999999999E-2</v>
      </c>
      <c r="D4662" s="19">
        <f t="shared" si="150"/>
        <v>2.2479004899999999E-4</v>
      </c>
    </row>
    <row r="4663" spans="1:4" x14ac:dyDescent="0.3">
      <c r="A4663" s="23">
        <v>4662</v>
      </c>
      <c r="B4663" s="27">
        <v>0.48319000000000001</v>
      </c>
      <c r="C4663" s="24">
        <f t="shared" si="149"/>
        <v>-1.4976E-2</v>
      </c>
      <c r="D4663" s="19">
        <f t="shared" si="150"/>
        <v>2.2428057599999999E-4</v>
      </c>
    </row>
    <row r="4664" spans="1:4" x14ac:dyDescent="0.3">
      <c r="A4664" s="23">
        <v>4663</v>
      </c>
      <c r="B4664" s="27">
        <v>0.48323500000000003</v>
      </c>
      <c r="C4664" s="24">
        <f t="shared" si="149"/>
        <v>-1.4931E-2</v>
      </c>
      <c r="D4664" s="19">
        <f t="shared" si="150"/>
        <v>2.2293476099999999E-4</v>
      </c>
    </row>
    <row r="4665" spans="1:4" x14ac:dyDescent="0.3">
      <c r="A4665" s="23">
        <v>4664</v>
      </c>
      <c r="B4665" s="27">
        <v>0.48326000000000002</v>
      </c>
      <c r="C4665" s="24">
        <f t="shared" si="149"/>
        <v>-1.4905999999999999E-2</v>
      </c>
      <c r="D4665" s="19">
        <f t="shared" si="150"/>
        <v>2.2218883599999997E-4</v>
      </c>
    </row>
    <row r="4666" spans="1:4" x14ac:dyDescent="0.3">
      <c r="A4666" s="23">
        <v>4665</v>
      </c>
      <c r="B4666" s="27">
        <v>0.48335</v>
      </c>
      <c r="C4666" s="24">
        <f t="shared" si="149"/>
        <v>-1.4815999999999999E-2</v>
      </c>
      <c r="D4666" s="19">
        <f t="shared" si="150"/>
        <v>2.1951385599999998E-4</v>
      </c>
    </row>
    <row r="4667" spans="1:4" x14ac:dyDescent="0.3">
      <c r="A4667" s="23">
        <v>4666</v>
      </c>
      <c r="B4667" s="27">
        <v>0.48335299999999998</v>
      </c>
      <c r="C4667" s="24">
        <f t="shared" si="149"/>
        <v>-1.4813E-2</v>
      </c>
      <c r="D4667" s="19">
        <f t="shared" si="150"/>
        <v>2.19424969E-4</v>
      </c>
    </row>
    <row r="4668" spans="1:4" x14ac:dyDescent="0.3">
      <c r="A4668" s="23">
        <v>4667</v>
      </c>
      <c r="B4668" s="27">
        <v>0.48339300000000002</v>
      </c>
      <c r="C4668" s="24">
        <f t="shared" si="149"/>
        <v>-1.4773E-2</v>
      </c>
      <c r="D4668" s="19">
        <f t="shared" si="150"/>
        <v>2.1824152899999999E-4</v>
      </c>
    </row>
    <row r="4669" spans="1:4" x14ac:dyDescent="0.3">
      <c r="A4669" s="23">
        <v>4668</v>
      </c>
      <c r="B4669" s="27">
        <v>0.48342299999999999</v>
      </c>
      <c r="C4669" s="24">
        <f t="shared" si="149"/>
        <v>-1.4742999999999999E-2</v>
      </c>
      <c r="D4669" s="19">
        <f t="shared" si="150"/>
        <v>2.1735604899999998E-4</v>
      </c>
    </row>
    <row r="4670" spans="1:4" x14ac:dyDescent="0.3">
      <c r="A4670" s="23">
        <v>4669</v>
      </c>
      <c r="B4670" s="27">
        <v>0.48343900000000001</v>
      </c>
      <c r="C4670" s="24">
        <f t="shared" si="149"/>
        <v>-1.4726999999999999E-2</v>
      </c>
      <c r="D4670" s="19">
        <f t="shared" si="150"/>
        <v>2.1688452899999995E-4</v>
      </c>
    </row>
    <row r="4671" spans="1:4" x14ac:dyDescent="0.3">
      <c r="A4671" s="23">
        <v>4670</v>
      </c>
      <c r="B4671" s="27">
        <v>0.48346800000000001</v>
      </c>
      <c r="C4671" s="24">
        <f t="shared" si="149"/>
        <v>-1.4697999999999999E-2</v>
      </c>
      <c r="D4671" s="19">
        <f t="shared" si="150"/>
        <v>2.1603120399999999E-4</v>
      </c>
    </row>
    <row r="4672" spans="1:4" x14ac:dyDescent="0.3">
      <c r="A4672" s="23">
        <v>4671</v>
      </c>
      <c r="B4672" s="27">
        <v>0.483512</v>
      </c>
      <c r="C4672" s="24">
        <f t="shared" si="149"/>
        <v>-1.4653999999999999E-2</v>
      </c>
      <c r="D4672" s="19">
        <f t="shared" si="150"/>
        <v>2.1473971599999996E-4</v>
      </c>
    </row>
    <row r="4673" spans="1:4" x14ac:dyDescent="0.3">
      <c r="A4673" s="23">
        <v>4672</v>
      </c>
      <c r="B4673" s="27">
        <v>0.483518</v>
      </c>
      <c r="C4673" s="24">
        <f t="shared" si="149"/>
        <v>-1.4648E-2</v>
      </c>
      <c r="D4673" s="19">
        <f t="shared" si="150"/>
        <v>2.1456390399999999E-4</v>
      </c>
    </row>
    <row r="4674" spans="1:4" x14ac:dyDescent="0.3">
      <c r="A4674" s="23">
        <v>4673</v>
      </c>
      <c r="B4674" s="27">
        <v>0.48351899999999998</v>
      </c>
      <c r="C4674" s="24">
        <f t="shared" ref="C4674:C4737" si="151">ROUNDUP(B4674-B$10002,6)</f>
        <v>-1.4646999999999999E-2</v>
      </c>
      <c r="D4674" s="19">
        <f t="shared" si="150"/>
        <v>2.1453460899999995E-4</v>
      </c>
    </row>
    <row r="4675" spans="1:4" x14ac:dyDescent="0.3">
      <c r="A4675" s="23">
        <v>4674</v>
      </c>
      <c r="B4675" s="27">
        <v>0.48353200000000002</v>
      </c>
      <c r="C4675" s="24">
        <f t="shared" si="151"/>
        <v>-1.4633999999999999E-2</v>
      </c>
      <c r="D4675" s="19">
        <f t="shared" si="150"/>
        <v>2.14153956E-4</v>
      </c>
    </row>
    <row r="4676" spans="1:4" x14ac:dyDescent="0.3">
      <c r="A4676" s="23">
        <v>4675</v>
      </c>
      <c r="B4676" s="27">
        <v>0.48359999999999997</v>
      </c>
      <c r="C4676" s="24">
        <f t="shared" si="151"/>
        <v>-1.4565999999999999E-2</v>
      </c>
      <c r="D4676" s="19">
        <f t="shared" si="150"/>
        <v>2.1216835599999998E-4</v>
      </c>
    </row>
    <row r="4677" spans="1:4" x14ac:dyDescent="0.3">
      <c r="A4677" s="23">
        <v>4676</v>
      </c>
      <c r="B4677" s="27">
        <v>0.48365399999999997</v>
      </c>
      <c r="C4677" s="24">
        <f t="shared" si="151"/>
        <v>-1.4511999999999999E-2</v>
      </c>
      <c r="D4677" s="19">
        <f t="shared" si="150"/>
        <v>2.1059814399999996E-4</v>
      </c>
    </row>
    <row r="4678" spans="1:4" x14ac:dyDescent="0.3">
      <c r="A4678" s="23">
        <v>4677</v>
      </c>
      <c r="B4678" s="27">
        <v>0.48365799999999998</v>
      </c>
      <c r="C4678" s="24">
        <f t="shared" si="151"/>
        <v>-1.4508E-2</v>
      </c>
      <c r="D4678" s="19">
        <f t="shared" si="150"/>
        <v>2.10482064E-4</v>
      </c>
    </row>
    <row r="4679" spans="1:4" x14ac:dyDescent="0.3">
      <c r="A4679" s="23">
        <v>4678</v>
      </c>
      <c r="B4679" s="27">
        <v>0.483682</v>
      </c>
      <c r="C4679" s="24">
        <f t="shared" si="151"/>
        <v>-1.4483999999999999E-2</v>
      </c>
      <c r="D4679" s="19">
        <f t="shared" si="150"/>
        <v>2.0978625599999995E-4</v>
      </c>
    </row>
    <row r="4680" spans="1:4" x14ac:dyDescent="0.3">
      <c r="A4680" s="23">
        <v>4679</v>
      </c>
      <c r="B4680" s="27">
        <v>0.48368899999999998</v>
      </c>
      <c r="C4680" s="24">
        <f t="shared" si="151"/>
        <v>-1.4476999999999999E-2</v>
      </c>
      <c r="D4680" s="19">
        <f t="shared" si="150"/>
        <v>2.0958352899999995E-4</v>
      </c>
    </row>
    <row r="4681" spans="1:4" x14ac:dyDescent="0.3">
      <c r="A4681" s="23">
        <v>4680</v>
      </c>
      <c r="B4681" s="27">
        <v>0.483711</v>
      </c>
      <c r="C4681" s="24">
        <f t="shared" si="151"/>
        <v>-1.4454999999999999E-2</v>
      </c>
      <c r="D4681" s="19">
        <f t="shared" si="150"/>
        <v>2.0894702499999997E-4</v>
      </c>
    </row>
    <row r="4682" spans="1:4" x14ac:dyDescent="0.3">
      <c r="A4682" s="23">
        <v>4681</v>
      </c>
      <c r="B4682" s="27">
        <v>0.48372900000000002</v>
      </c>
      <c r="C4682" s="24">
        <f t="shared" si="151"/>
        <v>-1.4436999999999998E-2</v>
      </c>
      <c r="D4682" s="19">
        <f t="shared" ref="D4682:D4745" si="152">C4682*C4682</f>
        <v>2.0842696899999995E-4</v>
      </c>
    </row>
    <row r="4683" spans="1:4" x14ac:dyDescent="0.3">
      <c r="A4683" s="23">
        <v>4682</v>
      </c>
      <c r="B4683" s="27">
        <v>0.483769</v>
      </c>
      <c r="C4683" s="24">
        <f t="shared" si="151"/>
        <v>-1.4397E-2</v>
      </c>
      <c r="D4683" s="19">
        <f t="shared" si="152"/>
        <v>2.0727360900000001E-4</v>
      </c>
    </row>
    <row r="4684" spans="1:4" x14ac:dyDescent="0.3">
      <c r="A4684" s="23">
        <v>4683</v>
      </c>
      <c r="B4684" s="27">
        <v>0.48388399999999998</v>
      </c>
      <c r="C4684" s="24">
        <f t="shared" si="151"/>
        <v>-1.4282E-2</v>
      </c>
      <c r="D4684" s="19">
        <f t="shared" si="152"/>
        <v>2.0397552399999998E-4</v>
      </c>
    </row>
    <row r="4685" spans="1:4" x14ac:dyDescent="0.3">
      <c r="A4685" s="23">
        <v>4684</v>
      </c>
      <c r="B4685" s="27">
        <v>0.48390100000000003</v>
      </c>
      <c r="C4685" s="24">
        <f t="shared" si="151"/>
        <v>-1.4265E-2</v>
      </c>
      <c r="D4685" s="19">
        <f t="shared" si="152"/>
        <v>2.0349022499999999E-4</v>
      </c>
    </row>
    <row r="4686" spans="1:4" x14ac:dyDescent="0.3">
      <c r="A4686" s="23">
        <v>4685</v>
      </c>
      <c r="B4686" s="27">
        <v>0.484012</v>
      </c>
      <c r="C4686" s="24">
        <f t="shared" si="151"/>
        <v>-1.4154E-2</v>
      </c>
      <c r="D4686" s="19">
        <f t="shared" si="152"/>
        <v>2.0033571600000001E-4</v>
      </c>
    </row>
    <row r="4687" spans="1:4" x14ac:dyDescent="0.3">
      <c r="A4687" s="23">
        <v>4686</v>
      </c>
      <c r="B4687" s="27">
        <v>0.48402299999999998</v>
      </c>
      <c r="C4687" s="24">
        <f t="shared" si="151"/>
        <v>-1.4142999999999999E-2</v>
      </c>
      <c r="D4687" s="19">
        <f t="shared" si="152"/>
        <v>2.0002444899999998E-4</v>
      </c>
    </row>
    <row r="4688" spans="1:4" x14ac:dyDescent="0.3">
      <c r="A4688" s="23">
        <v>4687</v>
      </c>
      <c r="B4688" s="27">
        <v>0.48403800000000002</v>
      </c>
      <c r="C4688" s="24">
        <f t="shared" si="151"/>
        <v>-1.4128E-2</v>
      </c>
      <c r="D4688" s="19">
        <f t="shared" si="152"/>
        <v>1.9960038400000001E-4</v>
      </c>
    </row>
    <row r="4689" spans="1:4" x14ac:dyDescent="0.3">
      <c r="A4689" s="23">
        <v>4688</v>
      </c>
      <c r="B4689" s="27">
        <v>0.48414000000000001</v>
      </c>
      <c r="C4689" s="24">
        <f t="shared" si="151"/>
        <v>-1.4025999999999999E-2</v>
      </c>
      <c r="D4689" s="19">
        <f t="shared" si="152"/>
        <v>1.9672867599999995E-4</v>
      </c>
    </row>
    <row r="4690" spans="1:4" x14ac:dyDescent="0.3">
      <c r="A4690" s="23">
        <v>4689</v>
      </c>
      <c r="B4690" s="27">
        <v>0.484178</v>
      </c>
      <c r="C4690" s="24">
        <f t="shared" si="151"/>
        <v>-1.3987999999999999E-2</v>
      </c>
      <c r="D4690" s="19">
        <f t="shared" si="152"/>
        <v>1.9566414399999996E-4</v>
      </c>
    </row>
    <row r="4691" spans="1:4" x14ac:dyDescent="0.3">
      <c r="A4691" s="23">
        <v>4690</v>
      </c>
      <c r="B4691" s="27">
        <v>0.48427599999999998</v>
      </c>
      <c r="C4691" s="24">
        <f t="shared" si="151"/>
        <v>-1.389E-2</v>
      </c>
      <c r="D4691" s="19">
        <f t="shared" si="152"/>
        <v>1.929321E-4</v>
      </c>
    </row>
    <row r="4692" spans="1:4" x14ac:dyDescent="0.3">
      <c r="A4692" s="23">
        <v>4691</v>
      </c>
      <c r="B4692" s="27">
        <v>0.48430200000000001</v>
      </c>
      <c r="C4692" s="24">
        <f t="shared" si="151"/>
        <v>-1.3864E-2</v>
      </c>
      <c r="D4692" s="19">
        <f t="shared" si="152"/>
        <v>1.92210496E-4</v>
      </c>
    </row>
    <row r="4693" spans="1:4" x14ac:dyDescent="0.3">
      <c r="A4693" s="23">
        <v>4692</v>
      </c>
      <c r="B4693" s="27">
        <v>0.48435499999999998</v>
      </c>
      <c r="C4693" s="24">
        <f t="shared" si="151"/>
        <v>-1.3810999999999999E-2</v>
      </c>
      <c r="D4693" s="19">
        <f t="shared" si="152"/>
        <v>1.9074372099999996E-4</v>
      </c>
    </row>
    <row r="4694" spans="1:4" x14ac:dyDescent="0.3">
      <c r="A4694" s="23">
        <v>4693</v>
      </c>
      <c r="B4694" s="27">
        <v>0.48438300000000001</v>
      </c>
      <c r="C4694" s="24">
        <f t="shared" si="151"/>
        <v>-1.3783E-2</v>
      </c>
      <c r="D4694" s="19">
        <f t="shared" si="152"/>
        <v>1.8997108900000001E-4</v>
      </c>
    </row>
    <row r="4695" spans="1:4" x14ac:dyDescent="0.3">
      <c r="A4695" s="23">
        <v>4694</v>
      </c>
      <c r="B4695" s="27">
        <v>0.484398</v>
      </c>
      <c r="C4695" s="24">
        <f t="shared" si="151"/>
        <v>-1.3767999999999999E-2</v>
      </c>
      <c r="D4695" s="19">
        <f t="shared" si="152"/>
        <v>1.8955782399999996E-4</v>
      </c>
    </row>
    <row r="4696" spans="1:4" x14ac:dyDescent="0.3">
      <c r="A4696" s="23">
        <v>4695</v>
      </c>
      <c r="B4696" s="27">
        <v>0.48439900000000002</v>
      </c>
      <c r="C4696" s="24">
        <f t="shared" si="151"/>
        <v>-1.3767E-2</v>
      </c>
      <c r="D4696" s="19">
        <f t="shared" si="152"/>
        <v>1.8953028899999999E-4</v>
      </c>
    </row>
    <row r="4697" spans="1:4" x14ac:dyDescent="0.3">
      <c r="A4697" s="23">
        <v>4696</v>
      </c>
      <c r="B4697" s="27">
        <v>0.48440800000000001</v>
      </c>
      <c r="C4697" s="24">
        <f t="shared" si="151"/>
        <v>-1.3757999999999999E-2</v>
      </c>
      <c r="D4697" s="19">
        <f t="shared" si="152"/>
        <v>1.8928256399999998E-4</v>
      </c>
    </row>
    <row r="4698" spans="1:4" x14ac:dyDescent="0.3">
      <c r="A4698" s="23">
        <v>4697</v>
      </c>
      <c r="B4698" s="27">
        <v>0.48441899999999999</v>
      </c>
      <c r="C4698" s="24">
        <f t="shared" si="151"/>
        <v>-1.3746999999999999E-2</v>
      </c>
      <c r="D4698" s="19">
        <f t="shared" si="152"/>
        <v>1.8898000899999996E-4</v>
      </c>
    </row>
    <row r="4699" spans="1:4" x14ac:dyDescent="0.3">
      <c r="A4699" s="23">
        <v>4698</v>
      </c>
      <c r="B4699" s="27">
        <v>0.484433</v>
      </c>
      <c r="C4699" s="24">
        <f t="shared" si="151"/>
        <v>-1.3732999999999999E-2</v>
      </c>
      <c r="D4699" s="19">
        <f t="shared" si="152"/>
        <v>1.8859528899999996E-4</v>
      </c>
    </row>
    <row r="4700" spans="1:4" x14ac:dyDescent="0.3">
      <c r="A4700" s="23">
        <v>4699</v>
      </c>
      <c r="B4700" s="27">
        <v>0.48443900000000001</v>
      </c>
      <c r="C4700" s="24">
        <f t="shared" si="151"/>
        <v>-1.3727E-2</v>
      </c>
      <c r="D4700" s="19">
        <f t="shared" si="152"/>
        <v>1.8843052899999998E-4</v>
      </c>
    </row>
    <row r="4701" spans="1:4" x14ac:dyDescent="0.3">
      <c r="A4701" s="23">
        <v>4700</v>
      </c>
      <c r="B4701" s="27">
        <v>0.48448799999999997</v>
      </c>
      <c r="C4701" s="24">
        <f t="shared" si="151"/>
        <v>-1.3677999999999999E-2</v>
      </c>
      <c r="D4701" s="19">
        <f t="shared" si="152"/>
        <v>1.8708768399999998E-4</v>
      </c>
    </row>
    <row r="4702" spans="1:4" x14ac:dyDescent="0.3">
      <c r="A4702" s="23">
        <v>4701</v>
      </c>
      <c r="B4702" s="27">
        <v>0.484514</v>
      </c>
      <c r="C4702" s="24">
        <f t="shared" si="151"/>
        <v>-1.3651999999999999E-2</v>
      </c>
      <c r="D4702" s="19">
        <f t="shared" si="152"/>
        <v>1.8637710399999999E-4</v>
      </c>
    </row>
    <row r="4703" spans="1:4" x14ac:dyDescent="0.3">
      <c r="A4703" s="23">
        <v>4702</v>
      </c>
      <c r="B4703" s="27">
        <v>0.484624</v>
      </c>
      <c r="C4703" s="24">
        <f t="shared" si="151"/>
        <v>-1.3541999999999998E-2</v>
      </c>
      <c r="D4703" s="19">
        <f t="shared" si="152"/>
        <v>1.8338576399999995E-4</v>
      </c>
    </row>
    <row r="4704" spans="1:4" x14ac:dyDescent="0.3">
      <c r="A4704" s="23">
        <v>4703</v>
      </c>
      <c r="B4704" s="27">
        <v>0.48462499999999997</v>
      </c>
      <c r="C4704" s="24">
        <f t="shared" si="151"/>
        <v>-1.3540999999999999E-2</v>
      </c>
      <c r="D4704" s="19">
        <f t="shared" si="152"/>
        <v>1.8335868099999999E-4</v>
      </c>
    </row>
    <row r="4705" spans="1:4" x14ac:dyDescent="0.3">
      <c r="A4705" s="23">
        <v>4704</v>
      </c>
      <c r="B4705" s="27">
        <v>0.48468299999999997</v>
      </c>
      <c r="C4705" s="24">
        <f t="shared" si="151"/>
        <v>-1.3482999999999998E-2</v>
      </c>
      <c r="D4705" s="19">
        <f t="shared" si="152"/>
        <v>1.8179128899999995E-4</v>
      </c>
    </row>
    <row r="4706" spans="1:4" x14ac:dyDescent="0.3">
      <c r="A4706" s="23">
        <v>4705</v>
      </c>
      <c r="B4706" s="27">
        <v>0.48470999999999997</v>
      </c>
      <c r="C4706" s="24">
        <f t="shared" si="151"/>
        <v>-1.3455999999999999E-2</v>
      </c>
      <c r="D4706" s="19">
        <f t="shared" si="152"/>
        <v>1.8106393599999997E-4</v>
      </c>
    </row>
    <row r="4707" spans="1:4" x14ac:dyDescent="0.3">
      <c r="A4707" s="23">
        <v>4706</v>
      </c>
      <c r="B4707" s="27">
        <v>0.48478500000000002</v>
      </c>
      <c r="C4707" s="24">
        <f t="shared" si="151"/>
        <v>-1.3380999999999999E-2</v>
      </c>
      <c r="D4707" s="19">
        <f t="shared" si="152"/>
        <v>1.7905116099999996E-4</v>
      </c>
    </row>
    <row r="4708" spans="1:4" x14ac:dyDescent="0.3">
      <c r="A4708" s="23">
        <v>4707</v>
      </c>
      <c r="B4708" s="27">
        <v>0.48486800000000002</v>
      </c>
      <c r="C4708" s="24">
        <f t="shared" si="151"/>
        <v>-1.3297999999999999E-2</v>
      </c>
      <c r="D4708" s="19">
        <f t="shared" si="152"/>
        <v>1.7683680399999997E-4</v>
      </c>
    </row>
    <row r="4709" spans="1:4" x14ac:dyDescent="0.3">
      <c r="A4709" s="23">
        <v>4708</v>
      </c>
      <c r="B4709" s="27">
        <v>0.48489500000000002</v>
      </c>
      <c r="C4709" s="24">
        <f t="shared" si="151"/>
        <v>-1.3271E-2</v>
      </c>
      <c r="D4709" s="19">
        <f t="shared" si="152"/>
        <v>1.76119441E-4</v>
      </c>
    </row>
    <row r="4710" spans="1:4" x14ac:dyDescent="0.3">
      <c r="A4710" s="23">
        <v>4709</v>
      </c>
      <c r="B4710" s="27">
        <v>0.48490299999999997</v>
      </c>
      <c r="C4710" s="24">
        <f t="shared" si="151"/>
        <v>-1.3262999999999999E-2</v>
      </c>
      <c r="D4710" s="19">
        <f t="shared" si="152"/>
        <v>1.7590716899999997E-4</v>
      </c>
    </row>
    <row r="4711" spans="1:4" x14ac:dyDescent="0.3">
      <c r="A4711" s="23">
        <v>4710</v>
      </c>
      <c r="B4711" s="27">
        <v>0.48496600000000001</v>
      </c>
      <c r="C4711" s="24">
        <f t="shared" si="151"/>
        <v>-1.32E-2</v>
      </c>
      <c r="D4711" s="19">
        <f t="shared" si="152"/>
        <v>1.7423999999999999E-4</v>
      </c>
    </row>
    <row r="4712" spans="1:4" x14ac:dyDescent="0.3">
      <c r="A4712" s="23">
        <v>4711</v>
      </c>
      <c r="B4712" s="27">
        <v>0.48500100000000002</v>
      </c>
      <c r="C4712" s="24">
        <f t="shared" si="151"/>
        <v>-1.3165E-2</v>
      </c>
      <c r="D4712" s="19">
        <f t="shared" si="152"/>
        <v>1.73317225E-4</v>
      </c>
    </row>
    <row r="4713" spans="1:4" x14ac:dyDescent="0.3">
      <c r="A4713" s="23">
        <v>4712</v>
      </c>
      <c r="B4713" s="27">
        <v>0.48503200000000002</v>
      </c>
      <c r="C4713" s="24">
        <f t="shared" si="151"/>
        <v>-1.3134E-2</v>
      </c>
      <c r="D4713" s="19">
        <f t="shared" si="152"/>
        <v>1.7250195600000001E-4</v>
      </c>
    </row>
    <row r="4714" spans="1:4" x14ac:dyDescent="0.3">
      <c r="A4714" s="23">
        <v>4713</v>
      </c>
      <c r="B4714" s="27">
        <v>0.485043</v>
      </c>
      <c r="C4714" s="24">
        <f t="shared" si="151"/>
        <v>-1.3122999999999999E-2</v>
      </c>
      <c r="D4714" s="19">
        <f t="shared" si="152"/>
        <v>1.7221312899999997E-4</v>
      </c>
    </row>
    <row r="4715" spans="1:4" x14ac:dyDescent="0.3">
      <c r="A4715" s="23">
        <v>4714</v>
      </c>
      <c r="B4715" s="27">
        <v>0.48505300000000001</v>
      </c>
      <c r="C4715" s="24">
        <f t="shared" si="151"/>
        <v>-1.3113E-2</v>
      </c>
      <c r="D4715" s="19">
        <f t="shared" si="152"/>
        <v>1.71950769E-4</v>
      </c>
    </row>
    <row r="4716" spans="1:4" x14ac:dyDescent="0.3">
      <c r="A4716" s="23">
        <v>4715</v>
      </c>
      <c r="B4716" s="27">
        <v>0.48513699999999998</v>
      </c>
      <c r="C4716" s="24">
        <f t="shared" si="151"/>
        <v>-1.3028999999999999E-2</v>
      </c>
      <c r="D4716" s="19">
        <f t="shared" si="152"/>
        <v>1.6975484099999996E-4</v>
      </c>
    </row>
    <row r="4717" spans="1:4" x14ac:dyDescent="0.3">
      <c r="A4717" s="23">
        <v>4716</v>
      </c>
      <c r="B4717" s="27">
        <v>0.485151</v>
      </c>
      <c r="C4717" s="24">
        <f t="shared" si="151"/>
        <v>-1.3014999999999999E-2</v>
      </c>
      <c r="D4717" s="19">
        <f t="shared" si="152"/>
        <v>1.6939022499999997E-4</v>
      </c>
    </row>
    <row r="4718" spans="1:4" x14ac:dyDescent="0.3">
      <c r="A4718" s="23">
        <v>4717</v>
      </c>
      <c r="B4718" s="27">
        <v>0.48516199999999998</v>
      </c>
      <c r="C4718" s="24">
        <f t="shared" si="151"/>
        <v>-1.3004E-2</v>
      </c>
      <c r="D4718" s="19">
        <f t="shared" si="152"/>
        <v>1.6910401599999999E-4</v>
      </c>
    </row>
    <row r="4719" spans="1:4" x14ac:dyDescent="0.3">
      <c r="A4719" s="23">
        <v>4718</v>
      </c>
      <c r="B4719" s="27">
        <v>0.48517100000000002</v>
      </c>
      <c r="C4719" s="24">
        <f t="shared" si="151"/>
        <v>-1.2995E-2</v>
      </c>
      <c r="D4719" s="19">
        <f t="shared" si="152"/>
        <v>1.6887002499999998E-4</v>
      </c>
    </row>
    <row r="4720" spans="1:4" x14ac:dyDescent="0.3">
      <c r="A4720" s="23">
        <v>4719</v>
      </c>
      <c r="B4720" s="27">
        <v>0.48518299999999998</v>
      </c>
      <c r="C4720" s="24">
        <f t="shared" si="151"/>
        <v>-1.2983E-2</v>
      </c>
      <c r="D4720" s="19">
        <f t="shared" si="152"/>
        <v>1.6855828900000001E-4</v>
      </c>
    </row>
    <row r="4721" spans="1:4" x14ac:dyDescent="0.3">
      <c r="A4721" s="23">
        <v>4720</v>
      </c>
      <c r="B4721" s="27">
        <v>0.485184</v>
      </c>
      <c r="C4721" s="24">
        <f t="shared" si="151"/>
        <v>-1.2981999999999999E-2</v>
      </c>
      <c r="D4721" s="19">
        <f t="shared" si="152"/>
        <v>1.6853232399999997E-4</v>
      </c>
    </row>
    <row r="4722" spans="1:4" x14ac:dyDescent="0.3">
      <c r="A4722" s="23">
        <v>4721</v>
      </c>
      <c r="B4722" s="27">
        <v>0.48523300000000003</v>
      </c>
      <c r="C4722" s="24">
        <f t="shared" si="151"/>
        <v>-1.2933E-2</v>
      </c>
      <c r="D4722" s="19">
        <f t="shared" si="152"/>
        <v>1.67262489E-4</v>
      </c>
    </row>
    <row r="4723" spans="1:4" x14ac:dyDescent="0.3">
      <c r="A4723" s="23">
        <v>4722</v>
      </c>
      <c r="B4723" s="27">
        <v>0.48530600000000002</v>
      </c>
      <c r="C4723" s="24">
        <f t="shared" si="151"/>
        <v>-1.286E-2</v>
      </c>
      <c r="D4723" s="19">
        <f t="shared" si="152"/>
        <v>1.6537959999999999E-4</v>
      </c>
    </row>
    <row r="4724" spans="1:4" x14ac:dyDescent="0.3">
      <c r="A4724" s="23">
        <v>4723</v>
      </c>
      <c r="B4724" s="27">
        <v>0.48535299999999998</v>
      </c>
      <c r="C4724" s="24">
        <f t="shared" si="151"/>
        <v>-1.2813E-2</v>
      </c>
      <c r="D4724" s="19">
        <f t="shared" si="152"/>
        <v>1.64172969E-4</v>
      </c>
    </row>
    <row r="4725" spans="1:4" x14ac:dyDescent="0.3">
      <c r="A4725" s="23">
        <v>4724</v>
      </c>
      <c r="B4725" s="27">
        <v>0.48545300000000002</v>
      </c>
      <c r="C4725" s="24">
        <f t="shared" si="151"/>
        <v>-1.2712999999999999E-2</v>
      </c>
      <c r="D4725" s="19">
        <f t="shared" si="152"/>
        <v>1.6162036899999998E-4</v>
      </c>
    </row>
    <row r="4726" spans="1:4" x14ac:dyDescent="0.3">
      <c r="A4726" s="23">
        <v>4725</v>
      </c>
      <c r="B4726" s="27">
        <v>0.485508</v>
      </c>
      <c r="C4726" s="24">
        <f t="shared" si="151"/>
        <v>-1.2657999999999999E-2</v>
      </c>
      <c r="D4726" s="19">
        <f t="shared" si="152"/>
        <v>1.6022496399999999E-4</v>
      </c>
    </row>
    <row r="4727" spans="1:4" x14ac:dyDescent="0.3">
      <c r="A4727" s="23">
        <v>4726</v>
      </c>
      <c r="B4727" s="27">
        <v>0.48555900000000002</v>
      </c>
      <c r="C4727" s="24">
        <f t="shared" si="151"/>
        <v>-1.2606999999999998E-2</v>
      </c>
      <c r="D4727" s="19">
        <f t="shared" si="152"/>
        <v>1.5893644899999995E-4</v>
      </c>
    </row>
    <row r="4728" spans="1:4" x14ac:dyDescent="0.3">
      <c r="A4728" s="23">
        <v>4727</v>
      </c>
      <c r="B4728" s="27">
        <v>0.48563899999999999</v>
      </c>
      <c r="C4728" s="24">
        <f t="shared" si="151"/>
        <v>-1.2527E-2</v>
      </c>
      <c r="D4728" s="19">
        <f t="shared" si="152"/>
        <v>1.5692572899999999E-4</v>
      </c>
    </row>
    <row r="4729" spans="1:4" x14ac:dyDescent="0.3">
      <c r="A4729" s="23">
        <v>4728</v>
      </c>
      <c r="B4729" s="27">
        <v>0.48563899999999999</v>
      </c>
      <c r="C4729" s="24">
        <f t="shared" si="151"/>
        <v>-1.2527E-2</v>
      </c>
      <c r="D4729" s="19">
        <f t="shared" si="152"/>
        <v>1.5692572899999999E-4</v>
      </c>
    </row>
    <row r="4730" spans="1:4" x14ac:dyDescent="0.3">
      <c r="A4730" s="23">
        <v>4729</v>
      </c>
      <c r="B4730" s="27">
        <v>0.48570400000000002</v>
      </c>
      <c r="C4730" s="24">
        <f t="shared" si="151"/>
        <v>-1.2461999999999999E-2</v>
      </c>
      <c r="D4730" s="19">
        <f t="shared" si="152"/>
        <v>1.5530144399999998E-4</v>
      </c>
    </row>
    <row r="4731" spans="1:4" x14ac:dyDescent="0.3">
      <c r="A4731" s="23">
        <v>4730</v>
      </c>
      <c r="B4731" s="27">
        <v>0.48575099999999999</v>
      </c>
      <c r="C4731" s="24">
        <f t="shared" si="151"/>
        <v>-1.2414999999999999E-2</v>
      </c>
      <c r="D4731" s="19">
        <f t="shared" si="152"/>
        <v>1.5413222499999996E-4</v>
      </c>
    </row>
    <row r="4732" spans="1:4" x14ac:dyDescent="0.3">
      <c r="A4732" s="23">
        <v>4731</v>
      </c>
      <c r="B4732" s="27">
        <v>0.48579099999999997</v>
      </c>
      <c r="C4732" s="24">
        <f t="shared" si="151"/>
        <v>-1.2374999999999999E-2</v>
      </c>
      <c r="D4732" s="19">
        <f t="shared" si="152"/>
        <v>1.5314062499999998E-4</v>
      </c>
    </row>
    <row r="4733" spans="1:4" x14ac:dyDescent="0.3">
      <c r="A4733" s="23">
        <v>4732</v>
      </c>
      <c r="B4733" s="27">
        <v>0.48588300000000001</v>
      </c>
      <c r="C4733" s="24">
        <f t="shared" si="151"/>
        <v>-1.2282999999999999E-2</v>
      </c>
      <c r="D4733" s="19">
        <f t="shared" si="152"/>
        <v>1.5087208899999997E-4</v>
      </c>
    </row>
    <row r="4734" spans="1:4" x14ac:dyDescent="0.3">
      <c r="A4734" s="23">
        <v>4733</v>
      </c>
      <c r="B4734" s="27">
        <v>0.48591099999999998</v>
      </c>
      <c r="C4734" s="24">
        <f t="shared" si="151"/>
        <v>-1.2254999999999999E-2</v>
      </c>
      <c r="D4734" s="19">
        <f t="shared" si="152"/>
        <v>1.5018502499999995E-4</v>
      </c>
    </row>
    <row r="4735" spans="1:4" x14ac:dyDescent="0.3">
      <c r="A4735" s="23">
        <v>4734</v>
      </c>
      <c r="B4735" s="27">
        <v>0.48596099999999998</v>
      </c>
      <c r="C4735" s="24">
        <f t="shared" si="151"/>
        <v>-1.2204999999999999E-2</v>
      </c>
      <c r="D4735" s="19">
        <f t="shared" si="152"/>
        <v>1.4896202499999997E-4</v>
      </c>
    </row>
    <row r="4736" spans="1:4" x14ac:dyDescent="0.3">
      <c r="A4736" s="23">
        <v>4735</v>
      </c>
      <c r="B4736" s="27">
        <v>0.48598799999999998</v>
      </c>
      <c r="C4736" s="24">
        <f t="shared" si="151"/>
        <v>-1.2178E-2</v>
      </c>
      <c r="D4736" s="19">
        <f t="shared" si="152"/>
        <v>1.48303684E-4</v>
      </c>
    </row>
    <row r="4737" spans="1:4" x14ac:dyDescent="0.3">
      <c r="A4737" s="23">
        <v>4736</v>
      </c>
      <c r="B4737" s="27">
        <v>0.48601899999999998</v>
      </c>
      <c r="C4737" s="24">
        <f t="shared" si="151"/>
        <v>-1.2147E-2</v>
      </c>
      <c r="D4737" s="19">
        <f t="shared" si="152"/>
        <v>1.47549609E-4</v>
      </c>
    </row>
    <row r="4738" spans="1:4" x14ac:dyDescent="0.3">
      <c r="A4738" s="23">
        <v>4737</v>
      </c>
      <c r="B4738" s="27">
        <v>0.48601899999999998</v>
      </c>
      <c r="C4738" s="24">
        <f t="shared" ref="C4738:C4801" si="153">ROUNDUP(B4738-B$10002,6)</f>
        <v>-1.2147E-2</v>
      </c>
      <c r="D4738" s="19">
        <f t="shared" si="152"/>
        <v>1.47549609E-4</v>
      </c>
    </row>
    <row r="4739" spans="1:4" x14ac:dyDescent="0.3">
      <c r="A4739" s="23">
        <v>4738</v>
      </c>
      <c r="B4739" s="27">
        <v>0.48605199999999998</v>
      </c>
      <c r="C4739" s="24">
        <f t="shared" si="153"/>
        <v>-1.2114E-2</v>
      </c>
      <c r="D4739" s="19">
        <f t="shared" si="152"/>
        <v>1.4674899599999999E-4</v>
      </c>
    </row>
    <row r="4740" spans="1:4" x14ac:dyDescent="0.3">
      <c r="A4740" s="23">
        <v>4739</v>
      </c>
      <c r="B4740" s="27">
        <v>0.48608099999999999</v>
      </c>
      <c r="C4740" s="24">
        <f t="shared" si="153"/>
        <v>-1.2084999999999999E-2</v>
      </c>
      <c r="D4740" s="19">
        <f t="shared" si="152"/>
        <v>1.4604722499999997E-4</v>
      </c>
    </row>
    <row r="4741" spans="1:4" x14ac:dyDescent="0.3">
      <c r="A4741" s="23">
        <v>4740</v>
      </c>
      <c r="B4741" s="27">
        <v>0.48608899999999999</v>
      </c>
      <c r="C4741" s="24">
        <f t="shared" si="153"/>
        <v>-1.2076999999999999E-2</v>
      </c>
      <c r="D4741" s="19">
        <f t="shared" si="152"/>
        <v>1.4585392899999999E-4</v>
      </c>
    </row>
    <row r="4742" spans="1:4" x14ac:dyDescent="0.3">
      <c r="A4742" s="23">
        <v>4741</v>
      </c>
      <c r="B4742" s="27">
        <v>0.486091</v>
      </c>
      <c r="C4742" s="24">
        <f t="shared" si="153"/>
        <v>-1.2074999999999999E-2</v>
      </c>
      <c r="D4742" s="19">
        <f t="shared" si="152"/>
        <v>1.4580562499999999E-4</v>
      </c>
    </row>
    <row r="4743" spans="1:4" x14ac:dyDescent="0.3">
      <c r="A4743" s="23">
        <v>4742</v>
      </c>
      <c r="B4743" s="27">
        <v>0.486151</v>
      </c>
      <c r="C4743" s="24">
        <f t="shared" si="153"/>
        <v>-1.2015E-2</v>
      </c>
      <c r="D4743" s="19">
        <f t="shared" si="152"/>
        <v>1.44360225E-4</v>
      </c>
    </row>
    <row r="4744" spans="1:4" x14ac:dyDescent="0.3">
      <c r="A4744" s="23">
        <v>4743</v>
      </c>
      <c r="B4744" s="27">
        <v>0.48620000000000002</v>
      </c>
      <c r="C4744" s="24">
        <f t="shared" si="153"/>
        <v>-1.1965999999999999E-2</v>
      </c>
      <c r="D4744" s="19">
        <f t="shared" si="152"/>
        <v>1.4318515599999999E-4</v>
      </c>
    </row>
    <row r="4745" spans="1:4" x14ac:dyDescent="0.3">
      <c r="A4745" s="23">
        <v>4744</v>
      </c>
      <c r="B4745" s="27">
        <v>0.48621300000000001</v>
      </c>
      <c r="C4745" s="24">
        <f t="shared" si="153"/>
        <v>-1.1953E-2</v>
      </c>
      <c r="D4745" s="19">
        <f t="shared" si="152"/>
        <v>1.4287420900000001E-4</v>
      </c>
    </row>
    <row r="4746" spans="1:4" x14ac:dyDescent="0.3">
      <c r="A4746" s="23">
        <v>4745</v>
      </c>
      <c r="B4746" s="27">
        <v>0.48627700000000001</v>
      </c>
      <c r="C4746" s="24">
        <f t="shared" si="153"/>
        <v>-1.1888999999999999E-2</v>
      </c>
      <c r="D4746" s="19">
        <f t="shared" ref="D4746:D4809" si="154">C4746*C4746</f>
        <v>1.4134832099999995E-4</v>
      </c>
    </row>
    <row r="4747" spans="1:4" x14ac:dyDescent="0.3">
      <c r="A4747" s="23">
        <v>4746</v>
      </c>
      <c r="B4747" s="27">
        <v>0.48651899999999998</v>
      </c>
      <c r="C4747" s="24">
        <f t="shared" si="153"/>
        <v>-1.1646999999999999E-2</v>
      </c>
      <c r="D4747" s="19">
        <f t="shared" si="154"/>
        <v>1.3565260899999997E-4</v>
      </c>
    </row>
    <row r="4748" spans="1:4" x14ac:dyDescent="0.3">
      <c r="A4748" s="23">
        <v>4747</v>
      </c>
      <c r="B4748" s="27">
        <v>0.48653299999999999</v>
      </c>
      <c r="C4748" s="24">
        <f t="shared" si="153"/>
        <v>-1.1632999999999999E-2</v>
      </c>
      <c r="D4748" s="19">
        <f t="shared" si="154"/>
        <v>1.3532668899999997E-4</v>
      </c>
    </row>
    <row r="4749" spans="1:4" x14ac:dyDescent="0.3">
      <c r="A4749" s="23">
        <v>4748</v>
      </c>
      <c r="B4749" s="27">
        <v>0.48657699999999998</v>
      </c>
      <c r="C4749" s="24">
        <f t="shared" si="153"/>
        <v>-1.1588999999999999E-2</v>
      </c>
      <c r="D4749" s="19">
        <f t="shared" si="154"/>
        <v>1.3430492099999997E-4</v>
      </c>
    </row>
    <row r="4750" spans="1:4" x14ac:dyDescent="0.3">
      <c r="A4750" s="23">
        <v>4749</v>
      </c>
      <c r="B4750" s="27">
        <v>0.48666500000000001</v>
      </c>
      <c r="C4750" s="24">
        <f t="shared" si="153"/>
        <v>-1.1500999999999999E-2</v>
      </c>
      <c r="D4750" s="19">
        <f t="shared" si="154"/>
        <v>1.3227300099999997E-4</v>
      </c>
    </row>
    <row r="4751" spans="1:4" x14ac:dyDescent="0.3">
      <c r="A4751" s="23">
        <v>4750</v>
      </c>
      <c r="B4751" s="27">
        <v>0.48673699999999998</v>
      </c>
      <c r="C4751" s="24">
        <f t="shared" si="153"/>
        <v>-1.1429E-2</v>
      </c>
      <c r="D4751" s="19">
        <f t="shared" si="154"/>
        <v>1.30622041E-4</v>
      </c>
    </row>
    <row r="4752" spans="1:4" x14ac:dyDescent="0.3">
      <c r="A4752" s="23">
        <v>4751</v>
      </c>
      <c r="B4752" s="27">
        <v>0.48679</v>
      </c>
      <c r="C4752" s="24">
        <f t="shared" si="153"/>
        <v>-1.1375999999999999E-2</v>
      </c>
      <c r="D4752" s="19">
        <f t="shared" si="154"/>
        <v>1.2941337599999998E-4</v>
      </c>
    </row>
    <row r="4753" spans="1:4" x14ac:dyDescent="0.3">
      <c r="A4753" s="23">
        <v>4752</v>
      </c>
      <c r="B4753" s="27">
        <v>0.48685</v>
      </c>
      <c r="C4753" s="24">
        <f t="shared" si="153"/>
        <v>-1.1316E-2</v>
      </c>
      <c r="D4753" s="19">
        <f t="shared" si="154"/>
        <v>1.2805185600000001E-4</v>
      </c>
    </row>
    <row r="4754" spans="1:4" x14ac:dyDescent="0.3">
      <c r="A4754" s="23">
        <v>4753</v>
      </c>
      <c r="B4754" s="27">
        <v>0.486869</v>
      </c>
      <c r="C4754" s="24">
        <f t="shared" si="153"/>
        <v>-1.1297E-2</v>
      </c>
      <c r="D4754" s="19">
        <f t="shared" si="154"/>
        <v>1.2762220899999998E-4</v>
      </c>
    </row>
    <row r="4755" spans="1:4" x14ac:dyDescent="0.3">
      <c r="A4755" s="23">
        <v>4754</v>
      </c>
      <c r="B4755" s="27">
        <v>0.48688199999999998</v>
      </c>
      <c r="C4755" s="24">
        <f t="shared" si="153"/>
        <v>-1.1283999999999999E-2</v>
      </c>
      <c r="D4755" s="19">
        <f t="shared" si="154"/>
        <v>1.2732865599999997E-4</v>
      </c>
    </row>
    <row r="4756" spans="1:4" x14ac:dyDescent="0.3">
      <c r="A4756" s="23">
        <v>4755</v>
      </c>
      <c r="B4756" s="27">
        <v>0.48690299999999997</v>
      </c>
      <c r="C4756" s="24">
        <f t="shared" si="153"/>
        <v>-1.1262999999999999E-2</v>
      </c>
      <c r="D4756" s="19">
        <f t="shared" si="154"/>
        <v>1.2685516899999997E-4</v>
      </c>
    </row>
    <row r="4757" spans="1:4" x14ac:dyDescent="0.3">
      <c r="A4757" s="23">
        <v>4756</v>
      </c>
      <c r="B4757" s="27">
        <v>0.486927</v>
      </c>
      <c r="C4757" s="24">
        <f t="shared" si="153"/>
        <v>-1.1238999999999999E-2</v>
      </c>
      <c r="D4757" s="19">
        <f t="shared" si="154"/>
        <v>1.2631512099999998E-4</v>
      </c>
    </row>
    <row r="4758" spans="1:4" x14ac:dyDescent="0.3">
      <c r="A4758" s="23">
        <v>4757</v>
      </c>
      <c r="B4758" s="27">
        <v>0.487066</v>
      </c>
      <c r="C4758" s="24">
        <f t="shared" si="153"/>
        <v>-1.1099999999999999E-2</v>
      </c>
      <c r="D4758" s="19">
        <f t="shared" si="154"/>
        <v>1.2320999999999998E-4</v>
      </c>
    </row>
    <row r="4759" spans="1:4" x14ac:dyDescent="0.3">
      <c r="A4759" s="23">
        <v>4758</v>
      </c>
      <c r="B4759" s="27">
        <v>0.48710799999999999</v>
      </c>
      <c r="C4759" s="24">
        <f t="shared" si="153"/>
        <v>-1.1058E-2</v>
      </c>
      <c r="D4759" s="19">
        <f t="shared" si="154"/>
        <v>1.2227936399999999E-4</v>
      </c>
    </row>
    <row r="4760" spans="1:4" x14ac:dyDescent="0.3">
      <c r="A4760" s="23">
        <v>4759</v>
      </c>
      <c r="B4760" s="27">
        <v>0.48719299999999999</v>
      </c>
      <c r="C4760" s="24">
        <f t="shared" si="153"/>
        <v>-1.0973E-2</v>
      </c>
      <c r="D4760" s="19">
        <f t="shared" si="154"/>
        <v>1.20406729E-4</v>
      </c>
    </row>
    <row r="4761" spans="1:4" x14ac:dyDescent="0.3">
      <c r="A4761" s="23">
        <v>4760</v>
      </c>
      <c r="B4761" s="27">
        <v>0.48721500000000001</v>
      </c>
      <c r="C4761" s="24">
        <f t="shared" si="153"/>
        <v>-1.0950999999999999E-2</v>
      </c>
      <c r="D4761" s="19">
        <f t="shared" si="154"/>
        <v>1.1992440099999998E-4</v>
      </c>
    </row>
    <row r="4762" spans="1:4" x14ac:dyDescent="0.3">
      <c r="A4762" s="23">
        <v>4761</v>
      </c>
      <c r="B4762" s="27">
        <v>0.487234</v>
      </c>
      <c r="C4762" s="24">
        <f t="shared" si="153"/>
        <v>-1.0931999999999999E-2</v>
      </c>
      <c r="D4762" s="19">
        <f t="shared" si="154"/>
        <v>1.1950862399999998E-4</v>
      </c>
    </row>
    <row r="4763" spans="1:4" x14ac:dyDescent="0.3">
      <c r="A4763" s="23">
        <v>4762</v>
      </c>
      <c r="B4763" s="27">
        <v>0.48733100000000001</v>
      </c>
      <c r="C4763" s="24">
        <f t="shared" si="153"/>
        <v>-1.0834999999999999E-2</v>
      </c>
      <c r="D4763" s="19">
        <f t="shared" si="154"/>
        <v>1.1739722499999998E-4</v>
      </c>
    </row>
    <row r="4764" spans="1:4" x14ac:dyDescent="0.3">
      <c r="A4764" s="23">
        <v>4763</v>
      </c>
      <c r="B4764" s="27">
        <v>0.487373</v>
      </c>
      <c r="C4764" s="24">
        <f t="shared" si="153"/>
        <v>-1.0792999999999999E-2</v>
      </c>
      <c r="D4764" s="19">
        <f t="shared" si="154"/>
        <v>1.1648884899999997E-4</v>
      </c>
    </row>
    <row r="4765" spans="1:4" x14ac:dyDescent="0.3">
      <c r="A4765" s="23">
        <v>4764</v>
      </c>
      <c r="B4765" s="27">
        <v>0.48752600000000001</v>
      </c>
      <c r="C4765" s="24">
        <f t="shared" si="153"/>
        <v>-1.0639999999999998E-2</v>
      </c>
      <c r="D4765" s="19">
        <f t="shared" si="154"/>
        <v>1.1320959999999997E-4</v>
      </c>
    </row>
    <row r="4766" spans="1:4" x14ac:dyDescent="0.3">
      <c r="A4766" s="23">
        <v>4765</v>
      </c>
      <c r="B4766" s="27">
        <v>0.48755799999999999</v>
      </c>
      <c r="C4766" s="24">
        <f t="shared" si="153"/>
        <v>-1.0607999999999999E-2</v>
      </c>
      <c r="D4766" s="19">
        <f t="shared" si="154"/>
        <v>1.1252966399999998E-4</v>
      </c>
    </row>
    <row r="4767" spans="1:4" x14ac:dyDescent="0.3">
      <c r="A4767" s="23">
        <v>4766</v>
      </c>
      <c r="B4767" s="27">
        <v>0.48760599999999998</v>
      </c>
      <c r="C4767" s="24">
        <f t="shared" si="153"/>
        <v>-1.056E-2</v>
      </c>
      <c r="D4767" s="19">
        <f t="shared" si="154"/>
        <v>1.115136E-4</v>
      </c>
    </row>
    <row r="4768" spans="1:4" x14ac:dyDescent="0.3">
      <c r="A4768" s="23">
        <v>4767</v>
      </c>
      <c r="B4768" s="27">
        <v>0.487651</v>
      </c>
      <c r="C4768" s="24">
        <f t="shared" si="153"/>
        <v>-1.0515E-2</v>
      </c>
      <c r="D4768" s="19">
        <f t="shared" si="154"/>
        <v>1.10565225E-4</v>
      </c>
    </row>
    <row r="4769" spans="1:4" x14ac:dyDescent="0.3">
      <c r="A4769" s="23">
        <v>4768</v>
      </c>
      <c r="B4769" s="27">
        <v>0.487676</v>
      </c>
      <c r="C4769" s="24">
        <f t="shared" si="153"/>
        <v>-1.0489999999999999E-2</v>
      </c>
      <c r="D4769" s="19">
        <f t="shared" si="154"/>
        <v>1.1004009999999999E-4</v>
      </c>
    </row>
    <row r="4770" spans="1:4" x14ac:dyDescent="0.3">
      <c r="A4770" s="23">
        <v>4769</v>
      </c>
      <c r="B4770" s="27">
        <v>0.48775099999999999</v>
      </c>
      <c r="C4770" s="24">
        <f t="shared" si="153"/>
        <v>-1.0414999999999999E-2</v>
      </c>
      <c r="D4770" s="19">
        <f t="shared" si="154"/>
        <v>1.0847222499999998E-4</v>
      </c>
    </row>
    <row r="4771" spans="1:4" x14ac:dyDescent="0.3">
      <c r="A4771" s="23">
        <v>4770</v>
      </c>
      <c r="B4771" s="27">
        <v>0.48783199999999999</v>
      </c>
      <c r="C4771" s="24">
        <f t="shared" si="153"/>
        <v>-1.0333999999999999E-2</v>
      </c>
      <c r="D4771" s="19">
        <f t="shared" si="154"/>
        <v>1.0679155599999999E-4</v>
      </c>
    </row>
    <row r="4772" spans="1:4" x14ac:dyDescent="0.3">
      <c r="A4772" s="23">
        <v>4771</v>
      </c>
      <c r="B4772" s="27">
        <v>0.48784499999999997</v>
      </c>
      <c r="C4772" s="24">
        <f t="shared" si="153"/>
        <v>-1.0320999999999999E-2</v>
      </c>
      <c r="D4772" s="19">
        <f t="shared" si="154"/>
        <v>1.0652304099999997E-4</v>
      </c>
    </row>
    <row r="4773" spans="1:4" x14ac:dyDescent="0.3">
      <c r="A4773" s="23">
        <v>4772</v>
      </c>
      <c r="B4773" s="27">
        <v>0.48791699999999999</v>
      </c>
      <c r="C4773" s="24">
        <f t="shared" si="153"/>
        <v>-1.0248999999999999E-2</v>
      </c>
      <c r="D4773" s="19">
        <f t="shared" si="154"/>
        <v>1.0504200099999998E-4</v>
      </c>
    </row>
    <row r="4774" spans="1:4" x14ac:dyDescent="0.3">
      <c r="A4774" s="23">
        <v>4773</v>
      </c>
      <c r="B4774" s="27">
        <v>0.48796699999999998</v>
      </c>
      <c r="C4774" s="24">
        <f t="shared" si="153"/>
        <v>-1.0199E-2</v>
      </c>
      <c r="D4774" s="19">
        <f t="shared" si="154"/>
        <v>1.0401960099999999E-4</v>
      </c>
    </row>
    <row r="4775" spans="1:4" x14ac:dyDescent="0.3">
      <c r="A4775" s="23">
        <v>4774</v>
      </c>
      <c r="B4775" s="27">
        <v>0.48799599999999999</v>
      </c>
      <c r="C4775" s="24">
        <f t="shared" si="153"/>
        <v>-1.0169999999999998E-2</v>
      </c>
      <c r="D4775" s="19">
        <f t="shared" si="154"/>
        <v>1.0342889999999997E-4</v>
      </c>
    </row>
    <row r="4776" spans="1:4" x14ac:dyDescent="0.3">
      <c r="A4776" s="23">
        <v>4775</v>
      </c>
      <c r="B4776" s="27">
        <v>0.48801</v>
      </c>
      <c r="C4776" s="24">
        <f t="shared" si="153"/>
        <v>-1.0156E-2</v>
      </c>
      <c r="D4776" s="19">
        <f t="shared" si="154"/>
        <v>1.03144336E-4</v>
      </c>
    </row>
    <row r="4777" spans="1:4" x14ac:dyDescent="0.3">
      <c r="A4777" s="23">
        <v>4776</v>
      </c>
      <c r="B4777" s="27">
        <v>0.48801800000000001</v>
      </c>
      <c r="C4777" s="24">
        <f t="shared" si="153"/>
        <v>-1.0147999999999999E-2</v>
      </c>
      <c r="D4777" s="19">
        <f t="shared" si="154"/>
        <v>1.0298190399999997E-4</v>
      </c>
    </row>
    <row r="4778" spans="1:4" x14ac:dyDescent="0.3">
      <c r="A4778" s="23">
        <v>4777</v>
      </c>
      <c r="B4778" s="27">
        <v>0.488043</v>
      </c>
      <c r="C4778" s="24">
        <f t="shared" si="153"/>
        <v>-1.0123E-2</v>
      </c>
      <c r="D4778" s="19">
        <f t="shared" si="154"/>
        <v>1.02475129E-4</v>
      </c>
    </row>
    <row r="4779" spans="1:4" x14ac:dyDescent="0.3">
      <c r="A4779" s="23">
        <v>4778</v>
      </c>
      <c r="B4779" s="27">
        <v>0.48804500000000001</v>
      </c>
      <c r="C4779" s="24">
        <f t="shared" si="153"/>
        <v>-1.0121E-2</v>
      </c>
      <c r="D4779" s="19">
        <f t="shared" si="154"/>
        <v>1.02434641E-4</v>
      </c>
    </row>
    <row r="4780" spans="1:4" x14ac:dyDescent="0.3">
      <c r="A4780" s="23">
        <v>4779</v>
      </c>
      <c r="B4780" s="27">
        <v>0.48815700000000001</v>
      </c>
      <c r="C4780" s="24">
        <f t="shared" si="153"/>
        <v>-1.0008999999999999E-2</v>
      </c>
      <c r="D4780" s="19">
        <f t="shared" si="154"/>
        <v>1.0018008099999998E-4</v>
      </c>
    </row>
    <row r="4781" spans="1:4" x14ac:dyDescent="0.3">
      <c r="A4781" s="23">
        <v>4780</v>
      </c>
      <c r="B4781" s="27">
        <v>0.48816300000000001</v>
      </c>
      <c r="C4781" s="24">
        <f t="shared" si="153"/>
        <v>-1.0003E-2</v>
      </c>
      <c r="D4781" s="19">
        <f t="shared" si="154"/>
        <v>1.0006000899999999E-4</v>
      </c>
    </row>
    <row r="4782" spans="1:4" x14ac:dyDescent="0.3">
      <c r="A4782" s="23">
        <v>4781</v>
      </c>
      <c r="B4782" s="27">
        <v>0.48819600000000002</v>
      </c>
      <c r="C4782" s="24">
        <f t="shared" si="153"/>
        <v>-9.9699999999999997E-3</v>
      </c>
      <c r="D4782" s="19">
        <f t="shared" si="154"/>
        <v>9.9400899999999999E-5</v>
      </c>
    </row>
    <row r="4783" spans="1:4" x14ac:dyDescent="0.3">
      <c r="A4783" s="23">
        <v>4782</v>
      </c>
      <c r="B4783" s="27">
        <v>0.48823299999999997</v>
      </c>
      <c r="C4783" s="24">
        <f t="shared" si="153"/>
        <v>-9.9329999999999991E-3</v>
      </c>
      <c r="D4783" s="19">
        <f t="shared" si="154"/>
        <v>9.8664488999999987E-5</v>
      </c>
    </row>
    <row r="4784" spans="1:4" x14ac:dyDescent="0.3">
      <c r="A4784" s="23">
        <v>4783</v>
      </c>
      <c r="B4784" s="27">
        <v>0.48826199999999997</v>
      </c>
      <c r="C4784" s="24">
        <f t="shared" si="153"/>
        <v>-9.9039999999999996E-3</v>
      </c>
      <c r="D4784" s="19">
        <f t="shared" si="154"/>
        <v>9.8089215999999993E-5</v>
      </c>
    </row>
    <row r="4785" spans="1:4" x14ac:dyDescent="0.3">
      <c r="A4785" s="23">
        <v>4784</v>
      </c>
      <c r="B4785" s="27">
        <v>0.488284</v>
      </c>
      <c r="C4785" s="24">
        <f t="shared" si="153"/>
        <v>-9.8819999999999984E-3</v>
      </c>
      <c r="D4785" s="19">
        <f t="shared" si="154"/>
        <v>9.7653923999999976E-5</v>
      </c>
    </row>
    <row r="4786" spans="1:4" x14ac:dyDescent="0.3">
      <c r="A4786" s="23">
        <v>4785</v>
      </c>
      <c r="B4786" s="27">
        <v>0.48832700000000001</v>
      </c>
      <c r="C4786" s="24">
        <f t="shared" si="153"/>
        <v>-9.8389999999999988E-3</v>
      </c>
      <c r="D4786" s="19">
        <f t="shared" si="154"/>
        <v>9.6805920999999971E-5</v>
      </c>
    </row>
    <row r="4787" spans="1:4" x14ac:dyDescent="0.3">
      <c r="A4787" s="23">
        <v>4786</v>
      </c>
      <c r="B4787" s="27">
        <v>0.48835099999999998</v>
      </c>
      <c r="C4787" s="24">
        <f t="shared" si="153"/>
        <v>-9.8149999999999991E-3</v>
      </c>
      <c r="D4787" s="19">
        <f t="shared" si="154"/>
        <v>9.6334224999999985E-5</v>
      </c>
    </row>
    <row r="4788" spans="1:4" x14ac:dyDescent="0.3">
      <c r="A4788" s="23">
        <v>4787</v>
      </c>
      <c r="B4788" s="27">
        <v>0.48845899999999998</v>
      </c>
      <c r="C4788" s="24">
        <f t="shared" si="153"/>
        <v>-9.7069999999999986E-3</v>
      </c>
      <c r="D4788" s="19">
        <f t="shared" si="154"/>
        <v>9.4225848999999969E-5</v>
      </c>
    </row>
    <row r="4789" spans="1:4" x14ac:dyDescent="0.3">
      <c r="A4789" s="23">
        <v>4788</v>
      </c>
      <c r="B4789" s="27">
        <v>0.48846400000000001</v>
      </c>
      <c r="C4789" s="24">
        <f t="shared" si="153"/>
        <v>-9.7019999999999988E-3</v>
      </c>
      <c r="D4789" s="19">
        <f t="shared" si="154"/>
        <v>9.4128803999999976E-5</v>
      </c>
    </row>
    <row r="4790" spans="1:4" x14ac:dyDescent="0.3">
      <c r="A4790" s="23">
        <v>4789</v>
      </c>
      <c r="B4790" s="27">
        <v>0.488479</v>
      </c>
      <c r="C4790" s="24">
        <f t="shared" si="153"/>
        <v>-9.6869999999999994E-3</v>
      </c>
      <c r="D4790" s="19">
        <f t="shared" si="154"/>
        <v>9.3837968999999994E-5</v>
      </c>
    </row>
    <row r="4791" spans="1:4" x14ac:dyDescent="0.3">
      <c r="A4791" s="23">
        <v>4790</v>
      </c>
      <c r="B4791" s="27">
        <v>0.48848399999999997</v>
      </c>
      <c r="C4791" s="24">
        <f t="shared" si="153"/>
        <v>-9.6819999999999996E-3</v>
      </c>
      <c r="D4791" s="19">
        <f t="shared" si="154"/>
        <v>9.3741123999999988E-5</v>
      </c>
    </row>
    <row r="4792" spans="1:4" x14ac:dyDescent="0.3">
      <c r="A4792" s="23">
        <v>4791</v>
      </c>
      <c r="B4792" s="27">
        <v>0.48849799999999999</v>
      </c>
      <c r="C4792" s="24">
        <f t="shared" si="153"/>
        <v>-9.6679999999999995E-3</v>
      </c>
      <c r="D4792" s="19">
        <f t="shared" si="154"/>
        <v>9.3470223999999997E-5</v>
      </c>
    </row>
    <row r="4793" spans="1:4" x14ac:dyDescent="0.3">
      <c r="A4793" s="23">
        <v>4792</v>
      </c>
      <c r="B4793" s="27">
        <v>0.48857400000000001</v>
      </c>
      <c r="C4793" s="24">
        <f t="shared" si="153"/>
        <v>-9.5919999999999998E-3</v>
      </c>
      <c r="D4793" s="19">
        <f t="shared" si="154"/>
        <v>9.2006464000000002E-5</v>
      </c>
    </row>
    <row r="4794" spans="1:4" x14ac:dyDescent="0.3">
      <c r="A4794" s="23">
        <v>4793</v>
      </c>
      <c r="B4794" s="27">
        <v>0.48858499999999999</v>
      </c>
      <c r="C4794" s="24">
        <f t="shared" si="153"/>
        <v>-9.5809999999999992E-3</v>
      </c>
      <c r="D4794" s="19">
        <f t="shared" si="154"/>
        <v>9.1795560999999979E-5</v>
      </c>
    </row>
    <row r="4795" spans="1:4" x14ac:dyDescent="0.3">
      <c r="A4795" s="23">
        <v>4794</v>
      </c>
      <c r="B4795" s="27">
        <v>0.48864999999999997</v>
      </c>
      <c r="C4795" s="24">
        <f t="shared" si="153"/>
        <v>-9.5159999999999984E-3</v>
      </c>
      <c r="D4795" s="19">
        <f t="shared" si="154"/>
        <v>9.0554255999999967E-5</v>
      </c>
    </row>
    <row r="4796" spans="1:4" x14ac:dyDescent="0.3">
      <c r="A4796" s="23">
        <v>4795</v>
      </c>
      <c r="B4796" s="27">
        <v>0.48875800000000003</v>
      </c>
      <c r="C4796" s="24">
        <f t="shared" si="153"/>
        <v>-9.4079999999999997E-3</v>
      </c>
      <c r="D4796" s="19">
        <f t="shared" si="154"/>
        <v>8.8510463999999994E-5</v>
      </c>
    </row>
    <row r="4797" spans="1:4" x14ac:dyDescent="0.3">
      <c r="A4797" s="23">
        <v>4796</v>
      </c>
      <c r="B4797" s="27">
        <v>0.488815</v>
      </c>
      <c r="C4797" s="24">
        <f t="shared" si="153"/>
        <v>-9.3509999999999999E-3</v>
      </c>
      <c r="D4797" s="19">
        <f t="shared" si="154"/>
        <v>8.7441201000000002E-5</v>
      </c>
    </row>
    <row r="4798" spans="1:4" x14ac:dyDescent="0.3">
      <c r="A4798" s="23">
        <v>4797</v>
      </c>
      <c r="B4798" s="27">
        <v>0.48882399999999998</v>
      </c>
      <c r="C4798" s="24">
        <f t="shared" si="153"/>
        <v>-9.3419999999999996E-3</v>
      </c>
      <c r="D4798" s="19">
        <f t="shared" si="154"/>
        <v>8.7272963999999998E-5</v>
      </c>
    </row>
    <row r="4799" spans="1:4" x14ac:dyDescent="0.3">
      <c r="A4799" s="23">
        <v>4798</v>
      </c>
      <c r="B4799" s="27">
        <v>0.488844</v>
      </c>
      <c r="C4799" s="24">
        <f t="shared" si="153"/>
        <v>-9.3219999999999987E-3</v>
      </c>
      <c r="D4799" s="19">
        <f t="shared" si="154"/>
        <v>8.6899683999999973E-5</v>
      </c>
    </row>
    <row r="4800" spans="1:4" x14ac:dyDescent="0.3">
      <c r="A4800" s="23">
        <v>4799</v>
      </c>
      <c r="B4800" s="27">
        <v>0.488894</v>
      </c>
      <c r="C4800" s="24">
        <f t="shared" si="153"/>
        <v>-9.271999999999999E-3</v>
      </c>
      <c r="D4800" s="19">
        <f t="shared" si="154"/>
        <v>8.5969983999999988E-5</v>
      </c>
    </row>
    <row r="4801" spans="1:4" x14ac:dyDescent="0.3">
      <c r="A4801" s="23">
        <v>4800</v>
      </c>
      <c r="B4801" s="27">
        <v>0.48891899999999999</v>
      </c>
      <c r="C4801" s="24">
        <f t="shared" si="153"/>
        <v>-9.247E-3</v>
      </c>
      <c r="D4801" s="19">
        <f t="shared" si="154"/>
        <v>8.5507008999999998E-5</v>
      </c>
    </row>
    <row r="4802" spans="1:4" x14ac:dyDescent="0.3">
      <c r="A4802" s="23">
        <v>4801</v>
      </c>
      <c r="B4802" s="27">
        <v>0.48894399999999999</v>
      </c>
      <c r="C4802" s="24">
        <f t="shared" ref="C4802:C4865" si="155">ROUNDUP(B4802-B$10002,6)</f>
        <v>-9.2219999999999993E-3</v>
      </c>
      <c r="D4802" s="19">
        <f t="shared" si="154"/>
        <v>8.5045283999999986E-5</v>
      </c>
    </row>
    <row r="4803" spans="1:4" x14ac:dyDescent="0.3">
      <c r="A4803" s="23">
        <v>4802</v>
      </c>
      <c r="B4803" s="27">
        <v>0.48896899999999999</v>
      </c>
      <c r="C4803" s="24">
        <f t="shared" si="155"/>
        <v>-9.1969999999999986E-3</v>
      </c>
      <c r="D4803" s="19">
        <f t="shared" si="154"/>
        <v>8.4584808999999968E-5</v>
      </c>
    </row>
    <row r="4804" spans="1:4" x14ac:dyDescent="0.3">
      <c r="A4804" s="23">
        <v>4803</v>
      </c>
      <c r="B4804" s="27">
        <v>0.48897099999999999</v>
      </c>
      <c r="C4804" s="24">
        <f t="shared" si="155"/>
        <v>-9.195E-3</v>
      </c>
      <c r="D4804" s="19">
        <f t="shared" si="154"/>
        <v>8.4548024999999999E-5</v>
      </c>
    </row>
    <row r="4805" spans="1:4" x14ac:dyDescent="0.3">
      <c r="A4805" s="23">
        <v>4804</v>
      </c>
      <c r="B4805" s="27">
        <v>0.48897800000000002</v>
      </c>
      <c r="C4805" s="24">
        <f t="shared" si="155"/>
        <v>-9.188E-3</v>
      </c>
      <c r="D4805" s="19">
        <f t="shared" si="154"/>
        <v>8.4419344E-5</v>
      </c>
    </row>
    <row r="4806" spans="1:4" x14ac:dyDescent="0.3">
      <c r="A4806" s="23">
        <v>4805</v>
      </c>
      <c r="B4806" s="27">
        <v>0.48898000000000003</v>
      </c>
      <c r="C4806" s="24">
        <f t="shared" si="155"/>
        <v>-9.1859999999999997E-3</v>
      </c>
      <c r="D4806" s="19">
        <f t="shared" si="154"/>
        <v>8.4382595999999996E-5</v>
      </c>
    </row>
    <row r="4807" spans="1:4" x14ac:dyDescent="0.3">
      <c r="A4807" s="23">
        <v>4806</v>
      </c>
      <c r="B4807" s="27">
        <v>0.489062</v>
      </c>
      <c r="C4807" s="24">
        <f t="shared" si="155"/>
        <v>-9.1039999999999992E-3</v>
      </c>
      <c r="D4807" s="19">
        <f t="shared" si="154"/>
        <v>8.2882815999999989E-5</v>
      </c>
    </row>
    <row r="4808" spans="1:4" x14ac:dyDescent="0.3">
      <c r="A4808" s="23">
        <v>4807</v>
      </c>
      <c r="B4808" s="27">
        <v>0.48907899999999999</v>
      </c>
      <c r="C4808" s="24">
        <f t="shared" si="155"/>
        <v>-9.0869999999999996E-3</v>
      </c>
      <c r="D4808" s="19">
        <f t="shared" si="154"/>
        <v>8.2573568999999987E-5</v>
      </c>
    </row>
    <row r="4809" spans="1:4" x14ac:dyDescent="0.3">
      <c r="A4809" s="23">
        <v>4808</v>
      </c>
      <c r="B4809" s="27">
        <v>0.48911900000000003</v>
      </c>
      <c r="C4809" s="24">
        <f t="shared" si="155"/>
        <v>-9.0469999999999995E-3</v>
      </c>
      <c r="D4809" s="19">
        <f t="shared" si="154"/>
        <v>8.1848208999999984E-5</v>
      </c>
    </row>
    <row r="4810" spans="1:4" x14ac:dyDescent="0.3">
      <c r="A4810" s="23">
        <v>4809</v>
      </c>
      <c r="B4810" s="27">
        <v>0.48916199999999999</v>
      </c>
      <c r="C4810" s="24">
        <f t="shared" si="155"/>
        <v>-9.0039999999999999E-3</v>
      </c>
      <c r="D4810" s="19">
        <f t="shared" ref="D4810:D4873" si="156">C4810*C4810</f>
        <v>8.1072016000000003E-5</v>
      </c>
    </row>
    <row r="4811" spans="1:4" x14ac:dyDescent="0.3">
      <c r="A4811" s="23">
        <v>4810</v>
      </c>
      <c r="B4811" s="27">
        <v>0.48919299999999999</v>
      </c>
      <c r="C4811" s="24">
        <f t="shared" si="155"/>
        <v>-8.9730000000000001E-3</v>
      </c>
      <c r="D4811" s="19">
        <f t="shared" si="156"/>
        <v>8.0514728999999996E-5</v>
      </c>
    </row>
    <row r="4812" spans="1:4" x14ac:dyDescent="0.3">
      <c r="A4812" s="23">
        <v>4811</v>
      </c>
      <c r="B4812" s="27">
        <v>0.48922599999999999</v>
      </c>
      <c r="C4812" s="24">
        <f t="shared" si="155"/>
        <v>-8.94E-3</v>
      </c>
      <c r="D4812" s="19">
        <f t="shared" si="156"/>
        <v>7.9923600000000002E-5</v>
      </c>
    </row>
    <row r="4813" spans="1:4" x14ac:dyDescent="0.3">
      <c r="A4813" s="23">
        <v>4812</v>
      </c>
      <c r="B4813" s="27">
        <v>0.48924299999999998</v>
      </c>
      <c r="C4813" s="24">
        <f t="shared" si="155"/>
        <v>-8.9229999999999986E-3</v>
      </c>
      <c r="D4813" s="19">
        <f t="shared" si="156"/>
        <v>7.9619928999999972E-5</v>
      </c>
    </row>
    <row r="4814" spans="1:4" x14ac:dyDescent="0.3">
      <c r="A4814" s="23">
        <v>4813</v>
      </c>
      <c r="B4814" s="27">
        <v>0.48927500000000002</v>
      </c>
      <c r="C4814" s="24">
        <f t="shared" si="155"/>
        <v>-8.8909999999999996E-3</v>
      </c>
      <c r="D4814" s="19">
        <f t="shared" si="156"/>
        <v>7.9049880999999998E-5</v>
      </c>
    </row>
    <row r="4815" spans="1:4" x14ac:dyDescent="0.3">
      <c r="A4815" s="23">
        <v>4814</v>
      </c>
      <c r="B4815" s="27">
        <v>0.48933599999999999</v>
      </c>
      <c r="C4815" s="24">
        <f t="shared" si="155"/>
        <v>-8.8299999999999993E-3</v>
      </c>
      <c r="D4815" s="19">
        <f t="shared" si="156"/>
        <v>7.7968899999999991E-5</v>
      </c>
    </row>
    <row r="4816" spans="1:4" x14ac:dyDescent="0.3">
      <c r="A4816" s="23">
        <v>4815</v>
      </c>
      <c r="B4816" s="27">
        <v>0.48934899999999998</v>
      </c>
      <c r="C4816" s="24">
        <f t="shared" si="155"/>
        <v>-8.8169999999999984E-3</v>
      </c>
      <c r="D4816" s="19">
        <f t="shared" si="156"/>
        <v>7.7739488999999966E-5</v>
      </c>
    </row>
    <row r="4817" spans="1:4" x14ac:dyDescent="0.3">
      <c r="A4817" s="23">
        <v>4816</v>
      </c>
      <c r="B4817" s="27">
        <v>0.48940699999999998</v>
      </c>
      <c r="C4817" s="24">
        <f t="shared" si="155"/>
        <v>-8.7589999999999994E-3</v>
      </c>
      <c r="D4817" s="19">
        <f t="shared" si="156"/>
        <v>7.6720080999999985E-5</v>
      </c>
    </row>
    <row r="4818" spans="1:4" x14ac:dyDescent="0.3">
      <c r="A4818" s="23">
        <v>4817</v>
      </c>
      <c r="B4818" s="27">
        <v>0.48947200000000002</v>
      </c>
      <c r="C4818" s="24">
        <f t="shared" si="155"/>
        <v>-8.6939999999999986E-3</v>
      </c>
      <c r="D4818" s="19">
        <f t="shared" si="156"/>
        <v>7.5585635999999982E-5</v>
      </c>
    </row>
    <row r="4819" spans="1:4" x14ac:dyDescent="0.3">
      <c r="A4819" s="23">
        <v>4818</v>
      </c>
      <c r="B4819" s="27">
        <v>0.48948999999999998</v>
      </c>
      <c r="C4819" s="24">
        <f t="shared" si="155"/>
        <v>-8.6759999999999997E-3</v>
      </c>
      <c r="D4819" s="19">
        <f t="shared" si="156"/>
        <v>7.5272975999999997E-5</v>
      </c>
    </row>
    <row r="4820" spans="1:4" x14ac:dyDescent="0.3">
      <c r="A4820" s="23">
        <v>4819</v>
      </c>
      <c r="B4820" s="27">
        <v>0.48957899999999999</v>
      </c>
      <c r="C4820" s="24">
        <f t="shared" si="155"/>
        <v>-8.5869999999999991E-3</v>
      </c>
      <c r="D4820" s="19">
        <f t="shared" si="156"/>
        <v>7.373656899999999E-5</v>
      </c>
    </row>
    <row r="4821" spans="1:4" x14ac:dyDescent="0.3">
      <c r="A4821" s="23">
        <v>4820</v>
      </c>
      <c r="B4821" s="27">
        <v>0.48958699999999999</v>
      </c>
      <c r="C4821" s="24">
        <f t="shared" si="155"/>
        <v>-8.5789999999999998E-3</v>
      </c>
      <c r="D4821" s="19">
        <f t="shared" si="156"/>
        <v>7.3599240999999997E-5</v>
      </c>
    </row>
    <row r="4822" spans="1:4" x14ac:dyDescent="0.3">
      <c r="A4822" s="23">
        <v>4821</v>
      </c>
      <c r="B4822" s="27">
        <v>0.48959200000000003</v>
      </c>
      <c r="C4822" s="24">
        <f t="shared" si="155"/>
        <v>-8.574E-3</v>
      </c>
      <c r="D4822" s="19">
        <f t="shared" si="156"/>
        <v>7.3513475999999994E-5</v>
      </c>
    </row>
    <row r="4823" spans="1:4" x14ac:dyDescent="0.3">
      <c r="A4823" s="23">
        <v>4822</v>
      </c>
      <c r="B4823" s="27">
        <v>0.48971799999999999</v>
      </c>
      <c r="C4823" s="24">
        <f t="shared" si="155"/>
        <v>-8.4479999999999989E-3</v>
      </c>
      <c r="D4823" s="19">
        <f t="shared" si="156"/>
        <v>7.1368703999999977E-5</v>
      </c>
    </row>
    <row r="4824" spans="1:4" x14ac:dyDescent="0.3">
      <c r="A4824" s="23">
        <v>4823</v>
      </c>
      <c r="B4824" s="27">
        <v>0.48972399999999999</v>
      </c>
      <c r="C4824" s="24">
        <f t="shared" si="155"/>
        <v>-8.4419999999999999E-3</v>
      </c>
      <c r="D4824" s="19">
        <f t="shared" si="156"/>
        <v>7.1267364000000003E-5</v>
      </c>
    </row>
    <row r="4825" spans="1:4" x14ac:dyDescent="0.3">
      <c r="A4825" s="23">
        <v>4824</v>
      </c>
      <c r="B4825" s="27">
        <v>0.48978699999999997</v>
      </c>
      <c r="C4825" s="24">
        <f t="shared" si="155"/>
        <v>-8.3789999999999993E-3</v>
      </c>
      <c r="D4825" s="19">
        <f t="shared" si="156"/>
        <v>7.0207640999999987E-5</v>
      </c>
    </row>
    <row r="4826" spans="1:4" x14ac:dyDescent="0.3">
      <c r="A4826" s="23">
        <v>4825</v>
      </c>
      <c r="B4826" s="27">
        <v>0.48980099999999999</v>
      </c>
      <c r="C4826" s="24">
        <f t="shared" si="155"/>
        <v>-8.3649999999999992E-3</v>
      </c>
      <c r="D4826" s="19">
        <f t="shared" si="156"/>
        <v>6.9973224999999984E-5</v>
      </c>
    </row>
    <row r="4827" spans="1:4" x14ac:dyDescent="0.3">
      <c r="A4827" s="23">
        <v>4826</v>
      </c>
      <c r="B4827" s="27">
        <v>0.489871</v>
      </c>
      <c r="C4827" s="24">
        <f t="shared" si="155"/>
        <v>-8.2949999999999986E-3</v>
      </c>
      <c r="D4827" s="19">
        <f t="shared" si="156"/>
        <v>6.8807024999999975E-5</v>
      </c>
    </row>
    <row r="4828" spans="1:4" x14ac:dyDescent="0.3">
      <c r="A4828" s="23">
        <v>4827</v>
      </c>
      <c r="B4828" s="27">
        <v>0.490004</v>
      </c>
      <c r="C4828" s="24">
        <f t="shared" si="155"/>
        <v>-8.1619999999999991E-3</v>
      </c>
      <c r="D4828" s="19">
        <f t="shared" si="156"/>
        <v>6.6618243999999992E-5</v>
      </c>
    </row>
    <row r="4829" spans="1:4" x14ac:dyDescent="0.3">
      <c r="A4829" s="23">
        <v>4828</v>
      </c>
      <c r="B4829" s="27">
        <v>0.49001099999999997</v>
      </c>
      <c r="C4829" s="24">
        <f t="shared" si="155"/>
        <v>-8.1549999999999991E-3</v>
      </c>
      <c r="D4829" s="19">
        <f t="shared" si="156"/>
        <v>6.650402499999998E-5</v>
      </c>
    </row>
    <row r="4830" spans="1:4" x14ac:dyDescent="0.3">
      <c r="A4830" s="23">
        <v>4829</v>
      </c>
      <c r="B4830" s="27">
        <v>0.49008499999999999</v>
      </c>
      <c r="C4830" s="24">
        <f t="shared" si="155"/>
        <v>-8.0809999999999996E-3</v>
      </c>
      <c r="D4830" s="19">
        <f t="shared" si="156"/>
        <v>6.5302561000000001E-5</v>
      </c>
    </row>
    <row r="4831" spans="1:4" x14ac:dyDescent="0.3">
      <c r="A4831" s="23">
        <v>4830</v>
      </c>
      <c r="B4831" s="27">
        <v>0.49011199999999999</v>
      </c>
      <c r="C4831" s="24">
        <f t="shared" si="155"/>
        <v>-8.0539999999999987E-3</v>
      </c>
      <c r="D4831" s="19">
        <f t="shared" si="156"/>
        <v>6.4866915999999984E-5</v>
      </c>
    </row>
    <row r="4832" spans="1:4" x14ac:dyDescent="0.3">
      <c r="A4832" s="23">
        <v>4831</v>
      </c>
      <c r="B4832" s="27">
        <v>0.49013000000000001</v>
      </c>
      <c r="C4832" s="24">
        <f t="shared" si="155"/>
        <v>-8.0359999999999997E-3</v>
      </c>
      <c r="D4832" s="19">
        <f t="shared" si="156"/>
        <v>6.4577295999999998E-5</v>
      </c>
    </row>
    <row r="4833" spans="1:4" x14ac:dyDescent="0.3">
      <c r="A4833" s="23">
        <v>4832</v>
      </c>
      <c r="B4833" s="27">
        <v>0.49016100000000001</v>
      </c>
      <c r="C4833" s="24">
        <f t="shared" si="155"/>
        <v>-8.005E-3</v>
      </c>
      <c r="D4833" s="19">
        <f t="shared" si="156"/>
        <v>6.4080025000000005E-5</v>
      </c>
    </row>
    <row r="4834" spans="1:4" x14ac:dyDescent="0.3">
      <c r="A4834" s="23">
        <v>4833</v>
      </c>
      <c r="B4834" s="27">
        <v>0.49026500000000001</v>
      </c>
      <c r="C4834" s="24">
        <f t="shared" si="155"/>
        <v>-7.901E-3</v>
      </c>
      <c r="D4834" s="19">
        <f t="shared" si="156"/>
        <v>6.2425800999999997E-5</v>
      </c>
    </row>
    <row r="4835" spans="1:4" x14ac:dyDescent="0.3">
      <c r="A4835" s="23">
        <v>4834</v>
      </c>
      <c r="B4835" s="27">
        <v>0.49026700000000001</v>
      </c>
      <c r="C4835" s="24">
        <f t="shared" si="155"/>
        <v>-7.8989999999999998E-3</v>
      </c>
      <c r="D4835" s="19">
        <f t="shared" si="156"/>
        <v>6.2394200999999996E-5</v>
      </c>
    </row>
    <row r="4836" spans="1:4" x14ac:dyDescent="0.3">
      <c r="A4836" s="23">
        <v>4835</v>
      </c>
      <c r="B4836" s="27">
        <v>0.49033399999999999</v>
      </c>
      <c r="C4836" s="24">
        <f t="shared" si="155"/>
        <v>-7.8319999999999987E-3</v>
      </c>
      <c r="D4836" s="19">
        <f t="shared" si="156"/>
        <v>6.1340223999999978E-5</v>
      </c>
    </row>
    <row r="4837" spans="1:4" x14ac:dyDescent="0.3">
      <c r="A4837" s="23">
        <v>4836</v>
      </c>
      <c r="B4837" s="27">
        <v>0.49036099999999999</v>
      </c>
      <c r="C4837" s="24">
        <f t="shared" si="155"/>
        <v>-7.8050000000000003E-3</v>
      </c>
      <c r="D4837" s="19">
        <f t="shared" si="156"/>
        <v>6.0918025000000004E-5</v>
      </c>
    </row>
    <row r="4838" spans="1:4" x14ac:dyDescent="0.3">
      <c r="A4838" s="23">
        <v>4837</v>
      </c>
      <c r="B4838" s="27">
        <v>0.490367</v>
      </c>
      <c r="C4838" s="24">
        <f t="shared" si="155"/>
        <v>-7.7990000000000004E-3</v>
      </c>
      <c r="D4838" s="19">
        <f t="shared" si="156"/>
        <v>6.0824401000000003E-5</v>
      </c>
    </row>
    <row r="4839" spans="1:4" x14ac:dyDescent="0.3">
      <c r="A4839" s="23">
        <v>4838</v>
      </c>
      <c r="B4839" s="27">
        <v>0.49036999999999997</v>
      </c>
      <c r="C4839" s="24">
        <f t="shared" si="155"/>
        <v>-7.796E-3</v>
      </c>
      <c r="D4839" s="19">
        <f t="shared" si="156"/>
        <v>6.0777616000000003E-5</v>
      </c>
    </row>
    <row r="4840" spans="1:4" x14ac:dyDescent="0.3">
      <c r="A4840" s="23">
        <v>4839</v>
      </c>
      <c r="B4840" s="27">
        <v>0.49039199999999999</v>
      </c>
      <c r="C4840" s="24">
        <f t="shared" si="155"/>
        <v>-7.7740000000000005E-3</v>
      </c>
      <c r="D4840" s="19">
        <f t="shared" si="156"/>
        <v>6.0435076000000008E-5</v>
      </c>
    </row>
    <row r="4841" spans="1:4" x14ac:dyDescent="0.3">
      <c r="A4841" s="23">
        <v>4840</v>
      </c>
      <c r="B4841" s="27">
        <v>0.49041800000000002</v>
      </c>
      <c r="C4841" s="24">
        <f t="shared" si="155"/>
        <v>-7.7480000000000005E-3</v>
      </c>
      <c r="D4841" s="19">
        <f t="shared" si="156"/>
        <v>6.0031504000000007E-5</v>
      </c>
    </row>
    <row r="4842" spans="1:4" x14ac:dyDescent="0.3">
      <c r="A4842" s="23">
        <v>4841</v>
      </c>
      <c r="B4842" s="27">
        <v>0.49043799999999999</v>
      </c>
      <c r="C4842" s="24">
        <f t="shared" si="155"/>
        <v>-7.7280000000000005E-3</v>
      </c>
      <c r="D4842" s="19">
        <f t="shared" si="156"/>
        <v>5.9721984000000005E-5</v>
      </c>
    </row>
    <row r="4843" spans="1:4" x14ac:dyDescent="0.3">
      <c r="A4843" s="23">
        <v>4842</v>
      </c>
      <c r="B4843" s="27">
        <v>0.49044700000000002</v>
      </c>
      <c r="C4843" s="24">
        <f t="shared" si="155"/>
        <v>-7.7190000000000002E-3</v>
      </c>
      <c r="D4843" s="19">
        <f t="shared" si="156"/>
        <v>5.9582961000000002E-5</v>
      </c>
    </row>
    <row r="4844" spans="1:4" x14ac:dyDescent="0.3">
      <c r="A4844" s="23">
        <v>4843</v>
      </c>
      <c r="B4844" s="27">
        <v>0.49059700000000001</v>
      </c>
      <c r="C4844" s="24">
        <f t="shared" si="155"/>
        <v>-7.5690000000000002E-3</v>
      </c>
      <c r="D4844" s="19">
        <f t="shared" si="156"/>
        <v>5.7289761000000002E-5</v>
      </c>
    </row>
    <row r="4845" spans="1:4" x14ac:dyDescent="0.3">
      <c r="A4845" s="23">
        <v>4844</v>
      </c>
      <c r="B4845" s="27">
        <v>0.490645</v>
      </c>
      <c r="C4845" s="24">
        <f t="shared" si="155"/>
        <v>-7.5209999999999999E-3</v>
      </c>
      <c r="D4845" s="19">
        <f t="shared" si="156"/>
        <v>5.6565440999999998E-5</v>
      </c>
    </row>
    <row r="4846" spans="1:4" x14ac:dyDescent="0.3">
      <c r="A4846" s="23">
        <v>4845</v>
      </c>
      <c r="B4846" s="27">
        <v>0.49074000000000001</v>
      </c>
      <c r="C4846" s="24">
        <f t="shared" si="155"/>
        <v>-7.4260000000000003E-3</v>
      </c>
      <c r="D4846" s="19">
        <f t="shared" si="156"/>
        <v>5.5145476000000004E-5</v>
      </c>
    </row>
    <row r="4847" spans="1:4" x14ac:dyDescent="0.3">
      <c r="A4847" s="23">
        <v>4846</v>
      </c>
      <c r="B4847" s="27">
        <v>0.49075000000000002</v>
      </c>
      <c r="C4847" s="24">
        <f t="shared" si="155"/>
        <v>-7.4159999999999998E-3</v>
      </c>
      <c r="D4847" s="19">
        <f t="shared" si="156"/>
        <v>5.4997055999999995E-5</v>
      </c>
    </row>
    <row r="4848" spans="1:4" x14ac:dyDescent="0.3">
      <c r="A4848" s="23">
        <v>4847</v>
      </c>
      <c r="B4848" s="27">
        <v>0.490755</v>
      </c>
      <c r="C4848" s="24">
        <f t="shared" si="155"/>
        <v>-7.4110000000000001E-3</v>
      </c>
      <c r="D4848" s="19">
        <f t="shared" si="156"/>
        <v>5.4922921E-5</v>
      </c>
    </row>
    <row r="4849" spans="1:4" x14ac:dyDescent="0.3">
      <c r="A4849" s="23">
        <v>4848</v>
      </c>
      <c r="B4849" s="27">
        <v>0.49079600000000001</v>
      </c>
      <c r="C4849" s="24">
        <f t="shared" si="155"/>
        <v>-7.3699999999999998E-3</v>
      </c>
      <c r="D4849" s="19">
        <f t="shared" si="156"/>
        <v>5.4316899999999995E-5</v>
      </c>
    </row>
    <row r="4850" spans="1:4" x14ac:dyDescent="0.3">
      <c r="A4850" s="23">
        <v>4849</v>
      </c>
      <c r="B4850" s="27">
        <v>0.49080600000000002</v>
      </c>
      <c r="C4850" s="24">
        <f t="shared" si="155"/>
        <v>-7.3600000000000002E-3</v>
      </c>
      <c r="D4850" s="19">
        <f t="shared" si="156"/>
        <v>5.4169600000000004E-5</v>
      </c>
    </row>
    <row r="4851" spans="1:4" x14ac:dyDescent="0.3">
      <c r="A4851" s="23">
        <v>4850</v>
      </c>
      <c r="B4851" s="27">
        <v>0.49082199999999998</v>
      </c>
      <c r="C4851" s="24">
        <f t="shared" si="155"/>
        <v>-7.3439999999999998E-3</v>
      </c>
      <c r="D4851" s="19">
        <f t="shared" si="156"/>
        <v>5.3934335999999995E-5</v>
      </c>
    </row>
    <row r="4852" spans="1:4" x14ac:dyDescent="0.3">
      <c r="A4852" s="23">
        <v>4851</v>
      </c>
      <c r="B4852" s="27">
        <v>0.49092599999999997</v>
      </c>
      <c r="C4852" s="24">
        <f t="shared" si="155"/>
        <v>-7.2399999999999999E-3</v>
      </c>
      <c r="D4852" s="19">
        <f t="shared" si="156"/>
        <v>5.2417599999999998E-5</v>
      </c>
    </row>
    <row r="4853" spans="1:4" x14ac:dyDescent="0.3">
      <c r="A4853" s="23">
        <v>4852</v>
      </c>
      <c r="B4853" s="27">
        <v>0.49097499999999999</v>
      </c>
      <c r="C4853" s="24">
        <f t="shared" si="155"/>
        <v>-7.1910000000000003E-3</v>
      </c>
      <c r="D4853" s="19">
        <f t="shared" si="156"/>
        <v>5.1710481000000007E-5</v>
      </c>
    </row>
    <row r="4854" spans="1:4" x14ac:dyDescent="0.3">
      <c r="A4854" s="23">
        <v>4853</v>
      </c>
      <c r="B4854" s="27">
        <v>0.49099399999999999</v>
      </c>
      <c r="C4854" s="24">
        <f t="shared" si="155"/>
        <v>-7.1720000000000004E-3</v>
      </c>
      <c r="D4854" s="19">
        <f t="shared" si="156"/>
        <v>5.1437584000000007E-5</v>
      </c>
    </row>
    <row r="4855" spans="1:4" x14ac:dyDescent="0.3">
      <c r="A4855" s="23">
        <v>4854</v>
      </c>
      <c r="B4855" s="27">
        <v>0.49105399999999999</v>
      </c>
      <c r="C4855" s="24">
        <f t="shared" si="155"/>
        <v>-7.1120000000000003E-3</v>
      </c>
      <c r="D4855" s="19">
        <f t="shared" si="156"/>
        <v>5.0580544000000002E-5</v>
      </c>
    </row>
    <row r="4856" spans="1:4" x14ac:dyDescent="0.3">
      <c r="A4856" s="23">
        <v>4855</v>
      </c>
      <c r="B4856" s="27">
        <v>0.49113099999999998</v>
      </c>
      <c r="C4856" s="24">
        <f t="shared" si="155"/>
        <v>-7.0350000000000005E-3</v>
      </c>
      <c r="D4856" s="19">
        <f t="shared" si="156"/>
        <v>4.9491225000000007E-5</v>
      </c>
    </row>
    <row r="4857" spans="1:4" x14ac:dyDescent="0.3">
      <c r="A4857" s="23">
        <v>4856</v>
      </c>
      <c r="B4857" s="27">
        <v>0.49115199999999998</v>
      </c>
      <c r="C4857" s="24">
        <f t="shared" si="155"/>
        <v>-7.0140000000000003E-3</v>
      </c>
      <c r="D4857" s="19">
        <f t="shared" si="156"/>
        <v>4.9196196000000004E-5</v>
      </c>
    </row>
    <row r="4858" spans="1:4" x14ac:dyDescent="0.3">
      <c r="A4858" s="23">
        <v>4857</v>
      </c>
      <c r="B4858" s="27">
        <v>0.49116100000000001</v>
      </c>
      <c r="C4858" s="24">
        <f t="shared" si="155"/>
        <v>-7.0049999999999999E-3</v>
      </c>
      <c r="D4858" s="19">
        <f t="shared" si="156"/>
        <v>4.9070024999999998E-5</v>
      </c>
    </row>
    <row r="4859" spans="1:4" x14ac:dyDescent="0.3">
      <c r="A4859" s="23">
        <v>4858</v>
      </c>
      <c r="B4859" s="27">
        <v>0.49118899999999999</v>
      </c>
      <c r="C4859" s="24">
        <f t="shared" si="155"/>
        <v>-6.9770000000000006E-3</v>
      </c>
      <c r="D4859" s="19">
        <f t="shared" si="156"/>
        <v>4.8678529000000011E-5</v>
      </c>
    </row>
    <row r="4860" spans="1:4" x14ac:dyDescent="0.3">
      <c r="A4860" s="23">
        <v>4859</v>
      </c>
      <c r="B4860" s="27">
        <v>0.49121799999999999</v>
      </c>
      <c r="C4860" s="24">
        <f t="shared" si="155"/>
        <v>-6.9480000000000002E-3</v>
      </c>
      <c r="D4860" s="19">
        <f t="shared" si="156"/>
        <v>4.8274704000000005E-5</v>
      </c>
    </row>
    <row r="4861" spans="1:4" x14ac:dyDescent="0.3">
      <c r="A4861" s="23">
        <v>4860</v>
      </c>
      <c r="B4861" s="27">
        <v>0.49145</v>
      </c>
      <c r="C4861" s="24">
        <f t="shared" si="155"/>
        <v>-6.7159999999999997E-3</v>
      </c>
      <c r="D4861" s="19">
        <f t="shared" si="156"/>
        <v>4.5104655999999995E-5</v>
      </c>
    </row>
    <row r="4862" spans="1:4" x14ac:dyDescent="0.3">
      <c r="A4862" s="23">
        <v>4861</v>
      </c>
      <c r="B4862" s="27">
        <v>0.49149300000000001</v>
      </c>
      <c r="C4862" s="24">
        <f t="shared" si="155"/>
        <v>-6.6730000000000001E-3</v>
      </c>
      <c r="D4862" s="19">
        <f t="shared" si="156"/>
        <v>4.4528928999999999E-5</v>
      </c>
    </row>
    <row r="4863" spans="1:4" x14ac:dyDescent="0.3">
      <c r="A4863" s="23">
        <v>4862</v>
      </c>
      <c r="B4863" s="27">
        <v>0.49154199999999998</v>
      </c>
      <c r="C4863" s="24">
        <f t="shared" si="155"/>
        <v>-6.6240000000000005E-3</v>
      </c>
      <c r="D4863" s="19">
        <f t="shared" si="156"/>
        <v>4.3877376000000009E-5</v>
      </c>
    </row>
    <row r="4864" spans="1:4" x14ac:dyDescent="0.3">
      <c r="A4864" s="23">
        <v>4863</v>
      </c>
      <c r="B4864" s="27">
        <v>0.49154599999999998</v>
      </c>
      <c r="C4864" s="24">
        <f t="shared" si="155"/>
        <v>-6.62E-3</v>
      </c>
      <c r="D4864" s="19">
        <f t="shared" si="156"/>
        <v>4.38244E-5</v>
      </c>
    </row>
    <row r="4865" spans="1:4" x14ac:dyDescent="0.3">
      <c r="A4865" s="23">
        <v>4864</v>
      </c>
      <c r="B4865" s="27">
        <v>0.49158200000000002</v>
      </c>
      <c r="C4865" s="24">
        <f t="shared" si="155"/>
        <v>-6.5840000000000004E-3</v>
      </c>
      <c r="D4865" s="19">
        <f t="shared" si="156"/>
        <v>4.3349056000000008E-5</v>
      </c>
    </row>
    <row r="4866" spans="1:4" x14ac:dyDescent="0.3">
      <c r="A4866" s="23">
        <v>4865</v>
      </c>
      <c r="B4866" s="27">
        <v>0.49160500000000001</v>
      </c>
      <c r="C4866" s="24">
        <f t="shared" ref="C4866:C4929" si="157">ROUNDUP(B4866-B$10002,6)</f>
        <v>-6.561E-3</v>
      </c>
      <c r="D4866" s="19">
        <f t="shared" si="156"/>
        <v>4.3046721E-5</v>
      </c>
    </row>
    <row r="4867" spans="1:4" x14ac:dyDescent="0.3">
      <c r="A4867" s="23">
        <v>4866</v>
      </c>
      <c r="B4867" s="27">
        <v>0.49162699999999998</v>
      </c>
      <c r="C4867" s="24">
        <f t="shared" si="157"/>
        <v>-6.5390000000000005E-3</v>
      </c>
      <c r="D4867" s="19">
        <f t="shared" si="156"/>
        <v>4.2758521000000005E-5</v>
      </c>
    </row>
    <row r="4868" spans="1:4" x14ac:dyDescent="0.3">
      <c r="A4868" s="23">
        <v>4867</v>
      </c>
      <c r="B4868" s="27">
        <v>0.49165300000000001</v>
      </c>
      <c r="C4868" s="24">
        <f t="shared" si="157"/>
        <v>-6.5130000000000006E-3</v>
      </c>
      <c r="D4868" s="19">
        <f t="shared" si="156"/>
        <v>4.2419169000000004E-5</v>
      </c>
    </row>
    <row r="4869" spans="1:4" x14ac:dyDescent="0.3">
      <c r="A4869" s="23">
        <v>4868</v>
      </c>
      <c r="B4869" s="27">
        <v>0.49169000000000002</v>
      </c>
      <c r="C4869" s="24">
        <f t="shared" si="157"/>
        <v>-6.476E-3</v>
      </c>
      <c r="D4869" s="19">
        <f t="shared" si="156"/>
        <v>4.1938576E-5</v>
      </c>
    </row>
    <row r="4870" spans="1:4" x14ac:dyDescent="0.3">
      <c r="A4870" s="23">
        <v>4869</v>
      </c>
      <c r="B4870" s="27">
        <v>0.49184099999999997</v>
      </c>
      <c r="C4870" s="24">
        <f t="shared" si="157"/>
        <v>-6.3249999999999999E-3</v>
      </c>
      <c r="D4870" s="19">
        <f t="shared" si="156"/>
        <v>4.0005624999999997E-5</v>
      </c>
    </row>
    <row r="4871" spans="1:4" x14ac:dyDescent="0.3">
      <c r="A4871" s="23">
        <v>4870</v>
      </c>
      <c r="B4871" s="27">
        <v>0.49187700000000001</v>
      </c>
      <c r="C4871" s="24">
        <f t="shared" si="157"/>
        <v>-6.2890000000000003E-3</v>
      </c>
      <c r="D4871" s="19">
        <f t="shared" si="156"/>
        <v>3.9551521000000007E-5</v>
      </c>
    </row>
    <row r="4872" spans="1:4" x14ac:dyDescent="0.3">
      <c r="A4872" s="23">
        <v>4871</v>
      </c>
      <c r="B4872" s="27">
        <v>0.491898</v>
      </c>
      <c r="C4872" s="24">
        <f t="shared" si="157"/>
        <v>-6.2680000000000001E-3</v>
      </c>
      <c r="D4872" s="19">
        <f t="shared" si="156"/>
        <v>3.9287823999999999E-5</v>
      </c>
    </row>
    <row r="4873" spans="1:4" x14ac:dyDescent="0.3">
      <c r="A4873" s="23">
        <v>4872</v>
      </c>
      <c r="B4873" s="27">
        <v>0.49194599999999999</v>
      </c>
      <c r="C4873" s="24">
        <f t="shared" si="157"/>
        <v>-6.2199999999999998E-3</v>
      </c>
      <c r="D4873" s="19">
        <f t="shared" si="156"/>
        <v>3.86884E-5</v>
      </c>
    </row>
    <row r="4874" spans="1:4" x14ac:dyDescent="0.3">
      <c r="A4874" s="23">
        <v>4873</v>
      </c>
      <c r="B4874" s="27">
        <v>0.49203200000000002</v>
      </c>
      <c r="C4874" s="24">
        <f t="shared" si="157"/>
        <v>-6.1340000000000006E-3</v>
      </c>
      <c r="D4874" s="19">
        <f t="shared" ref="D4874:D4937" si="158">C4874*C4874</f>
        <v>3.7625956000000008E-5</v>
      </c>
    </row>
    <row r="4875" spans="1:4" x14ac:dyDescent="0.3">
      <c r="A4875" s="23">
        <v>4874</v>
      </c>
      <c r="B4875" s="27">
        <v>0.49209999999999998</v>
      </c>
      <c r="C4875" s="24">
        <f t="shared" si="157"/>
        <v>-6.0660000000000002E-3</v>
      </c>
      <c r="D4875" s="19">
        <f t="shared" si="158"/>
        <v>3.6796356000000005E-5</v>
      </c>
    </row>
    <row r="4876" spans="1:4" x14ac:dyDescent="0.3">
      <c r="A4876" s="23">
        <v>4875</v>
      </c>
      <c r="B4876" s="27">
        <v>0.49214999999999998</v>
      </c>
      <c r="C4876" s="24">
        <f t="shared" si="157"/>
        <v>-6.0160000000000005E-3</v>
      </c>
      <c r="D4876" s="19">
        <f t="shared" si="158"/>
        <v>3.6192256000000009E-5</v>
      </c>
    </row>
    <row r="4877" spans="1:4" x14ac:dyDescent="0.3">
      <c r="A4877" s="23">
        <v>4876</v>
      </c>
      <c r="B4877" s="27">
        <v>0.49217100000000003</v>
      </c>
      <c r="C4877" s="24">
        <f t="shared" si="157"/>
        <v>-5.9950000000000003E-3</v>
      </c>
      <c r="D4877" s="19">
        <f t="shared" si="158"/>
        <v>3.5940025000000007E-5</v>
      </c>
    </row>
    <row r="4878" spans="1:4" x14ac:dyDescent="0.3">
      <c r="A4878" s="23">
        <v>4877</v>
      </c>
      <c r="B4878" s="27">
        <v>0.49219600000000002</v>
      </c>
      <c r="C4878" s="24">
        <f t="shared" si="157"/>
        <v>-5.9700000000000005E-3</v>
      </c>
      <c r="D4878" s="19">
        <f t="shared" si="158"/>
        <v>3.5640900000000006E-5</v>
      </c>
    </row>
    <row r="4879" spans="1:4" x14ac:dyDescent="0.3">
      <c r="A4879" s="23">
        <v>4878</v>
      </c>
      <c r="B4879" s="27">
        <v>0.49227399999999999</v>
      </c>
      <c r="C4879" s="24">
        <f t="shared" si="157"/>
        <v>-5.8920000000000005E-3</v>
      </c>
      <c r="D4879" s="19">
        <f t="shared" si="158"/>
        <v>3.4715664000000005E-5</v>
      </c>
    </row>
    <row r="4880" spans="1:4" x14ac:dyDescent="0.3">
      <c r="A4880" s="23">
        <v>4879</v>
      </c>
      <c r="B4880" s="27">
        <v>0.49230600000000002</v>
      </c>
      <c r="C4880" s="24">
        <f t="shared" si="157"/>
        <v>-5.8599999999999998E-3</v>
      </c>
      <c r="D4880" s="19">
        <f t="shared" si="158"/>
        <v>3.4339599999999999E-5</v>
      </c>
    </row>
    <row r="4881" spans="1:4" x14ac:dyDescent="0.3">
      <c r="A4881" s="23">
        <v>4880</v>
      </c>
      <c r="B4881" s="27">
        <v>0.49231200000000003</v>
      </c>
      <c r="C4881" s="24">
        <f t="shared" si="157"/>
        <v>-5.8539999999999998E-3</v>
      </c>
      <c r="D4881" s="19">
        <f t="shared" si="158"/>
        <v>3.4269315999999998E-5</v>
      </c>
    </row>
    <row r="4882" spans="1:4" x14ac:dyDescent="0.3">
      <c r="A4882" s="23">
        <v>4881</v>
      </c>
      <c r="B4882" s="27">
        <v>0.49235699999999999</v>
      </c>
      <c r="C4882" s="24">
        <f t="shared" si="157"/>
        <v>-5.8089999999999999E-3</v>
      </c>
      <c r="D4882" s="19">
        <f t="shared" si="158"/>
        <v>3.3744480999999997E-5</v>
      </c>
    </row>
    <row r="4883" spans="1:4" x14ac:dyDescent="0.3">
      <c r="A4883" s="23">
        <v>4882</v>
      </c>
      <c r="B4883" s="27">
        <v>0.49239500000000003</v>
      </c>
      <c r="C4883" s="24">
        <f t="shared" si="157"/>
        <v>-5.7710000000000001E-3</v>
      </c>
      <c r="D4883" s="19">
        <f t="shared" si="158"/>
        <v>3.3304440999999998E-5</v>
      </c>
    </row>
    <row r="4884" spans="1:4" x14ac:dyDescent="0.3">
      <c r="A4884" s="23">
        <v>4883</v>
      </c>
      <c r="B4884" s="27">
        <v>0.49246499999999999</v>
      </c>
      <c r="C4884" s="24">
        <f t="shared" si="157"/>
        <v>-5.7010000000000003E-3</v>
      </c>
      <c r="D4884" s="19">
        <f t="shared" si="158"/>
        <v>3.2501401000000003E-5</v>
      </c>
    </row>
    <row r="4885" spans="1:4" x14ac:dyDescent="0.3">
      <c r="A4885" s="23">
        <v>4884</v>
      </c>
      <c r="B4885" s="27">
        <v>0.49251899999999998</v>
      </c>
      <c r="C4885" s="24">
        <f t="shared" si="157"/>
        <v>-5.6470000000000001E-3</v>
      </c>
      <c r="D4885" s="19">
        <f t="shared" si="158"/>
        <v>3.1888609000000003E-5</v>
      </c>
    </row>
    <row r="4886" spans="1:4" x14ac:dyDescent="0.3">
      <c r="A4886" s="23">
        <v>4885</v>
      </c>
      <c r="B4886" s="27">
        <v>0.49255300000000002</v>
      </c>
      <c r="C4886" s="24">
        <f t="shared" si="157"/>
        <v>-5.6129999999999999E-3</v>
      </c>
      <c r="D4886" s="19">
        <f t="shared" si="158"/>
        <v>3.1505769000000001E-5</v>
      </c>
    </row>
    <row r="4887" spans="1:4" x14ac:dyDescent="0.3">
      <c r="A4887" s="23">
        <v>4886</v>
      </c>
      <c r="B4887" s="27">
        <v>0.49262</v>
      </c>
      <c r="C4887" s="24">
        <f t="shared" si="157"/>
        <v>-5.5459999999999997E-3</v>
      </c>
      <c r="D4887" s="19">
        <f t="shared" si="158"/>
        <v>3.0758115999999997E-5</v>
      </c>
    </row>
    <row r="4888" spans="1:4" x14ac:dyDescent="0.3">
      <c r="A4888" s="23">
        <v>4887</v>
      </c>
      <c r="B4888" s="27">
        <v>0.49270000000000003</v>
      </c>
      <c r="C4888" s="24">
        <f t="shared" si="157"/>
        <v>-5.4660000000000004E-3</v>
      </c>
      <c r="D4888" s="19">
        <f t="shared" si="158"/>
        <v>2.9877156000000006E-5</v>
      </c>
    </row>
    <row r="4889" spans="1:4" x14ac:dyDescent="0.3">
      <c r="A4889" s="23">
        <v>4888</v>
      </c>
      <c r="B4889" s="27">
        <v>0.492701</v>
      </c>
      <c r="C4889" s="24">
        <f t="shared" si="157"/>
        <v>-5.4650000000000002E-3</v>
      </c>
      <c r="D4889" s="19">
        <f t="shared" si="158"/>
        <v>2.9866225000000004E-5</v>
      </c>
    </row>
    <row r="4890" spans="1:4" x14ac:dyDescent="0.3">
      <c r="A4890" s="23">
        <v>4889</v>
      </c>
      <c r="B4890" s="27">
        <v>0.49277300000000002</v>
      </c>
      <c r="C4890" s="24">
        <f t="shared" si="157"/>
        <v>-5.3930000000000002E-3</v>
      </c>
      <c r="D4890" s="19">
        <f t="shared" si="158"/>
        <v>2.9084449000000003E-5</v>
      </c>
    </row>
    <row r="4891" spans="1:4" x14ac:dyDescent="0.3">
      <c r="A4891" s="23">
        <v>4890</v>
      </c>
      <c r="B4891" s="27">
        <v>0.49278300000000003</v>
      </c>
      <c r="C4891" s="24">
        <f t="shared" si="157"/>
        <v>-5.3829999999999998E-3</v>
      </c>
      <c r="D4891" s="19">
        <f t="shared" si="158"/>
        <v>2.8976688999999996E-5</v>
      </c>
    </row>
    <row r="4892" spans="1:4" x14ac:dyDescent="0.3">
      <c r="A4892" s="23">
        <v>4891</v>
      </c>
      <c r="B4892" s="27">
        <v>0.49287199999999998</v>
      </c>
      <c r="C4892" s="24">
        <f t="shared" si="157"/>
        <v>-5.2940000000000001E-3</v>
      </c>
      <c r="D4892" s="19">
        <f t="shared" si="158"/>
        <v>2.8026436000000002E-5</v>
      </c>
    </row>
    <row r="4893" spans="1:4" x14ac:dyDescent="0.3">
      <c r="A4893" s="23">
        <v>4892</v>
      </c>
      <c r="B4893" s="27">
        <v>0.49295299999999997</v>
      </c>
      <c r="C4893" s="24">
        <f t="shared" si="157"/>
        <v>-5.2129999999999998E-3</v>
      </c>
      <c r="D4893" s="19">
        <f t="shared" si="158"/>
        <v>2.7175368999999996E-5</v>
      </c>
    </row>
    <row r="4894" spans="1:4" x14ac:dyDescent="0.3">
      <c r="A4894" s="23">
        <v>4893</v>
      </c>
      <c r="B4894" s="27">
        <v>0.49296400000000001</v>
      </c>
      <c r="C4894" s="24">
        <f t="shared" si="157"/>
        <v>-5.202E-3</v>
      </c>
      <c r="D4894" s="19">
        <f t="shared" si="158"/>
        <v>2.7060804000000001E-5</v>
      </c>
    </row>
    <row r="4895" spans="1:4" x14ac:dyDescent="0.3">
      <c r="A4895" s="23">
        <v>4894</v>
      </c>
      <c r="B4895" s="27">
        <v>0.49302800000000002</v>
      </c>
      <c r="C4895" s="24">
        <f t="shared" si="157"/>
        <v>-5.1380000000000002E-3</v>
      </c>
      <c r="D4895" s="19">
        <f t="shared" si="158"/>
        <v>2.6399044000000003E-5</v>
      </c>
    </row>
    <row r="4896" spans="1:4" x14ac:dyDescent="0.3">
      <c r="A4896" s="23">
        <v>4895</v>
      </c>
      <c r="B4896" s="27">
        <v>0.49304700000000001</v>
      </c>
      <c r="C4896" s="24">
        <f t="shared" si="157"/>
        <v>-5.1190000000000003E-3</v>
      </c>
      <c r="D4896" s="19">
        <f t="shared" si="158"/>
        <v>2.6204161000000002E-5</v>
      </c>
    </row>
    <row r="4897" spans="1:4" x14ac:dyDescent="0.3">
      <c r="A4897" s="23">
        <v>4896</v>
      </c>
      <c r="B4897" s="27">
        <v>0.49308000000000002</v>
      </c>
      <c r="C4897" s="24">
        <f t="shared" si="157"/>
        <v>-5.0860000000000002E-3</v>
      </c>
      <c r="D4897" s="19">
        <f t="shared" si="158"/>
        <v>2.5867396000000001E-5</v>
      </c>
    </row>
    <row r="4898" spans="1:4" x14ac:dyDescent="0.3">
      <c r="A4898" s="23">
        <v>4897</v>
      </c>
      <c r="B4898" s="27">
        <v>0.49309399999999998</v>
      </c>
      <c r="C4898" s="24">
        <f t="shared" si="157"/>
        <v>-5.0720000000000001E-3</v>
      </c>
      <c r="D4898" s="19">
        <f t="shared" si="158"/>
        <v>2.5725184000000002E-5</v>
      </c>
    </row>
    <row r="4899" spans="1:4" x14ac:dyDescent="0.3">
      <c r="A4899" s="23">
        <v>4898</v>
      </c>
      <c r="B4899" s="27">
        <v>0.49312899999999998</v>
      </c>
      <c r="C4899" s="24">
        <f t="shared" si="157"/>
        <v>-5.0369999999999998E-3</v>
      </c>
      <c r="D4899" s="19">
        <f t="shared" si="158"/>
        <v>2.5371368999999998E-5</v>
      </c>
    </row>
    <row r="4900" spans="1:4" x14ac:dyDescent="0.3">
      <c r="A4900" s="23">
        <v>4899</v>
      </c>
      <c r="B4900" s="27">
        <v>0.49317299999999997</v>
      </c>
      <c r="C4900" s="24">
        <f t="shared" si="157"/>
        <v>-4.993E-3</v>
      </c>
      <c r="D4900" s="19">
        <f t="shared" si="158"/>
        <v>2.4930049000000001E-5</v>
      </c>
    </row>
    <row r="4901" spans="1:4" x14ac:dyDescent="0.3">
      <c r="A4901" s="23">
        <v>4900</v>
      </c>
      <c r="B4901" s="27">
        <v>0.49338599999999999</v>
      </c>
      <c r="C4901" s="24">
        <f t="shared" si="157"/>
        <v>-4.7800000000000004E-3</v>
      </c>
      <c r="D4901" s="19">
        <f t="shared" si="158"/>
        <v>2.2848400000000003E-5</v>
      </c>
    </row>
    <row r="4902" spans="1:4" x14ac:dyDescent="0.3">
      <c r="A4902" s="23">
        <v>4901</v>
      </c>
      <c r="B4902" s="27">
        <v>0.49343900000000002</v>
      </c>
      <c r="C4902" s="24">
        <f t="shared" si="157"/>
        <v>-4.7270000000000003E-3</v>
      </c>
      <c r="D4902" s="19">
        <f t="shared" si="158"/>
        <v>2.2344529000000002E-5</v>
      </c>
    </row>
    <row r="4903" spans="1:4" x14ac:dyDescent="0.3">
      <c r="A4903" s="23">
        <v>4902</v>
      </c>
      <c r="B4903" s="27">
        <v>0.493531</v>
      </c>
      <c r="C4903" s="24">
        <f t="shared" si="157"/>
        <v>-4.6350000000000002E-3</v>
      </c>
      <c r="D4903" s="19">
        <f t="shared" si="158"/>
        <v>2.1483225000000003E-5</v>
      </c>
    </row>
    <row r="4904" spans="1:4" x14ac:dyDescent="0.3">
      <c r="A4904" s="23">
        <v>4903</v>
      </c>
      <c r="B4904" s="27">
        <v>0.49359599999999998</v>
      </c>
      <c r="C4904" s="24">
        <f t="shared" si="157"/>
        <v>-4.5700000000000003E-3</v>
      </c>
      <c r="D4904" s="19">
        <f t="shared" si="158"/>
        <v>2.0884900000000004E-5</v>
      </c>
    </row>
    <row r="4905" spans="1:4" x14ac:dyDescent="0.3">
      <c r="A4905" s="23">
        <v>4904</v>
      </c>
      <c r="B4905" s="27">
        <v>0.49359999999999998</v>
      </c>
      <c r="C4905" s="24">
        <f t="shared" si="157"/>
        <v>-4.5659999999999997E-3</v>
      </c>
      <c r="D4905" s="19">
        <f t="shared" si="158"/>
        <v>2.0848355999999998E-5</v>
      </c>
    </row>
    <row r="4906" spans="1:4" x14ac:dyDescent="0.3">
      <c r="A4906" s="23">
        <v>4905</v>
      </c>
      <c r="B4906" s="27">
        <v>0.49364400000000003</v>
      </c>
      <c r="C4906" s="24">
        <f t="shared" si="157"/>
        <v>-4.522E-3</v>
      </c>
      <c r="D4906" s="19">
        <f t="shared" si="158"/>
        <v>2.0448483999999999E-5</v>
      </c>
    </row>
    <row r="4907" spans="1:4" x14ac:dyDescent="0.3">
      <c r="A4907" s="23">
        <v>4906</v>
      </c>
      <c r="B4907" s="27">
        <v>0.49364799999999998</v>
      </c>
      <c r="C4907" s="24">
        <f t="shared" si="157"/>
        <v>-4.5180000000000003E-3</v>
      </c>
      <c r="D4907" s="19">
        <f t="shared" si="158"/>
        <v>2.0412324000000003E-5</v>
      </c>
    </row>
    <row r="4908" spans="1:4" x14ac:dyDescent="0.3">
      <c r="A4908" s="23">
        <v>4907</v>
      </c>
      <c r="B4908" s="27">
        <v>0.49368400000000001</v>
      </c>
      <c r="C4908" s="24">
        <f t="shared" si="157"/>
        <v>-4.4819999999999999E-3</v>
      </c>
      <c r="D4908" s="19">
        <f t="shared" si="158"/>
        <v>2.0088323999999998E-5</v>
      </c>
    </row>
    <row r="4909" spans="1:4" x14ac:dyDescent="0.3">
      <c r="A4909" s="23">
        <v>4908</v>
      </c>
      <c r="B4909" s="27">
        <v>0.49369499999999999</v>
      </c>
      <c r="C4909" s="24">
        <f t="shared" si="157"/>
        <v>-4.4710000000000001E-3</v>
      </c>
      <c r="D4909" s="19">
        <f t="shared" si="158"/>
        <v>1.9989841000000002E-5</v>
      </c>
    </row>
    <row r="4910" spans="1:4" x14ac:dyDescent="0.3">
      <c r="A4910" s="23">
        <v>4909</v>
      </c>
      <c r="B4910" s="27">
        <v>0.49371100000000001</v>
      </c>
      <c r="C4910" s="24">
        <f t="shared" si="157"/>
        <v>-4.4549999999999998E-3</v>
      </c>
      <c r="D4910" s="19">
        <f t="shared" si="158"/>
        <v>1.9847024999999997E-5</v>
      </c>
    </row>
    <row r="4911" spans="1:4" x14ac:dyDescent="0.3">
      <c r="A4911" s="23">
        <v>4910</v>
      </c>
      <c r="B4911" s="27">
        <v>0.493807</v>
      </c>
      <c r="C4911" s="24">
        <f t="shared" si="157"/>
        <v>-4.359E-3</v>
      </c>
      <c r="D4911" s="19">
        <f t="shared" si="158"/>
        <v>1.9000881000000001E-5</v>
      </c>
    </row>
    <row r="4912" spans="1:4" x14ac:dyDescent="0.3">
      <c r="A4912" s="23">
        <v>4911</v>
      </c>
      <c r="B4912" s="27">
        <v>0.49385899999999999</v>
      </c>
      <c r="C4912" s="24">
        <f t="shared" si="157"/>
        <v>-4.3070000000000001E-3</v>
      </c>
      <c r="D4912" s="19">
        <f t="shared" si="158"/>
        <v>1.8550249000000001E-5</v>
      </c>
    </row>
    <row r="4913" spans="1:4" x14ac:dyDescent="0.3">
      <c r="A4913" s="23">
        <v>4912</v>
      </c>
      <c r="B4913" s="27">
        <v>0.49386099999999999</v>
      </c>
      <c r="C4913" s="24">
        <f t="shared" si="157"/>
        <v>-4.3049999999999998E-3</v>
      </c>
      <c r="D4913" s="19">
        <f t="shared" si="158"/>
        <v>1.8533024999999999E-5</v>
      </c>
    </row>
    <row r="4914" spans="1:4" x14ac:dyDescent="0.3">
      <c r="A4914" s="23">
        <v>4913</v>
      </c>
      <c r="B4914" s="27">
        <v>0.493869</v>
      </c>
      <c r="C4914" s="24">
        <f t="shared" si="157"/>
        <v>-4.2970000000000005E-3</v>
      </c>
      <c r="D4914" s="19">
        <f t="shared" si="158"/>
        <v>1.8464209000000003E-5</v>
      </c>
    </row>
    <row r="4915" spans="1:4" x14ac:dyDescent="0.3">
      <c r="A4915" s="23">
        <v>4914</v>
      </c>
      <c r="B4915" s="27">
        <v>0.49388199999999999</v>
      </c>
      <c r="C4915" s="24">
        <f t="shared" si="157"/>
        <v>-4.2840000000000005E-3</v>
      </c>
      <c r="D4915" s="19">
        <f t="shared" si="158"/>
        <v>1.8352656000000004E-5</v>
      </c>
    </row>
    <row r="4916" spans="1:4" x14ac:dyDescent="0.3">
      <c r="A4916" s="23">
        <v>4915</v>
      </c>
      <c r="B4916" s="27">
        <v>0.49390800000000001</v>
      </c>
      <c r="C4916" s="24">
        <f t="shared" si="157"/>
        <v>-4.2580000000000005E-3</v>
      </c>
      <c r="D4916" s="19">
        <f t="shared" si="158"/>
        <v>1.8130564000000004E-5</v>
      </c>
    </row>
    <row r="4917" spans="1:4" x14ac:dyDescent="0.3">
      <c r="A4917" s="23">
        <v>4916</v>
      </c>
      <c r="B4917" s="27">
        <v>0.493923</v>
      </c>
      <c r="C4917" s="24">
        <f t="shared" si="157"/>
        <v>-4.2430000000000002E-3</v>
      </c>
      <c r="D4917" s="19">
        <f t="shared" si="158"/>
        <v>1.8003049000000001E-5</v>
      </c>
    </row>
    <row r="4918" spans="1:4" x14ac:dyDescent="0.3">
      <c r="A4918" s="23">
        <v>4917</v>
      </c>
      <c r="B4918" s="27">
        <v>0.49394500000000002</v>
      </c>
      <c r="C4918" s="24">
        <f t="shared" si="157"/>
        <v>-4.2209999999999999E-3</v>
      </c>
      <c r="D4918" s="19">
        <f t="shared" si="158"/>
        <v>1.7816841000000001E-5</v>
      </c>
    </row>
    <row r="4919" spans="1:4" x14ac:dyDescent="0.3">
      <c r="A4919" s="23">
        <v>4918</v>
      </c>
      <c r="B4919" s="27">
        <v>0.493973</v>
      </c>
      <c r="C4919" s="24">
        <f t="shared" si="157"/>
        <v>-4.1930000000000005E-3</v>
      </c>
      <c r="D4919" s="19">
        <f t="shared" si="158"/>
        <v>1.7581249000000004E-5</v>
      </c>
    </row>
    <row r="4920" spans="1:4" x14ac:dyDescent="0.3">
      <c r="A4920" s="23">
        <v>4919</v>
      </c>
      <c r="B4920" s="27">
        <v>0.49401800000000001</v>
      </c>
      <c r="C4920" s="24">
        <f t="shared" si="157"/>
        <v>-4.1479999999999998E-3</v>
      </c>
      <c r="D4920" s="19">
        <f t="shared" si="158"/>
        <v>1.7205903999999998E-5</v>
      </c>
    </row>
    <row r="4921" spans="1:4" x14ac:dyDescent="0.3">
      <c r="A4921" s="23">
        <v>4920</v>
      </c>
      <c r="B4921" s="27">
        <v>0.49403399999999997</v>
      </c>
      <c r="C4921" s="24">
        <f t="shared" si="157"/>
        <v>-4.1320000000000003E-3</v>
      </c>
      <c r="D4921" s="19">
        <f t="shared" si="158"/>
        <v>1.7073424000000001E-5</v>
      </c>
    </row>
    <row r="4922" spans="1:4" x14ac:dyDescent="0.3">
      <c r="A4922" s="23">
        <v>4921</v>
      </c>
      <c r="B4922" s="27">
        <v>0.49405500000000002</v>
      </c>
      <c r="C4922" s="24">
        <f t="shared" si="157"/>
        <v>-4.1110000000000001E-3</v>
      </c>
      <c r="D4922" s="19">
        <f t="shared" si="158"/>
        <v>1.6900321000000002E-5</v>
      </c>
    </row>
    <row r="4923" spans="1:4" x14ac:dyDescent="0.3">
      <c r="A4923" s="23">
        <v>4922</v>
      </c>
      <c r="B4923" s="27">
        <v>0.49418899999999999</v>
      </c>
      <c r="C4923" s="24">
        <f t="shared" si="157"/>
        <v>-3.9770000000000005E-3</v>
      </c>
      <c r="D4923" s="19">
        <f t="shared" si="158"/>
        <v>1.5816529000000003E-5</v>
      </c>
    </row>
    <row r="4924" spans="1:4" x14ac:dyDescent="0.3">
      <c r="A4924" s="23">
        <v>4923</v>
      </c>
      <c r="B4924" s="27">
        <v>0.49421900000000002</v>
      </c>
      <c r="C4924" s="24">
        <f t="shared" si="157"/>
        <v>-3.947E-3</v>
      </c>
      <c r="D4924" s="19">
        <f t="shared" si="158"/>
        <v>1.5578808999999999E-5</v>
      </c>
    </row>
    <row r="4925" spans="1:4" x14ac:dyDescent="0.3">
      <c r="A4925" s="23">
        <v>4924</v>
      </c>
      <c r="B4925" s="27">
        <v>0.49424099999999999</v>
      </c>
      <c r="C4925" s="24">
        <f t="shared" si="157"/>
        <v>-3.9250000000000005E-3</v>
      </c>
      <c r="D4925" s="19">
        <f t="shared" si="158"/>
        <v>1.5405625000000005E-5</v>
      </c>
    </row>
    <row r="4926" spans="1:4" x14ac:dyDescent="0.3">
      <c r="A4926" s="23">
        <v>4925</v>
      </c>
      <c r="B4926" s="27">
        <v>0.49429499999999998</v>
      </c>
      <c r="C4926" s="24">
        <f t="shared" si="157"/>
        <v>-3.8710000000000003E-3</v>
      </c>
      <c r="D4926" s="19">
        <f t="shared" si="158"/>
        <v>1.4984641000000003E-5</v>
      </c>
    </row>
    <row r="4927" spans="1:4" x14ac:dyDescent="0.3">
      <c r="A4927" s="23">
        <v>4926</v>
      </c>
      <c r="B4927" s="27">
        <v>0.494371</v>
      </c>
      <c r="C4927" s="24">
        <f t="shared" si="157"/>
        <v>-3.7950000000000002E-3</v>
      </c>
      <c r="D4927" s="19">
        <f t="shared" si="158"/>
        <v>1.4402025000000002E-5</v>
      </c>
    </row>
    <row r="4928" spans="1:4" x14ac:dyDescent="0.3">
      <c r="A4928" s="23">
        <v>4927</v>
      </c>
      <c r="B4928" s="27">
        <v>0.49437300000000001</v>
      </c>
      <c r="C4928" s="24">
        <f t="shared" si="157"/>
        <v>-3.7929999999999999E-3</v>
      </c>
      <c r="D4928" s="19">
        <f t="shared" si="158"/>
        <v>1.4386849E-5</v>
      </c>
    </row>
    <row r="4929" spans="1:4" x14ac:dyDescent="0.3">
      <c r="A4929" s="23">
        <v>4928</v>
      </c>
      <c r="B4929" s="27">
        <v>0.49438399999999999</v>
      </c>
      <c r="C4929" s="24">
        <f t="shared" si="157"/>
        <v>-3.7820000000000002E-3</v>
      </c>
      <c r="D4929" s="19">
        <f t="shared" si="158"/>
        <v>1.4303524000000002E-5</v>
      </c>
    </row>
    <row r="4930" spans="1:4" x14ac:dyDescent="0.3">
      <c r="A4930" s="23">
        <v>4929</v>
      </c>
      <c r="B4930" s="27">
        <v>0.49441000000000002</v>
      </c>
      <c r="C4930" s="24">
        <f t="shared" ref="C4930:C4993" si="159">ROUNDUP(B4930-B$10002,6)</f>
        <v>-3.7560000000000002E-3</v>
      </c>
      <c r="D4930" s="19">
        <f t="shared" si="158"/>
        <v>1.4107536000000002E-5</v>
      </c>
    </row>
    <row r="4931" spans="1:4" x14ac:dyDescent="0.3">
      <c r="A4931" s="23">
        <v>4930</v>
      </c>
      <c r="B4931" s="27">
        <v>0.49441299999999999</v>
      </c>
      <c r="C4931" s="24">
        <f t="shared" si="159"/>
        <v>-3.7530000000000003E-3</v>
      </c>
      <c r="D4931" s="19">
        <f t="shared" si="158"/>
        <v>1.4085009000000001E-5</v>
      </c>
    </row>
    <row r="4932" spans="1:4" x14ac:dyDescent="0.3">
      <c r="A4932" s="23">
        <v>4931</v>
      </c>
      <c r="B4932" s="27">
        <v>0.494417</v>
      </c>
      <c r="C4932" s="24">
        <f t="shared" si="159"/>
        <v>-3.7490000000000002E-3</v>
      </c>
      <c r="D4932" s="19">
        <f t="shared" si="158"/>
        <v>1.4055001000000001E-5</v>
      </c>
    </row>
    <row r="4933" spans="1:4" x14ac:dyDescent="0.3">
      <c r="A4933" s="23">
        <v>4932</v>
      </c>
      <c r="B4933" s="27">
        <v>0.49444100000000002</v>
      </c>
      <c r="C4933" s="24">
        <f t="shared" si="159"/>
        <v>-3.725E-3</v>
      </c>
      <c r="D4933" s="19">
        <f t="shared" si="158"/>
        <v>1.3875625E-5</v>
      </c>
    </row>
    <row r="4934" spans="1:4" x14ac:dyDescent="0.3">
      <c r="A4934" s="23">
        <v>4933</v>
      </c>
      <c r="B4934" s="27">
        <v>0.49448900000000001</v>
      </c>
      <c r="C4934" s="24">
        <f t="shared" si="159"/>
        <v>-3.6770000000000001E-3</v>
      </c>
      <c r="D4934" s="19">
        <f t="shared" si="158"/>
        <v>1.3520329000000001E-5</v>
      </c>
    </row>
    <row r="4935" spans="1:4" x14ac:dyDescent="0.3">
      <c r="A4935" s="23">
        <v>4934</v>
      </c>
      <c r="B4935" s="27">
        <v>0.49450300000000003</v>
      </c>
      <c r="C4935" s="24">
        <f t="shared" si="159"/>
        <v>-3.663E-3</v>
      </c>
      <c r="D4935" s="19">
        <f t="shared" si="158"/>
        <v>1.3417569E-5</v>
      </c>
    </row>
    <row r="4936" spans="1:4" x14ac:dyDescent="0.3">
      <c r="A4936" s="23">
        <v>4935</v>
      </c>
      <c r="B4936" s="27">
        <v>0.49451899999999999</v>
      </c>
      <c r="C4936" s="24">
        <f t="shared" si="159"/>
        <v>-3.6470000000000001E-3</v>
      </c>
      <c r="D4936" s="19">
        <f t="shared" si="158"/>
        <v>1.3300609000000001E-5</v>
      </c>
    </row>
    <row r="4937" spans="1:4" x14ac:dyDescent="0.3">
      <c r="A4937" s="23">
        <v>4936</v>
      </c>
      <c r="B4937" s="27">
        <v>0.494562</v>
      </c>
      <c r="C4937" s="24">
        <f t="shared" si="159"/>
        <v>-3.604E-3</v>
      </c>
      <c r="D4937" s="19">
        <f t="shared" si="158"/>
        <v>1.2988816E-5</v>
      </c>
    </row>
    <row r="4938" spans="1:4" x14ac:dyDescent="0.3">
      <c r="A4938" s="23">
        <v>4937</v>
      </c>
      <c r="B4938" s="27">
        <v>0.494589</v>
      </c>
      <c r="C4938" s="24">
        <f t="shared" si="159"/>
        <v>-3.5770000000000003E-3</v>
      </c>
      <c r="D4938" s="19">
        <f t="shared" ref="D4938:D5001" si="160">C4938*C4938</f>
        <v>1.2794929000000003E-5</v>
      </c>
    </row>
    <row r="4939" spans="1:4" x14ac:dyDescent="0.3">
      <c r="A4939" s="23">
        <v>4938</v>
      </c>
      <c r="B4939" s="27">
        <v>0.494647</v>
      </c>
      <c r="C4939" s="24">
        <f t="shared" si="159"/>
        <v>-3.519E-3</v>
      </c>
      <c r="D4939" s="19">
        <f t="shared" si="160"/>
        <v>1.2383361000000001E-5</v>
      </c>
    </row>
    <row r="4940" spans="1:4" x14ac:dyDescent="0.3">
      <c r="A4940" s="23">
        <v>4939</v>
      </c>
      <c r="B4940" s="27">
        <v>0.494757</v>
      </c>
      <c r="C4940" s="24">
        <f t="shared" si="159"/>
        <v>-3.4090000000000001E-3</v>
      </c>
      <c r="D4940" s="19">
        <f t="shared" si="160"/>
        <v>1.1621281000000001E-5</v>
      </c>
    </row>
    <row r="4941" spans="1:4" x14ac:dyDescent="0.3">
      <c r="A4941" s="23">
        <v>4940</v>
      </c>
      <c r="B4941" s="27">
        <v>0.49475999999999998</v>
      </c>
      <c r="C4941" s="24">
        <f t="shared" si="159"/>
        <v>-3.4060000000000002E-3</v>
      </c>
      <c r="D4941" s="19">
        <f t="shared" si="160"/>
        <v>1.1600836000000001E-5</v>
      </c>
    </row>
    <row r="4942" spans="1:4" x14ac:dyDescent="0.3">
      <c r="A4942" s="23">
        <v>4941</v>
      </c>
      <c r="B4942" s="27">
        <v>0.49479600000000001</v>
      </c>
      <c r="C4942" s="24">
        <f t="shared" si="159"/>
        <v>-3.3700000000000002E-3</v>
      </c>
      <c r="D4942" s="19">
        <f t="shared" si="160"/>
        <v>1.1356900000000001E-5</v>
      </c>
    </row>
    <row r="4943" spans="1:4" x14ac:dyDescent="0.3">
      <c r="A4943" s="23">
        <v>4942</v>
      </c>
      <c r="B4943" s="27">
        <v>0.49480299999999999</v>
      </c>
      <c r="C4943" s="24">
        <f t="shared" si="159"/>
        <v>-3.3630000000000001E-3</v>
      </c>
      <c r="D4943" s="19">
        <f t="shared" si="160"/>
        <v>1.1309769E-5</v>
      </c>
    </row>
    <row r="4944" spans="1:4" x14ac:dyDescent="0.3">
      <c r="A4944" s="23">
        <v>4943</v>
      </c>
      <c r="B4944" s="27">
        <v>0.49483700000000003</v>
      </c>
      <c r="C4944" s="24">
        <f t="shared" si="159"/>
        <v>-3.3289999999999999E-3</v>
      </c>
      <c r="D4944" s="19">
        <f t="shared" si="160"/>
        <v>1.1082240999999999E-5</v>
      </c>
    </row>
    <row r="4945" spans="1:4" x14ac:dyDescent="0.3">
      <c r="A4945" s="23">
        <v>4944</v>
      </c>
      <c r="B4945" s="27">
        <v>0.49496899999999999</v>
      </c>
      <c r="C4945" s="24">
        <f t="shared" si="159"/>
        <v>-3.1970000000000002E-3</v>
      </c>
      <c r="D4945" s="19">
        <f t="shared" si="160"/>
        <v>1.0220809000000002E-5</v>
      </c>
    </row>
    <row r="4946" spans="1:4" x14ac:dyDescent="0.3">
      <c r="A4946" s="23">
        <v>4945</v>
      </c>
      <c r="B4946" s="27">
        <v>0.49496899999999999</v>
      </c>
      <c r="C4946" s="24">
        <f t="shared" si="159"/>
        <v>-3.1970000000000002E-3</v>
      </c>
      <c r="D4946" s="19">
        <f t="shared" si="160"/>
        <v>1.0220809000000002E-5</v>
      </c>
    </row>
    <row r="4947" spans="1:4" x14ac:dyDescent="0.3">
      <c r="A4947" s="23">
        <v>4946</v>
      </c>
      <c r="B4947" s="27">
        <v>0.49506099999999997</v>
      </c>
      <c r="C4947" s="24">
        <f t="shared" si="159"/>
        <v>-3.1050000000000001E-3</v>
      </c>
      <c r="D4947" s="19">
        <f t="shared" si="160"/>
        <v>9.6410250000000014E-6</v>
      </c>
    </row>
    <row r="4948" spans="1:4" x14ac:dyDescent="0.3">
      <c r="A4948" s="23">
        <v>4947</v>
      </c>
      <c r="B4948" s="27">
        <v>0.495118</v>
      </c>
      <c r="C4948" s="24">
        <f t="shared" si="159"/>
        <v>-3.0479999999999999E-3</v>
      </c>
      <c r="D4948" s="19">
        <f t="shared" si="160"/>
        <v>9.2903039999999991E-6</v>
      </c>
    </row>
    <row r="4949" spans="1:4" x14ac:dyDescent="0.3">
      <c r="A4949" s="23">
        <v>4948</v>
      </c>
      <c r="B4949" s="27">
        <v>0.49512299999999998</v>
      </c>
      <c r="C4949" s="24">
        <f t="shared" si="159"/>
        <v>-3.0430000000000001E-3</v>
      </c>
      <c r="D4949" s="19">
        <f t="shared" si="160"/>
        <v>9.2598490000000014E-6</v>
      </c>
    </row>
    <row r="4950" spans="1:4" x14ac:dyDescent="0.3">
      <c r="A4950" s="23">
        <v>4949</v>
      </c>
      <c r="B4950" s="27">
        <v>0.495174</v>
      </c>
      <c r="C4950" s="24">
        <f t="shared" si="159"/>
        <v>-2.9920000000000003E-3</v>
      </c>
      <c r="D4950" s="19">
        <f t="shared" si="160"/>
        <v>8.9520640000000018E-6</v>
      </c>
    </row>
    <row r="4951" spans="1:4" x14ac:dyDescent="0.3">
      <c r="A4951" s="23">
        <v>4950</v>
      </c>
      <c r="B4951" s="27">
        <v>0.49522500000000003</v>
      </c>
      <c r="C4951" s="24">
        <f t="shared" si="159"/>
        <v>-2.941E-3</v>
      </c>
      <c r="D4951" s="19">
        <f t="shared" si="160"/>
        <v>8.6494810000000005E-6</v>
      </c>
    </row>
    <row r="4952" spans="1:4" x14ac:dyDescent="0.3">
      <c r="A4952" s="23">
        <v>4951</v>
      </c>
      <c r="B4952" s="27">
        <v>0.49523099999999998</v>
      </c>
      <c r="C4952" s="24">
        <f t="shared" si="159"/>
        <v>-2.9350000000000001E-3</v>
      </c>
      <c r="D4952" s="19">
        <f t="shared" si="160"/>
        <v>8.6142250000000014E-6</v>
      </c>
    </row>
    <row r="4953" spans="1:4" x14ac:dyDescent="0.3">
      <c r="A4953" s="23">
        <v>4952</v>
      </c>
      <c r="B4953" s="27">
        <v>0.49528899999999998</v>
      </c>
      <c r="C4953" s="24">
        <f t="shared" si="159"/>
        <v>-2.8770000000000002E-3</v>
      </c>
      <c r="D4953" s="19">
        <f t="shared" si="160"/>
        <v>8.2771290000000018E-6</v>
      </c>
    </row>
    <row r="4954" spans="1:4" x14ac:dyDescent="0.3">
      <c r="A4954" s="23">
        <v>4953</v>
      </c>
      <c r="B4954" s="27">
        <v>0.49529299999999998</v>
      </c>
      <c r="C4954" s="24">
        <f t="shared" si="159"/>
        <v>-2.8730000000000001E-3</v>
      </c>
      <c r="D4954" s="19">
        <f t="shared" si="160"/>
        <v>8.2541290000000005E-6</v>
      </c>
    </row>
    <row r="4955" spans="1:4" x14ac:dyDescent="0.3">
      <c r="A4955" s="23">
        <v>4954</v>
      </c>
      <c r="B4955" s="27">
        <v>0.49535400000000002</v>
      </c>
      <c r="C4955" s="24">
        <f t="shared" si="159"/>
        <v>-2.8120000000000003E-3</v>
      </c>
      <c r="D4955" s="19">
        <f t="shared" si="160"/>
        <v>7.9073440000000017E-6</v>
      </c>
    </row>
    <row r="4956" spans="1:4" x14ac:dyDescent="0.3">
      <c r="A4956" s="23">
        <v>4955</v>
      </c>
      <c r="B4956" s="27">
        <v>0.49546699999999999</v>
      </c>
      <c r="C4956" s="24">
        <f t="shared" si="159"/>
        <v>-2.699E-3</v>
      </c>
      <c r="D4956" s="19">
        <f t="shared" si="160"/>
        <v>7.2846009999999999E-6</v>
      </c>
    </row>
    <row r="4957" spans="1:4" x14ac:dyDescent="0.3">
      <c r="A4957" s="23">
        <v>4956</v>
      </c>
      <c r="B4957" s="27">
        <v>0.49557000000000001</v>
      </c>
      <c r="C4957" s="24">
        <f t="shared" si="159"/>
        <v>-2.5960000000000002E-3</v>
      </c>
      <c r="D4957" s="19">
        <f t="shared" si="160"/>
        <v>6.7392160000000011E-6</v>
      </c>
    </row>
    <row r="4958" spans="1:4" x14ac:dyDescent="0.3">
      <c r="A4958" s="23">
        <v>4957</v>
      </c>
      <c r="B4958" s="27">
        <v>0.49557299999999999</v>
      </c>
      <c r="C4958" s="24">
        <f t="shared" si="159"/>
        <v>-2.5930000000000003E-3</v>
      </c>
      <c r="D4958" s="19">
        <f t="shared" si="160"/>
        <v>6.723649000000001E-6</v>
      </c>
    </row>
    <row r="4959" spans="1:4" x14ac:dyDescent="0.3">
      <c r="A4959" s="23">
        <v>4958</v>
      </c>
      <c r="B4959" s="27">
        <v>0.49567800000000001</v>
      </c>
      <c r="C4959" s="24">
        <f t="shared" si="159"/>
        <v>-2.4880000000000002E-3</v>
      </c>
      <c r="D4959" s="19">
        <f t="shared" si="160"/>
        <v>6.1901440000000006E-6</v>
      </c>
    </row>
    <row r="4960" spans="1:4" x14ac:dyDescent="0.3">
      <c r="A4960" s="23">
        <v>4959</v>
      </c>
      <c r="B4960" s="27">
        <v>0.49568800000000002</v>
      </c>
      <c r="C4960" s="24">
        <f t="shared" si="159"/>
        <v>-2.4780000000000002E-3</v>
      </c>
      <c r="D4960" s="19">
        <f t="shared" si="160"/>
        <v>6.1404840000000012E-6</v>
      </c>
    </row>
    <row r="4961" spans="1:4" x14ac:dyDescent="0.3">
      <c r="A4961" s="23">
        <v>4960</v>
      </c>
      <c r="B4961" s="27">
        <v>0.495701</v>
      </c>
      <c r="C4961" s="24">
        <f t="shared" si="159"/>
        <v>-2.4650000000000002E-3</v>
      </c>
      <c r="D4961" s="19">
        <f t="shared" si="160"/>
        <v>6.0762250000000013E-6</v>
      </c>
    </row>
    <row r="4962" spans="1:4" x14ac:dyDescent="0.3">
      <c r="A4962" s="23">
        <v>4961</v>
      </c>
      <c r="B4962" s="27">
        <v>0.495726</v>
      </c>
      <c r="C4962" s="24">
        <f t="shared" si="159"/>
        <v>-2.4400000000000003E-3</v>
      </c>
      <c r="D4962" s="19">
        <f t="shared" si="160"/>
        <v>5.9536000000000017E-6</v>
      </c>
    </row>
    <row r="4963" spans="1:4" x14ac:dyDescent="0.3">
      <c r="A4963" s="23">
        <v>4962</v>
      </c>
      <c r="B4963" s="27">
        <v>0.49574099999999999</v>
      </c>
      <c r="C4963" s="24">
        <f t="shared" si="159"/>
        <v>-2.4250000000000001E-3</v>
      </c>
      <c r="D4963" s="19">
        <f t="shared" si="160"/>
        <v>5.8806250000000001E-6</v>
      </c>
    </row>
    <row r="4964" spans="1:4" x14ac:dyDescent="0.3">
      <c r="A4964" s="23">
        <v>4963</v>
      </c>
      <c r="B4964" s="27">
        <v>0.49588599999999999</v>
      </c>
      <c r="C4964" s="24">
        <f t="shared" si="159"/>
        <v>-2.2800000000000003E-3</v>
      </c>
      <c r="D4964" s="19">
        <f t="shared" si="160"/>
        <v>5.1984000000000018E-6</v>
      </c>
    </row>
    <row r="4965" spans="1:4" x14ac:dyDescent="0.3">
      <c r="A4965" s="23">
        <v>4964</v>
      </c>
      <c r="B4965" s="27">
        <v>0.49589699999999998</v>
      </c>
      <c r="C4965" s="24">
        <f t="shared" si="159"/>
        <v>-2.2690000000000002E-3</v>
      </c>
      <c r="D4965" s="19">
        <f t="shared" si="160"/>
        <v>5.1483610000000005E-6</v>
      </c>
    </row>
    <row r="4966" spans="1:4" x14ac:dyDescent="0.3">
      <c r="A4966" s="23">
        <v>4965</v>
      </c>
      <c r="B4966" s="27">
        <v>0.49592399999999998</v>
      </c>
      <c r="C4966" s="24">
        <f t="shared" si="159"/>
        <v>-2.2420000000000001E-3</v>
      </c>
      <c r="D4966" s="19">
        <f t="shared" si="160"/>
        <v>5.0265640000000001E-6</v>
      </c>
    </row>
    <row r="4967" spans="1:4" x14ac:dyDescent="0.3">
      <c r="A4967" s="23">
        <v>4966</v>
      </c>
      <c r="B4967" s="27">
        <v>0.495952</v>
      </c>
      <c r="C4967" s="24">
        <f t="shared" si="159"/>
        <v>-2.2140000000000003E-3</v>
      </c>
      <c r="D4967" s="19">
        <f t="shared" si="160"/>
        <v>4.901796000000001E-6</v>
      </c>
    </row>
    <row r="4968" spans="1:4" x14ac:dyDescent="0.3">
      <c r="A4968" s="23">
        <v>4967</v>
      </c>
      <c r="B4968" s="27">
        <v>0.49595699999999998</v>
      </c>
      <c r="C4968" s="24">
        <f t="shared" si="159"/>
        <v>-2.209E-3</v>
      </c>
      <c r="D4968" s="19">
        <f t="shared" si="160"/>
        <v>4.8796809999999997E-6</v>
      </c>
    </row>
    <row r="4969" spans="1:4" x14ac:dyDescent="0.3">
      <c r="A4969" s="23">
        <v>4968</v>
      </c>
      <c r="B4969" s="27">
        <v>0.49604500000000001</v>
      </c>
      <c r="C4969" s="24">
        <f t="shared" si="159"/>
        <v>-2.1210000000000001E-3</v>
      </c>
      <c r="D4969" s="19">
        <f t="shared" si="160"/>
        <v>4.4986410000000001E-6</v>
      </c>
    </row>
    <row r="4970" spans="1:4" x14ac:dyDescent="0.3">
      <c r="A4970" s="23">
        <v>4969</v>
      </c>
      <c r="B4970" s="27">
        <v>0.49607899999999999</v>
      </c>
      <c r="C4970" s="24">
        <f t="shared" si="159"/>
        <v>-2.0870000000000003E-3</v>
      </c>
      <c r="D4970" s="19">
        <f t="shared" si="160"/>
        <v>4.3555690000000013E-6</v>
      </c>
    </row>
    <row r="4971" spans="1:4" x14ac:dyDescent="0.3">
      <c r="A4971" s="23">
        <v>4970</v>
      </c>
      <c r="B4971" s="27">
        <v>0.496091</v>
      </c>
      <c r="C4971" s="24">
        <f t="shared" si="159"/>
        <v>-2.075E-3</v>
      </c>
      <c r="D4971" s="19">
        <f t="shared" si="160"/>
        <v>4.305625E-6</v>
      </c>
    </row>
    <row r="4972" spans="1:4" x14ac:dyDescent="0.3">
      <c r="A4972" s="23">
        <v>4971</v>
      </c>
      <c r="B4972" s="27">
        <v>0.49609700000000001</v>
      </c>
      <c r="C4972" s="24">
        <f t="shared" si="159"/>
        <v>-2.0690000000000001E-3</v>
      </c>
      <c r="D4972" s="19">
        <f t="shared" si="160"/>
        <v>4.2807610000000006E-6</v>
      </c>
    </row>
    <row r="4973" spans="1:4" x14ac:dyDescent="0.3">
      <c r="A4973" s="23">
        <v>4972</v>
      </c>
      <c r="B4973" s="27">
        <v>0.49610100000000001</v>
      </c>
      <c r="C4973" s="24">
        <f t="shared" si="159"/>
        <v>-2.065E-3</v>
      </c>
      <c r="D4973" s="19">
        <f t="shared" si="160"/>
        <v>4.2642249999999998E-6</v>
      </c>
    </row>
    <row r="4974" spans="1:4" x14ac:dyDescent="0.3">
      <c r="A4974" s="23">
        <v>4973</v>
      </c>
      <c r="B4974" s="27">
        <v>0.49612499999999998</v>
      </c>
      <c r="C4974" s="24">
        <f t="shared" si="159"/>
        <v>-2.0410000000000003E-3</v>
      </c>
      <c r="D4974" s="19">
        <f t="shared" si="160"/>
        <v>4.1656810000000012E-6</v>
      </c>
    </row>
    <row r="4975" spans="1:4" x14ac:dyDescent="0.3">
      <c r="A4975" s="23">
        <v>4974</v>
      </c>
      <c r="B4975" s="27">
        <v>0.49613099999999999</v>
      </c>
      <c r="C4975" s="24">
        <f t="shared" si="159"/>
        <v>-2.0349999999999999E-3</v>
      </c>
      <c r="D4975" s="19">
        <f t="shared" si="160"/>
        <v>4.1412249999999995E-6</v>
      </c>
    </row>
    <row r="4976" spans="1:4" x14ac:dyDescent="0.3">
      <c r="A4976" s="23">
        <v>4975</v>
      </c>
      <c r="B4976" s="27">
        <v>0.49613699999999999</v>
      </c>
      <c r="C4976" s="24">
        <f t="shared" si="159"/>
        <v>-2.029E-3</v>
      </c>
      <c r="D4976" s="19">
        <f t="shared" si="160"/>
        <v>4.1168409999999998E-6</v>
      </c>
    </row>
    <row r="4977" spans="1:4" x14ac:dyDescent="0.3">
      <c r="A4977" s="23">
        <v>4976</v>
      </c>
      <c r="B4977" s="27">
        <v>0.49614599999999998</v>
      </c>
      <c r="C4977" s="24">
        <f t="shared" si="159"/>
        <v>-2.0200000000000001E-3</v>
      </c>
      <c r="D4977" s="19">
        <f t="shared" si="160"/>
        <v>4.0804000000000008E-6</v>
      </c>
    </row>
    <row r="4978" spans="1:4" x14ac:dyDescent="0.3">
      <c r="A4978" s="23">
        <v>4977</v>
      </c>
      <c r="B4978" s="27">
        <v>0.49615500000000001</v>
      </c>
      <c r="C4978" s="24">
        <f t="shared" si="159"/>
        <v>-2.0110000000000002E-3</v>
      </c>
      <c r="D4978" s="19">
        <f t="shared" si="160"/>
        <v>4.0441210000000007E-6</v>
      </c>
    </row>
    <row r="4979" spans="1:4" x14ac:dyDescent="0.3">
      <c r="A4979" s="23">
        <v>4978</v>
      </c>
      <c r="B4979" s="27">
        <v>0.49615799999999999</v>
      </c>
      <c r="C4979" s="24">
        <f t="shared" si="159"/>
        <v>-2.0080000000000002E-3</v>
      </c>
      <c r="D4979" s="19">
        <f t="shared" si="160"/>
        <v>4.0320640000000006E-6</v>
      </c>
    </row>
    <row r="4980" spans="1:4" x14ac:dyDescent="0.3">
      <c r="A4980" s="23">
        <v>4979</v>
      </c>
      <c r="B4980" s="27">
        <v>0.49622100000000002</v>
      </c>
      <c r="C4980" s="24">
        <f t="shared" si="159"/>
        <v>-1.9449999999999999E-3</v>
      </c>
      <c r="D4980" s="19">
        <f t="shared" si="160"/>
        <v>3.7830249999999997E-6</v>
      </c>
    </row>
    <row r="4981" spans="1:4" x14ac:dyDescent="0.3">
      <c r="A4981" s="23">
        <v>4980</v>
      </c>
      <c r="B4981" s="27">
        <v>0.49633899999999997</v>
      </c>
      <c r="C4981" s="24">
        <f t="shared" si="159"/>
        <v>-1.8269999999999998E-3</v>
      </c>
      <c r="D4981" s="19">
        <f t="shared" si="160"/>
        <v>3.3379289999999996E-6</v>
      </c>
    </row>
    <row r="4982" spans="1:4" x14ac:dyDescent="0.3">
      <c r="A4982" s="23">
        <v>4981</v>
      </c>
      <c r="B4982" s="27">
        <v>0.49634899999999998</v>
      </c>
      <c r="C4982" s="24">
        <f t="shared" si="159"/>
        <v>-1.8169999999999998E-3</v>
      </c>
      <c r="D4982" s="19">
        <f t="shared" si="160"/>
        <v>3.3014889999999996E-6</v>
      </c>
    </row>
    <row r="4983" spans="1:4" x14ac:dyDescent="0.3">
      <c r="A4983" s="23">
        <v>4982</v>
      </c>
      <c r="B4983" s="27">
        <v>0.49642700000000001</v>
      </c>
      <c r="C4983" s="24">
        <f t="shared" si="159"/>
        <v>-1.7389999999999999E-3</v>
      </c>
      <c r="D4983" s="19">
        <f t="shared" si="160"/>
        <v>3.0241209999999995E-6</v>
      </c>
    </row>
    <row r="4984" spans="1:4" x14ac:dyDescent="0.3">
      <c r="A4984" s="23">
        <v>4983</v>
      </c>
      <c r="B4984" s="27">
        <v>0.49643199999999998</v>
      </c>
      <c r="C4984" s="24">
        <f t="shared" si="159"/>
        <v>-1.7339999999999999E-3</v>
      </c>
      <c r="D4984" s="19">
        <f t="shared" si="160"/>
        <v>3.0067559999999994E-6</v>
      </c>
    </row>
    <row r="4985" spans="1:4" x14ac:dyDescent="0.3">
      <c r="A4985" s="23">
        <v>4984</v>
      </c>
      <c r="B4985" s="27">
        <v>0.49644899999999997</v>
      </c>
      <c r="C4985" s="24">
        <f t="shared" si="159"/>
        <v>-1.717E-3</v>
      </c>
      <c r="D4985" s="19">
        <f t="shared" si="160"/>
        <v>2.9480890000000001E-6</v>
      </c>
    </row>
    <row r="4986" spans="1:4" x14ac:dyDescent="0.3">
      <c r="A4986" s="23">
        <v>4985</v>
      </c>
      <c r="B4986" s="27">
        <v>0.49648500000000001</v>
      </c>
      <c r="C4986" s="24">
        <f t="shared" si="159"/>
        <v>-1.681E-3</v>
      </c>
      <c r="D4986" s="19">
        <f t="shared" si="160"/>
        <v>2.8257610000000001E-6</v>
      </c>
    </row>
    <row r="4987" spans="1:4" x14ac:dyDescent="0.3">
      <c r="A4987" s="23">
        <v>4986</v>
      </c>
      <c r="B4987" s="27">
        <v>0.496531</v>
      </c>
      <c r="C4987" s="24">
        <f t="shared" si="159"/>
        <v>-1.635E-3</v>
      </c>
      <c r="D4987" s="19">
        <f t="shared" si="160"/>
        <v>2.6732249999999997E-6</v>
      </c>
    </row>
    <row r="4988" spans="1:4" x14ac:dyDescent="0.3">
      <c r="A4988" s="23">
        <v>4987</v>
      </c>
      <c r="B4988" s="27">
        <v>0.49653900000000001</v>
      </c>
      <c r="C4988" s="24">
        <f t="shared" si="159"/>
        <v>-1.627E-3</v>
      </c>
      <c r="D4988" s="19">
        <f t="shared" si="160"/>
        <v>2.6471289999999998E-6</v>
      </c>
    </row>
    <row r="4989" spans="1:4" x14ac:dyDescent="0.3">
      <c r="A4989" s="23">
        <v>4988</v>
      </c>
      <c r="B4989" s="27">
        <v>0.49660300000000002</v>
      </c>
      <c r="C4989" s="24">
        <f t="shared" si="159"/>
        <v>-1.5629999999999999E-3</v>
      </c>
      <c r="D4989" s="19">
        <f t="shared" si="160"/>
        <v>2.4429689999999999E-6</v>
      </c>
    </row>
    <row r="4990" spans="1:4" x14ac:dyDescent="0.3">
      <c r="A4990" s="23">
        <v>4989</v>
      </c>
      <c r="B4990" s="27">
        <v>0.49668699999999999</v>
      </c>
      <c r="C4990" s="24">
        <f t="shared" si="159"/>
        <v>-1.4789999999999998E-3</v>
      </c>
      <c r="D4990" s="19">
        <f t="shared" si="160"/>
        <v>2.1874409999999997E-6</v>
      </c>
    </row>
    <row r="4991" spans="1:4" x14ac:dyDescent="0.3">
      <c r="A4991" s="23">
        <v>4990</v>
      </c>
      <c r="B4991" s="27">
        <v>0.49673400000000001</v>
      </c>
      <c r="C4991" s="24">
        <f t="shared" si="159"/>
        <v>-1.4319999999999999E-3</v>
      </c>
      <c r="D4991" s="19">
        <f t="shared" si="160"/>
        <v>2.0506239999999997E-6</v>
      </c>
    </row>
    <row r="4992" spans="1:4" x14ac:dyDescent="0.3">
      <c r="A4992" s="23">
        <v>4991</v>
      </c>
      <c r="B4992" s="27">
        <v>0.49682300000000001</v>
      </c>
      <c r="C4992" s="24">
        <f t="shared" si="159"/>
        <v>-1.343E-3</v>
      </c>
      <c r="D4992" s="19">
        <f t="shared" si="160"/>
        <v>1.8036490000000001E-6</v>
      </c>
    </row>
    <row r="4993" spans="1:4" x14ac:dyDescent="0.3">
      <c r="A4993" s="23">
        <v>4992</v>
      </c>
      <c r="B4993" s="27">
        <v>0.49682900000000002</v>
      </c>
      <c r="C4993" s="24">
        <f t="shared" si="159"/>
        <v>-1.3369999999999999E-3</v>
      </c>
      <c r="D4993" s="19">
        <f t="shared" si="160"/>
        <v>1.7875689999999996E-6</v>
      </c>
    </row>
    <row r="4994" spans="1:4" x14ac:dyDescent="0.3">
      <c r="A4994" s="23">
        <v>4993</v>
      </c>
      <c r="B4994" s="27">
        <v>0.49683300000000002</v>
      </c>
      <c r="C4994" s="24">
        <f t="shared" ref="C4994:C5057" si="161">ROUNDUP(B4994-B$10002,6)</f>
        <v>-1.333E-3</v>
      </c>
      <c r="D4994" s="19">
        <f t="shared" si="160"/>
        <v>1.776889E-6</v>
      </c>
    </row>
    <row r="4995" spans="1:4" x14ac:dyDescent="0.3">
      <c r="A4995" s="23">
        <v>4994</v>
      </c>
      <c r="B4995" s="27">
        <v>0.496836</v>
      </c>
      <c r="C4995" s="24">
        <f t="shared" si="161"/>
        <v>-1.33E-3</v>
      </c>
      <c r="D4995" s="19">
        <f t="shared" si="160"/>
        <v>1.7689000000000001E-6</v>
      </c>
    </row>
    <row r="4996" spans="1:4" x14ac:dyDescent="0.3">
      <c r="A4996" s="23">
        <v>4995</v>
      </c>
      <c r="B4996" s="27">
        <v>0.49688599999999999</v>
      </c>
      <c r="C4996" s="24">
        <f t="shared" si="161"/>
        <v>-1.2799999999999999E-3</v>
      </c>
      <c r="D4996" s="19">
        <f t="shared" si="160"/>
        <v>1.6383999999999996E-6</v>
      </c>
    </row>
    <row r="4997" spans="1:4" x14ac:dyDescent="0.3">
      <c r="A4997" s="23">
        <v>4996</v>
      </c>
      <c r="B4997" s="27">
        <v>0.49693700000000002</v>
      </c>
      <c r="C4997" s="24">
        <f t="shared" si="161"/>
        <v>-1.2289999999999998E-3</v>
      </c>
      <c r="D4997" s="19">
        <f t="shared" si="160"/>
        <v>1.5104409999999996E-6</v>
      </c>
    </row>
    <row r="4998" spans="1:4" x14ac:dyDescent="0.3">
      <c r="A4998" s="23">
        <v>4997</v>
      </c>
      <c r="B4998" s="27">
        <v>0.49697799999999998</v>
      </c>
      <c r="C4998" s="24">
        <f t="shared" si="161"/>
        <v>-1.1879999999999998E-3</v>
      </c>
      <c r="D4998" s="19">
        <f t="shared" si="160"/>
        <v>1.4113439999999997E-6</v>
      </c>
    </row>
    <row r="4999" spans="1:4" x14ac:dyDescent="0.3">
      <c r="A4999" s="23">
        <v>4998</v>
      </c>
      <c r="B4999" s="27">
        <v>0.49697799999999998</v>
      </c>
      <c r="C4999" s="24">
        <f t="shared" si="161"/>
        <v>-1.1879999999999998E-3</v>
      </c>
      <c r="D4999" s="19">
        <f t="shared" si="160"/>
        <v>1.4113439999999997E-6</v>
      </c>
    </row>
    <row r="5000" spans="1:4" x14ac:dyDescent="0.3">
      <c r="A5000" s="23">
        <v>4999</v>
      </c>
      <c r="B5000" s="27">
        <v>0.49699700000000002</v>
      </c>
      <c r="C5000" s="24">
        <f t="shared" si="161"/>
        <v>-1.1689999999999999E-3</v>
      </c>
      <c r="D5000" s="19">
        <f t="shared" si="160"/>
        <v>1.3665609999999997E-6</v>
      </c>
    </row>
    <row r="5001" spans="1:4" x14ac:dyDescent="0.3">
      <c r="A5001" s="23">
        <v>5000</v>
      </c>
      <c r="B5001" s="27">
        <v>0.497004</v>
      </c>
      <c r="C5001" s="24">
        <f t="shared" si="161"/>
        <v>-1.1619999999999998E-3</v>
      </c>
      <c r="D5001" s="19">
        <f t="shared" si="160"/>
        <v>1.3502439999999995E-6</v>
      </c>
    </row>
    <row r="5002" spans="1:4" x14ac:dyDescent="0.3">
      <c r="A5002" s="23">
        <v>5001</v>
      </c>
      <c r="B5002" s="27">
        <v>0.49701699999999999</v>
      </c>
      <c r="C5002" s="24">
        <f t="shared" si="161"/>
        <v>-1.1489999999999998E-3</v>
      </c>
      <c r="D5002" s="19">
        <f t="shared" ref="D5002:D5065" si="162">C5002*C5002</f>
        <v>1.3202009999999997E-6</v>
      </c>
    </row>
    <row r="5003" spans="1:4" x14ac:dyDescent="0.3">
      <c r="A5003" s="23">
        <v>5002</v>
      </c>
      <c r="B5003" s="27">
        <v>0.497062</v>
      </c>
      <c r="C5003" s="24">
        <f t="shared" si="161"/>
        <v>-1.1039999999999999E-3</v>
      </c>
      <c r="D5003" s="19">
        <f t="shared" si="162"/>
        <v>1.2188159999999999E-6</v>
      </c>
    </row>
    <row r="5004" spans="1:4" x14ac:dyDescent="0.3">
      <c r="A5004" s="23">
        <v>5003</v>
      </c>
      <c r="B5004" s="27">
        <v>0.49725599999999998</v>
      </c>
      <c r="C5004" s="24">
        <f t="shared" si="161"/>
        <v>-9.1E-4</v>
      </c>
      <c r="D5004" s="19">
        <f t="shared" si="162"/>
        <v>8.2809999999999996E-7</v>
      </c>
    </row>
    <row r="5005" spans="1:4" x14ac:dyDescent="0.3">
      <c r="A5005" s="23">
        <v>5004</v>
      </c>
      <c r="B5005" s="27">
        <v>0.49726500000000001</v>
      </c>
      <c r="C5005" s="24">
        <f t="shared" si="161"/>
        <v>-9.01E-4</v>
      </c>
      <c r="D5005" s="19">
        <f t="shared" si="162"/>
        <v>8.1180100000000003E-7</v>
      </c>
    </row>
    <row r="5006" spans="1:4" x14ac:dyDescent="0.3">
      <c r="A5006" s="23">
        <v>5005</v>
      </c>
      <c r="B5006" s="27">
        <v>0.49728</v>
      </c>
      <c r="C5006" s="24">
        <f t="shared" si="161"/>
        <v>-8.8600000000000007E-4</v>
      </c>
      <c r="D5006" s="19">
        <f t="shared" si="162"/>
        <v>7.849960000000001E-7</v>
      </c>
    </row>
    <row r="5007" spans="1:4" x14ac:dyDescent="0.3">
      <c r="A5007" s="23">
        <v>5006</v>
      </c>
      <c r="B5007" s="27">
        <v>0.49733500000000003</v>
      </c>
      <c r="C5007" s="24">
        <f t="shared" si="161"/>
        <v>-8.3100000000000003E-4</v>
      </c>
      <c r="D5007" s="19">
        <f t="shared" si="162"/>
        <v>6.9056100000000009E-7</v>
      </c>
    </row>
    <row r="5008" spans="1:4" x14ac:dyDescent="0.3">
      <c r="A5008" s="23">
        <v>5007</v>
      </c>
      <c r="B5008" s="27">
        <v>0.49739800000000001</v>
      </c>
      <c r="C5008" s="24">
        <f t="shared" si="161"/>
        <v>-7.6800000000000002E-4</v>
      </c>
      <c r="D5008" s="19">
        <f t="shared" si="162"/>
        <v>5.8982400000000008E-7</v>
      </c>
    </row>
    <row r="5009" spans="1:4" x14ac:dyDescent="0.3">
      <c r="A5009" s="23">
        <v>5008</v>
      </c>
      <c r="B5009" s="27">
        <v>0.497421</v>
      </c>
      <c r="C5009" s="24">
        <f t="shared" si="161"/>
        <v>-7.45E-4</v>
      </c>
      <c r="D5009" s="19">
        <f t="shared" si="162"/>
        <v>5.5502500000000003E-7</v>
      </c>
    </row>
    <row r="5010" spans="1:4" x14ac:dyDescent="0.3">
      <c r="A5010" s="23">
        <v>5009</v>
      </c>
      <c r="B5010" s="27">
        <v>0.497616</v>
      </c>
      <c r="C5010" s="24">
        <f t="shared" si="161"/>
        <v>-5.5000000000000003E-4</v>
      </c>
      <c r="D5010" s="19">
        <f t="shared" si="162"/>
        <v>3.0250000000000002E-7</v>
      </c>
    </row>
    <row r="5011" spans="1:4" x14ac:dyDescent="0.3">
      <c r="A5011" s="23">
        <v>5010</v>
      </c>
      <c r="B5011" s="27">
        <v>0.49762699999999999</v>
      </c>
      <c r="C5011" s="24">
        <f t="shared" si="161"/>
        <v>-5.3899999999999998E-4</v>
      </c>
      <c r="D5011" s="19">
        <f t="shared" si="162"/>
        <v>2.9052099999999996E-7</v>
      </c>
    </row>
    <row r="5012" spans="1:4" x14ac:dyDescent="0.3">
      <c r="A5012" s="23">
        <v>5011</v>
      </c>
      <c r="B5012" s="27">
        <v>0.49770900000000001</v>
      </c>
      <c r="C5012" s="24">
        <f t="shared" si="161"/>
        <v>-4.5700000000000005E-4</v>
      </c>
      <c r="D5012" s="19">
        <f t="shared" si="162"/>
        <v>2.0884900000000005E-7</v>
      </c>
    </row>
    <row r="5013" spans="1:4" x14ac:dyDescent="0.3">
      <c r="A5013" s="23">
        <v>5012</v>
      </c>
      <c r="B5013" s="27">
        <v>0.49771700000000002</v>
      </c>
      <c r="C5013" s="24">
        <f t="shared" si="161"/>
        <v>-4.4900000000000002E-4</v>
      </c>
      <c r="D5013" s="19">
        <f t="shared" si="162"/>
        <v>2.0160100000000001E-7</v>
      </c>
    </row>
    <row r="5014" spans="1:4" x14ac:dyDescent="0.3">
      <c r="A5014" s="23">
        <v>5013</v>
      </c>
      <c r="B5014" s="27">
        <v>0.49776199999999998</v>
      </c>
      <c r="C5014" s="24">
        <f t="shared" si="161"/>
        <v>-4.0400000000000001E-4</v>
      </c>
      <c r="D5014" s="19">
        <f t="shared" si="162"/>
        <v>1.63216E-7</v>
      </c>
    </row>
    <row r="5015" spans="1:4" x14ac:dyDescent="0.3">
      <c r="A5015" s="23">
        <v>5014</v>
      </c>
      <c r="B5015" s="27">
        <v>0.49780600000000003</v>
      </c>
      <c r="C5015" s="24">
        <f t="shared" si="161"/>
        <v>-3.6000000000000002E-4</v>
      </c>
      <c r="D5015" s="19">
        <f t="shared" si="162"/>
        <v>1.2960000000000002E-7</v>
      </c>
    </row>
    <row r="5016" spans="1:4" x14ac:dyDescent="0.3">
      <c r="A5016" s="23">
        <v>5015</v>
      </c>
      <c r="B5016" s="27">
        <v>0.49784499999999998</v>
      </c>
      <c r="C5016" s="24">
        <f t="shared" si="161"/>
        <v>-3.2100000000000005E-4</v>
      </c>
      <c r="D5016" s="19">
        <f t="shared" si="162"/>
        <v>1.0304100000000003E-7</v>
      </c>
    </row>
    <row r="5017" spans="1:4" x14ac:dyDescent="0.3">
      <c r="A5017" s="23">
        <v>5016</v>
      </c>
      <c r="B5017" s="27">
        <v>0.497861</v>
      </c>
      <c r="C5017" s="24">
        <f t="shared" si="161"/>
        <v>-3.0500000000000004E-4</v>
      </c>
      <c r="D5017" s="19">
        <f t="shared" si="162"/>
        <v>9.3025000000000027E-8</v>
      </c>
    </row>
    <row r="5018" spans="1:4" x14ac:dyDescent="0.3">
      <c r="A5018" s="23">
        <v>5017</v>
      </c>
      <c r="B5018" s="27">
        <v>0.49787900000000002</v>
      </c>
      <c r="C5018" s="24">
        <f t="shared" si="161"/>
        <v>-2.8700000000000004E-4</v>
      </c>
      <c r="D5018" s="19">
        <f t="shared" si="162"/>
        <v>8.2369000000000028E-8</v>
      </c>
    </row>
    <row r="5019" spans="1:4" x14ac:dyDescent="0.3">
      <c r="A5019" s="23">
        <v>5018</v>
      </c>
      <c r="B5019" s="27">
        <v>0.49792599999999998</v>
      </c>
      <c r="C5019" s="24">
        <f t="shared" si="161"/>
        <v>-2.4000000000000001E-4</v>
      </c>
      <c r="D5019" s="19">
        <f t="shared" si="162"/>
        <v>5.76E-8</v>
      </c>
    </row>
    <row r="5020" spans="1:4" x14ac:dyDescent="0.3">
      <c r="A5020" s="23">
        <v>5019</v>
      </c>
      <c r="B5020" s="27">
        <v>0.49792999999999998</v>
      </c>
      <c r="C5020" s="24">
        <f t="shared" si="161"/>
        <v>-2.3599999999999999E-4</v>
      </c>
      <c r="D5020" s="19">
        <f t="shared" si="162"/>
        <v>5.5695999999999998E-8</v>
      </c>
    </row>
    <row r="5021" spans="1:4" x14ac:dyDescent="0.3">
      <c r="A5021" s="23">
        <v>5020</v>
      </c>
      <c r="B5021" s="27">
        <v>0.49793999999999999</v>
      </c>
      <c r="C5021" s="24">
        <f t="shared" si="161"/>
        <v>-2.2599999999999999E-4</v>
      </c>
      <c r="D5021" s="19">
        <f t="shared" si="162"/>
        <v>5.1075999999999994E-8</v>
      </c>
    </row>
    <row r="5022" spans="1:4" x14ac:dyDescent="0.3">
      <c r="A5022" s="23">
        <v>5021</v>
      </c>
      <c r="B5022" s="27">
        <v>0.497948</v>
      </c>
      <c r="C5022" s="24">
        <f t="shared" si="161"/>
        <v>-2.1799999999999999E-4</v>
      </c>
      <c r="D5022" s="19">
        <f t="shared" si="162"/>
        <v>4.7523999999999996E-8</v>
      </c>
    </row>
    <row r="5023" spans="1:4" x14ac:dyDescent="0.3">
      <c r="A5023" s="23">
        <v>5022</v>
      </c>
      <c r="B5023" s="27">
        <v>0.49796000000000001</v>
      </c>
      <c r="C5023" s="24">
        <f t="shared" si="161"/>
        <v>-2.0599999999999999E-4</v>
      </c>
      <c r="D5023" s="19">
        <f t="shared" si="162"/>
        <v>4.2435999999999997E-8</v>
      </c>
    </row>
    <row r="5024" spans="1:4" x14ac:dyDescent="0.3">
      <c r="A5024" s="23">
        <v>5023</v>
      </c>
      <c r="B5024" s="27">
        <v>0.49804500000000002</v>
      </c>
      <c r="C5024" s="24">
        <f t="shared" si="161"/>
        <v>-1.21E-4</v>
      </c>
      <c r="D5024" s="19">
        <f t="shared" si="162"/>
        <v>1.4641E-8</v>
      </c>
    </row>
    <row r="5025" spans="1:4" x14ac:dyDescent="0.3">
      <c r="A5025" s="23">
        <v>5024</v>
      </c>
      <c r="B5025" s="27">
        <v>0.49810300000000002</v>
      </c>
      <c r="C5025" s="24">
        <f t="shared" si="161"/>
        <v>-6.3E-5</v>
      </c>
      <c r="D5025" s="19">
        <f t="shared" si="162"/>
        <v>3.9689999999999998E-9</v>
      </c>
    </row>
    <row r="5026" spans="1:4" x14ac:dyDescent="0.3">
      <c r="A5026" s="23">
        <v>5025</v>
      </c>
      <c r="B5026" s="27">
        <v>0.49819799999999997</v>
      </c>
      <c r="C5026" s="24">
        <f t="shared" si="161"/>
        <v>3.2999999999999996E-5</v>
      </c>
      <c r="D5026" s="19">
        <f t="shared" si="162"/>
        <v>1.0889999999999997E-9</v>
      </c>
    </row>
    <row r="5027" spans="1:4" x14ac:dyDescent="0.3">
      <c r="A5027" s="23">
        <v>5026</v>
      </c>
      <c r="B5027" s="27">
        <v>0.498228</v>
      </c>
      <c r="C5027" s="24">
        <f t="shared" si="161"/>
        <v>6.3E-5</v>
      </c>
      <c r="D5027" s="19">
        <f t="shared" si="162"/>
        <v>3.9689999999999998E-9</v>
      </c>
    </row>
    <row r="5028" spans="1:4" x14ac:dyDescent="0.3">
      <c r="A5028" s="23">
        <v>5027</v>
      </c>
      <c r="B5028" s="27">
        <v>0.498307</v>
      </c>
      <c r="C5028" s="24">
        <f t="shared" si="161"/>
        <v>1.4200000000000001E-4</v>
      </c>
      <c r="D5028" s="19">
        <f t="shared" si="162"/>
        <v>2.0164000000000001E-8</v>
      </c>
    </row>
    <row r="5029" spans="1:4" x14ac:dyDescent="0.3">
      <c r="A5029" s="23">
        <v>5028</v>
      </c>
      <c r="B5029" s="27">
        <v>0.49831599999999998</v>
      </c>
      <c r="C5029" s="24">
        <f t="shared" si="161"/>
        <v>1.5099999999999998E-4</v>
      </c>
      <c r="D5029" s="19">
        <f t="shared" si="162"/>
        <v>2.2800999999999994E-8</v>
      </c>
    </row>
    <row r="5030" spans="1:4" x14ac:dyDescent="0.3">
      <c r="A5030" s="23">
        <v>5029</v>
      </c>
      <c r="B5030" s="27">
        <v>0.49833699999999997</v>
      </c>
      <c r="C5030" s="24">
        <f t="shared" si="161"/>
        <v>1.7200000000000001E-4</v>
      </c>
      <c r="D5030" s="19">
        <f t="shared" si="162"/>
        <v>2.9584000000000002E-8</v>
      </c>
    </row>
    <row r="5031" spans="1:4" x14ac:dyDescent="0.3">
      <c r="A5031" s="23">
        <v>5030</v>
      </c>
      <c r="B5031" s="27">
        <v>0.49845699999999998</v>
      </c>
      <c r="C5031" s="24">
        <f t="shared" si="161"/>
        <v>2.9200000000000005E-4</v>
      </c>
      <c r="D5031" s="19">
        <f t="shared" si="162"/>
        <v>8.5264000000000028E-8</v>
      </c>
    </row>
    <row r="5032" spans="1:4" x14ac:dyDescent="0.3">
      <c r="A5032" s="23">
        <v>5031</v>
      </c>
      <c r="B5032" s="27">
        <v>0.49849599999999999</v>
      </c>
      <c r="C5032" s="24">
        <f t="shared" si="161"/>
        <v>3.3100000000000002E-4</v>
      </c>
      <c r="D5032" s="19">
        <f t="shared" si="162"/>
        <v>1.0956100000000001E-7</v>
      </c>
    </row>
    <row r="5033" spans="1:4" x14ac:dyDescent="0.3">
      <c r="A5033" s="23">
        <v>5032</v>
      </c>
      <c r="B5033" s="27">
        <v>0.49853700000000001</v>
      </c>
      <c r="C5033" s="24">
        <f t="shared" si="161"/>
        <v>3.7200000000000004E-4</v>
      </c>
      <c r="D5033" s="19">
        <f t="shared" si="162"/>
        <v>1.3838400000000003E-7</v>
      </c>
    </row>
    <row r="5034" spans="1:4" x14ac:dyDescent="0.3">
      <c r="A5034" s="23">
        <v>5033</v>
      </c>
      <c r="B5034" s="27">
        <v>0.49854700000000002</v>
      </c>
      <c r="C5034" s="24">
        <f t="shared" si="161"/>
        <v>3.8200000000000002E-4</v>
      </c>
      <c r="D5034" s="19">
        <f t="shared" si="162"/>
        <v>1.45924E-7</v>
      </c>
    </row>
    <row r="5035" spans="1:4" x14ac:dyDescent="0.3">
      <c r="A5035" s="23">
        <v>5034</v>
      </c>
      <c r="B5035" s="27">
        <v>0.49861699999999998</v>
      </c>
      <c r="C5035" s="24">
        <f t="shared" si="161"/>
        <v>4.5200000000000004E-4</v>
      </c>
      <c r="D5035" s="19">
        <f t="shared" si="162"/>
        <v>2.0430400000000003E-7</v>
      </c>
    </row>
    <row r="5036" spans="1:4" x14ac:dyDescent="0.3">
      <c r="A5036" s="23">
        <v>5035</v>
      </c>
      <c r="B5036" s="27">
        <v>0.49865300000000001</v>
      </c>
      <c r="C5036" s="24">
        <f t="shared" si="161"/>
        <v>4.8800000000000004E-4</v>
      </c>
      <c r="D5036" s="19">
        <f t="shared" si="162"/>
        <v>2.3814400000000004E-7</v>
      </c>
    </row>
    <row r="5037" spans="1:4" x14ac:dyDescent="0.3">
      <c r="A5037" s="23">
        <v>5036</v>
      </c>
      <c r="B5037" s="27">
        <v>0.498672</v>
      </c>
      <c r="C5037" s="24">
        <f t="shared" si="161"/>
        <v>5.0700000000000007E-4</v>
      </c>
      <c r="D5037" s="19">
        <f t="shared" si="162"/>
        <v>2.5704900000000007E-7</v>
      </c>
    </row>
    <row r="5038" spans="1:4" x14ac:dyDescent="0.3">
      <c r="A5038" s="23">
        <v>5037</v>
      </c>
      <c r="B5038" s="27">
        <v>0.49873299999999998</v>
      </c>
      <c r="C5038" s="24">
        <f t="shared" si="161"/>
        <v>5.6800000000000004E-4</v>
      </c>
      <c r="D5038" s="19">
        <f t="shared" si="162"/>
        <v>3.2262400000000002E-7</v>
      </c>
    </row>
    <row r="5039" spans="1:4" x14ac:dyDescent="0.3">
      <c r="A5039" s="23">
        <v>5038</v>
      </c>
      <c r="B5039" s="27">
        <v>0.49874400000000002</v>
      </c>
      <c r="C5039" s="24">
        <f t="shared" si="161"/>
        <v>5.7899999999999998E-4</v>
      </c>
      <c r="D5039" s="19">
        <f t="shared" si="162"/>
        <v>3.3524099999999995E-7</v>
      </c>
    </row>
    <row r="5040" spans="1:4" x14ac:dyDescent="0.3">
      <c r="A5040" s="23">
        <v>5039</v>
      </c>
      <c r="B5040" s="27">
        <v>0.498778</v>
      </c>
      <c r="C5040" s="24">
        <f t="shared" si="161"/>
        <v>6.1300000000000005E-4</v>
      </c>
      <c r="D5040" s="19">
        <f t="shared" si="162"/>
        <v>3.7576900000000006E-7</v>
      </c>
    </row>
    <row r="5041" spans="1:4" x14ac:dyDescent="0.3">
      <c r="A5041" s="23">
        <v>5040</v>
      </c>
      <c r="B5041" s="27">
        <v>0.49880799999999997</v>
      </c>
      <c r="C5041" s="24">
        <f t="shared" si="161"/>
        <v>6.4300000000000002E-4</v>
      </c>
      <c r="D5041" s="19">
        <f t="shared" si="162"/>
        <v>4.1344900000000001E-7</v>
      </c>
    </row>
    <row r="5042" spans="1:4" x14ac:dyDescent="0.3">
      <c r="A5042" s="23">
        <v>5041</v>
      </c>
      <c r="B5042" s="27">
        <v>0.49882100000000001</v>
      </c>
      <c r="C5042" s="24">
        <f t="shared" si="161"/>
        <v>6.5600000000000001E-4</v>
      </c>
      <c r="D5042" s="19">
        <f t="shared" si="162"/>
        <v>4.3033600000000002E-7</v>
      </c>
    </row>
    <row r="5043" spans="1:4" x14ac:dyDescent="0.3">
      <c r="A5043" s="23">
        <v>5042</v>
      </c>
      <c r="B5043" s="27">
        <v>0.49885800000000002</v>
      </c>
      <c r="C5043" s="24">
        <f t="shared" si="161"/>
        <v>6.9300000000000004E-4</v>
      </c>
      <c r="D5043" s="19">
        <f t="shared" si="162"/>
        <v>4.8024900000000005E-7</v>
      </c>
    </row>
    <row r="5044" spans="1:4" x14ac:dyDescent="0.3">
      <c r="A5044" s="23">
        <v>5043</v>
      </c>
      <c r="B5044" s="27">
        <v>0.49889499999999998</v>
      </c>
      <c r="C5044" s="24">
        <f t="shared" si="161"/>
        <v>7.3000000000000007E-4</v>
      </c>
      <c r="D5044" s="19">
        <f t="shared" si="162"/>
        <v>5.3290000000000012E-7</v>
      </c>
    </row>
    <row r="5045" spans="1:4" x14ac:dyDescent="0.3">
      <c r="A5045" s="23">
        <v>5044</v>
      </c>
      <c r="B5045" s="27">
        <v>0.49890200000000001</v>
      </c>
      <c r="C5045" s="24">
        <f t="shared" si="161"/>
        <v>7.3700000000000002E-4</v>
      </c>
      <c r="D5045" s="19">
        <f t="shared" si="162"/>
        <v>5.4316900000000004E-7</v>
      </c>
    </row>
    <row r="5046" spans="1:4" x14ac:dyDescent="0.3">
      <c r="A5046" s="23">
        <v>5045</v>
      </c>
      <c r="B5046" s="27">
        <v>0.499054</v>
      </c>
      <c r="C5046" s="24">
        <f t="shared" si="161"/>
        <v>8.8900000000000003E-4</v>
      </c>
      <c r="D5046" s="19">
        <f t="shared" si="162"/>
        <v>7.9032100000000003E-7</v>
      </c>
    </row>
    <row r="5047" spans="1:4" x14ac:dyDescent="0.3">
      <c r="A5047" s="23">
        <v>5046</v>
      </c>
      <c r="B5047" s="27">
        <v>0.49911299999999997</v>
      </c>
      <c r="C5047" s="24">
        <f t="shared" si="161"/>
        <v>9.4800000000000006E-4</v>
      </c>
      <c r="D5047" s="19">
        <f t="shared" si="162"/>
        <v>8.9870400000000008E-7</v>
      </c>
    </row>
    <row r="5048" spans="1:4" x14ac:dyDescent="0.3">
      <c r="A5048" s="23">
        <v>5047</v>
      </c>
      <c r="B5048" s="27">
        <v>0.49925900000000001</v>
      </c>
      <c r="C5048" s="24">
        <f t="shared" si="161"/>
        <v>1.0939999999999999E-3</v>
      </c>
      <c r="D5048" s="19">
        <f t="shared" si="162"/>
        <v>1.1968359999999999E-6</v>
      </c>
    </row>
    <row r="5049" spans="1:4" x14ac:dyDescent="0.3">
      <c r="A5049" s="23">
        <v>5048</v>
      </c>
      <c r="B5049" s="27">
        <v>0.49927100000000002</v>
      </c>
      <c r="C5049" s="24">
        <f t="shared" si="161"/>
        <v>1.106E-3</v>
      </c>
      <c r="D5049" s="19">
        <f t="shared" si="162"/>
        <v>1.2232359999999999E-6</v>
      </c>
    </row>
    <row r="5050" spans="1:4" x14ac:dyDescent="0.3">
      <c r="A5050" s="23">
        <v>5049</v>
      </c>
      <c r="B5050" s="27">
        <v>0.49929699999999999</v>
      </c>
      <c r="C5050" s="24">
        <f t="shared" si="161"/>
        <v>1.132E-3</v>
      </c>
      <c r="D5050" s="19">
        <f t="shared" si="162"/>
        <v>1.2814239999999999E-6</v>
      </c>
    </row>
    <row r="5051" spans="1:4" x14ac:dyDescent="0.3">
      <c r="A5051" s="23">
        <v>5050</v>
      </c>
      <c r="B5051" s="27">
        <v>0.49929899999999999</v>
      </c>
      <c r="C5051" s="24">
        <f t="shared" si="161"/>
        <v>1.1339999999999998E-3</v>
      </c>
      <c r="D5051" s="19">
        <f t="shared" si="162"/>
        <v>1.2859559999999995E-6</v>
      </c>
    </row>
    <row r="5052" spans="1:4" x14ac:dyDescent="0.3">
      <c r="A5052" s="23">
        <v>5051</v>
      </c>
      <c r="B5052" s="27">
        <v>0.49929899999999999</v>
      </c>
      <c r="C5052" s="24">
        <f t="shared" si="161"/>
        <v>1.1339999999999998E-3</v>
      </c>
      <c r="D5052" s="19">
        <f t="shared" si="162"/>
        <v>1.2859559999999995E-6</v>
      </c>
    </row>
    <row r="5053" spans="1:4" x14ac:dyDescent="0.3">
      <c r="A5053" s="23">
        <v>5052</v>
      </c>
      <c r="B5053" s="27">
        <v>0.49931500000000001</v>
      </c>
      <c r="C5053" s="24">
        <f t="shared" si="161"/>
        <v>1.15E-3</v>
      </c>
      <c r="D5053" s="19">
        <f t="shared" si="162"/>
        <v>1.3225E-6</v>
      </c>
    </row>
    <row r="5054" spans="1:4" x14ac:dyDescent="0.3">
      <c r="A5054" s="23">
        <v>5053</v>
      </c>
      <c r="B5054" s="27">
        <v>0.49934200000000001</v>
      </c>
      <c r="C5054" s="24">
        <f t="shared" si="161"/>
        <v>1.1769999999999999E-3</v>
      </c>
      <c r="D5054" s="19">
        <f t="shared" si="162"/>
        <v>1.3853289999999996E-6</v>
      </c>
    </row>
    <row r="5055" spans="1:4" x14ac:dyDescent="0.3">
      <c r="A5055" s="23">
        <v>5054</v>
      </c>
      <c r="B5055" s="27">
        <v>0.49934600000000001</v>
      </c>
      <c r="C5055" s="24">
        <f t="shared" si="161"/>
        <v>1.181E-3</v>
      </c>
      <c r="D5055" s="19">
        <f t="shared" si="162"/>
        <v>1.394761E-6</v>
      </c>
    </row>
    <row r="5056" spans="1:4" x14ac:dyDescent="0.3">
      <c r="A5056" s="23">
        <v>5055</v>
      </c>
      <c r="B5056" s="27">
        <v>0.49935099999999999</v>
      </c>
      <c r="C5056" s="24">
        <f t="shared" si="161"/>
        <v>1.186E-3</v>
      </c>
      <c r="D5056" s="19">
        <f t="shared" si="162"/>
        <v>1.4065959999999999E-6</v>
      </c>
    </row>
    <row r="5057" spans="1:4" x14ac:dyDescent="0.3">
      <c r="A5057" s="23">
        <v>5056</v>
      </c>
      <c r="B5057" s="27">
        <v>0.499388</v>
      </c>
      <c r="C5057" s="24">
        <f t="shared" si="161"/>
        <v>1.2229999999999999E-3</v>
      </c>
      <c r="D5057" s="19">
        <f t="shared" si="162"/>
        <v>1.4957289999999999E-6</v>
      </c>
    </row>
    <row r="5058" spans="1:4" x14ac:dyDescent="0.3">
      <c r="A5058" s="23">
        <v>5057</v>
      </c>
      <c r="B5058" s="27">
        <v>0.49939299999999998</v>
      </c>
      <c r="C5058" s="24">
        <f t="shared" ref="C5058:C5121" si="163">ROUNDUP(B5058-B$10002,6)</f>
        <v>1.2279999999999999E-3</v>
      </c>
      <c r="D5058" s="19">
        <f t="shared" si="162"/>
        <v>1.5079839999999998E-6</v>
      </c>
    </row>
    <row r="5059" spans="1:4" x14ac:dyDescent="0.3">
      <c r="A5059" s="23">
        <v>5058</v>
      </c>
      <c r="B5059" s="27">
        <v>0.49943199999999999</v>
      </c>
      <c r="C5059" s="24">
        <f t="shared" si="163"/>
        <v>1.2669999999999999E-3</v>
      </c>
      <c r="D5059" s="19">
        <f t="shared" si="162"/>
        <v>1.6052889999999998E-6</v>
      </c>
    </row>
    <row r="5060" spans="1:4" x14ac:dyDescent="0.3">
      <c r="A5060" s="23">
        <v>5059</v>
      </c>
      <c r="B5060" s="27">
        <v>0.49944</v>
      </c>
      <c r="C5060" s="24">
        <f t="shared" si="163"/>
        <v>1.2749999999999999E-3</v>
      </c>
      <c r="D5060" s="19">
        <f t="shared" si="162"/>
        <v>1.6256249999999996E-6</v>
      </c>
    </row>
    <row r="5061" spans="1:4" x14ac:dyDescent="0.3">
      <c r="A5061" s="23">
        <v>5060</v>
      </c>
      <c r="B5061" s="27">
        <v>0.49951000000000001</v>
      </c>
      <c r="C5061" s="24">
        <f t="shared" si="163"/>
        <v>1.3449999999999998E-3</v>
      </c>
      <c r="D5061" s="19">
        <f t="shared" si="162"/>
        <v>1.8090249999999996E-6</v>
      </c>
    </row>
    <row r="5062" spans="1:4" x14ac:dyDescent="0.3">
      <c r="A5062" s="23">
        <v>5061</v>
      </c>
      <c r="B5062" s="27">
        <v>0.49962699999999999</v>
      </c>
      <c r="C5062" s="24">
        <f t="shared" si="163"/>
        <v>1.462E-3</v>
      </c>
      <c r="D5062" s="19">
        <f t="shared" si="162"/>
        <v>2.137444E-6</v>
      </c>
    </row>
    <row r="5063" spans="1:4" x14ac:dyDescent="0.3">
      <c r="A5063" s="23">
        <v>5062</v>
      </c>
      <c r="B5063" s="27">
        <v>0.499697</v>
      </c>
      <c r="C5063" s="24">
        <f t="shared" si="163"/>
        <v>1.5319999999999999E-3</v>
      </c>
      <c r="D5063" s="19">
        <f t="shared" si="162"/>
        <v>2.347024E-6</v>
      </c>
    </row>
    <row r="5064" spans="1:4" x14ac:dyDescent="0.3">
      <c r="A5064" s="23">
        <v>5063</v>
      </c>
      <c r="B5064" s="27">
        <v>0.49975399999999998</v>
      </c>
      <c r="C5064" s="24">
        <f t="shared" si="163"/>
        <v>1.5889999999999999E-3</v>
      </c>
      <c r="D5064" s="19">
        <f t="shared" si="162"/>
        <v>2.5249209999999997E-6</v>
      </c>
    </row>
    <row r="5065" spans="1:4" x14ac:dyDescent="0.3">
      <c r="A5065" s="23">
        <v>5064</v>
      </c>
      <c r="B5065" s="27">
        <v>0.49978800000000001</v>
      </c>
      <c r="C5065" s="24">
        <f t="shared" si="163"/>
        <v>1.6229999999999999E-3</v>
      </c>
      <c r="D5065" s="19">
        <f t="shared" si="162"/>
        <v>2.6341289999999996E-6</v>
      </c>
    </row>
    <row r="5066" spans="1:4" x14ac:dyDescent="0.3">
      <c r="A5066" s="23">
        <v>5065</v>
      </c>
      <c r="B5066" s="27">
        <v>0.49981100000000001</v>
      </c>
      <c r="C5066" s="24">
        <f t="shared" si="163"/>
        <v>1.6459999999999999E-3</v>
      </c>
      <c r="D5066" s="19">
        <f t="shared" ref="D5066:D5129" si="164">C5066*C5066</f>
        <v>2.7093159999999996E-6</v>
      </c>
    </row>
    <row r="5067" spans="1:4" x14ac:dyDescent="0.3">
      <c r="A5067" s="23">
        <v>5066</v>
      </c>
      <c r="B5067" s="27">
        <v>0.49983899999999998</v>
      </c>
      <c r="C5067" s="24">
        <f t="shared" si="163"/>
        <v>1.6739999999999999E-3</v>
      </c>
      <c r="D5067" s="19">
        <f t="shared" si="164"/>
        <v>2.8022759999999996E-6</v>
      </c>
    </row>
    <row r="5068" spans="1:4" x14ac:dyDescent="0.3">
      <c r="A5068" s="23">
        <v>5067</v>
      </c>
      <c r="B5068" s="27">
        <v>0.49999199999999999</v>
      </c>
      <c r="C5068" s="24">
        <f t="shared" si="163"/>
        <v>1.8269999999999998E-3</v>
      </c>
      <c r="D5068" s="19">
        <f t="shared" si="164"/>
        <v>3.3379289999999996E-6</v>
      </c>
    </row>
    <row r="5069" spans="1:4" x14ac:dyDescent="0.3">
      <c r="A5069" s="23">
        <v>5068</v>
      </c>
      <c r="B5069" s="27">
        <v>0.50012299999999998</v>
      </c>
      <c r="C5069" s="24">
        <f t="shared" si="163"/>
        <v>1.9580000000000001E-3</v>
      </c>
      <c r="D5069" s="19">
        <f t="shared" si="164"/>
        <v>3.8337640000000003E-6</v>
      </c>
    </row>
    <row r="5070" spans="1:4" x14ac:dyDescent="0.3">
      <c r="A5070" s="23">
        <v>5069</v>
      </c>
      <c r="B5070" s="27">
        <v>0.50016099999999997</v>
      </c>
      <c r="C5070" s="24">
        <f t="shared" si="163"/>
        <v>1.9959999999999999E-3</v>
      </c>
      <c r="D5070" s="19">
        <f t="shared" si="164"/>
        <v>3.9840159999999999E-6</v>
      </c>
    </row>
    <row r="5071" spans="1:4" x14ac:dyDescent="0.3">
      <c r="A5071" s="23">
        <v>5070</v>
      </c>
      <c r="B5071" s="27">
        <v>0.50018700000000005</v>
      </c>
      <c r="C5071" s="24">
        <f t="shared" si="163"/>
        <v>2.0219999999999999E-3</v>
      </c>
      <c r="D5071" s="19">
        <f t="shared" si="164"/>
        <v>4.0884839999999995E-6</v>
      </c>
    </row>
    <row r="5072" spans="1:4" x14ac:dyDescent="0.3">
      <c r="A5072" s="23">
        <v>5071</v>
      </c>
      <c r="B5072" s="27">
        <v>0.50023700000000004</v>
      </c>
      <c r="C5072" s="24">
        <f t="shared" si="163"/>
        <v>2.0720000000000001E-3</v>
      </c>
      <c r="D5072" s="19">
        <f t="shared" si="164"/>
        <v>4.2931840000000002E-6</v>
      </c>
    </row>
    <row r="5073" spans="1:4" x14ac:dyDescent="0.3">
      <c r="A5073" s="23">
        <v>5072</v>
      </c>
      <c r="B5073" s="27">
        <v>0.50024900000000005</v>
      </c>
      <c r="C5073" s="24">
        <f t="shared" si="163"/>
        <v>2.0840000000000003E-3</v>
      </c>
      <c r="D5073" s="19">
        <f t="shared" si="164"/>
        <v>4.3430560000000013E-6</v>
      </c>
    </row>
    <row r="5074" spans="1:4" x14ac:dyDescent="0.3">
      <c r="A5074" s="23">
        <v>5073</v>
      </c>
      <c r="B5074" s="27">
        <v>0.50029599999999996</v>
      </c>
      <c r="C5074" s="24">
        <f t="shared" si="163"/>
        <v>2.1310000000000001E-3</v>
      </c>
      <c r="D5074" s="19">
        <f t="shared" si="164"/>
        <v>4.5411610000000007E-6</v>
      </c>
    </row>
    <row r="5075" spans="1:4" x14ac:dyDescent="0.3">
      <c r="A5075" s="23">
        <v>5074</v>
      </c>
      <c r="B5075" s="27">
        <v>0.50033899999999998</v>
      </c>
      <c r="C5075" s="24">
        <f t="shared" si="163"/>
        <v>2.1740000000000002E-3</v>
      </c>
      <c r="D5075" s="19">
        <f t="shared" si="164"/>
        <v>4.726276000000001E-6</v>
      </c>
    </row>
    <row r="5076" spans="1:4" x14ac:dyDescent="0.3">
      <c r="A5076" s="23">
        <v>5075</v>
      </c>
      <c r="B5076" s="27">
        <v>0.50035300000000005</v>
      </c>
      <c r="C5076" s="24">
        <f t="shared" si="163"/>
        <v>2.1880000000000003E-3</v>
      </c>
      <c r="D5076" s="19">
        <f t="shared" si="164"/>
        <v>4.7873440000000011E-6</v>
      </c>
    </row>
    <row r="5077" spans="1:4" x14ac:dyDescent="0.3">
      <c r="A5077" s="23">
        <v>5076</v>
      </c>
      <c r="B5077" s="27">
        <v>0.50037799999999999</v>
      </c>
      <c r="C5077" s="24">
        <f t="shared" si="163"/>
        <v>2.2130000000000001E-3</v>
      </c>
      <c r="D5077" s="19">
        <f t="shared" si="164"/>
        <v>4.897369000000001E-6</v>
      </c>
    </row>
    <row r="5078" spans="1:4" x14ac:dyDescent="0.3">
      <c r="A5078" s="23">
        <v>5077</v>
      </c>
      <c r="B5078" s="27">
        <v>0.50043300000000002</v>
      </c>
      <c r="C5078" s="24">
        <f t="shared" si="163"/>
        <v>2.2680000000000001E-3</v>
      </c>
      <c r="D5078" s="19">
        <f t="shared" si="164"/>
        <v>5.1438240000000004E-6</v>
      </c>
    </row>
    <row r="5079" spans="1:4" x14ac:dyDescent="0.3">
      <c r="A5079" s="23">
        <v>5078</v>
      </c>
      <c r="B5079" s="27">
        <v>0.50048499999999996</v>
      </c>
      <c r="C5079" s="24">
        <f t="shared" si="163"/>
        <v>2.32E-3</v>
      </c>
      <c r="D5079" s="19">
        <f t="shared" si="164"/>
        <v>5.3824000000000003E-6</v>
      </c>
    </row>
    <row r="5080" spans="1:4" x14ac:dyDescent="0.3">
      <c r="A5080" s="23">
        <v>5079</v>
      </c>
      <c r="B5080" s="27">
        <v>0.50064200000000003</v>
      </c>
      <c r="C5080" s="24">
        <f t="shared" si="163"/>
        <v>2.477E-3</v>
      </c>
      <c r="D5080" s="19">
        <f t="shared" si="164"/>
        <v>6.1355290000000001E-6</v>
      </c>
    </row>
    <row r="5081" spans="1:4" x14ac:dyDescent="0.3">
      <c r="A5081" s="23">
        <v>5080</v>
      </c>
      <c r="B5081" s="27">
        <v>0.50078699999999998</v>
      </c>
      <c r="C5081" s="24">
        <f t="shared" si="163"/>
        <v>2.6220000000000002E-3</v>
      </c>
      <c r="D5081" s="19">
        <f t="shared" si="164"/>
        <v>6.8748840000000013E-6</v>
      </c>
    </row>
    <row r="5082" spans="1:4" x14ac:dyDescent="0.3">
      <c r="A5082" s="23">
        <v>5081</v>
      </c>
      <c r="B5082" s="27">
        <v>0.500892</v>
      </c>
      <c r="C5082" s="24">
        <f t="shared" si="163"/>
        <v>2.7270000000000003E-3</v>
      </c>
      <c r="D5082" s="19">
        <f t="shared" si="164"/>
        <v>7.4365290000000017E-6</v>
      </c>
    </row>
    <row r="5083" spans="1:4" x14ac:dyDescent="0.3">
      <c r="A5083" s="23">
        <v>5082</v>
      </c>
      <c r="B5083" s="27">
        <v>0.50090199999999996</v>
      </c>
      <c r="C5083" s="24">
        <f t="shared" si="163"/>
        <v>2.7370000000000003E-3</v>
      </c>
      <c r="D5083" s="19">
        <f t="shared" si="164"/>
        <v>7.4911690000000014E-6</v>
      </c>
    </row>
    <row r="5084" spans="1:4" x14ac:dyDescent="0.3">
      <c r="A5084" s="23">
        <v>5083</v>
      </c>
      <c r="B5084" s="27">
        <v>0.50103500000000001</v>
      </c>
      <c r="C5084" s="24">
        <f t="shared" si="163"/>
        <v>2.8700000000000002E-3</v>
      </c>
      <c r="D5084" s="19">
        <f t="shared" si="164"/>
        <v>8.2369000000000007E-6</v>
      </c>
    </row>
    <row r="5085" spans="1:4" x14ac:dyDescent="0.3">
      <c r="A5085" s="23">
        <v>5084</v>
      </c>
      <c r="B5085" s="27">
        <v>0.50106300000000004</v>
      </c>
      <c r="C5085" s="24">
        <f t="shared" si="163"/>
        <v>2.898E-3</v>
      </c>
      <c r="D5085" s="19">
        <f t="shared" si="164"/>
        <v>8.398404E-6</v>
      </c>
    </row>
    <row r="5086" spans="1:4" x14ac:dyDescent="0.3">
      <c r="A5086" s="23">
        <v>5085</v>
      </c>
      <c r="B5086" s="27">
        <v>0.50109300000000001</v>
      </c>
      <c r="C5086" s="24">
        <f t="shared" si="163"/>
        <v>2.928E-3</v>
      </c>
      <c r="D5086" s="19">
        <f t="shared" si="164"/>
        <v>8.5731840000000008E-6</v>
      </c>
    </row>
    <row r="5087" spans="1:4" x14ac:dyDescent="0.3">
      <c r="A5087" s="23">
        <v>5086</v>
      </c>
      <c r="B5087" s="27">
        <v>0.50110500000000002</v>
      </c>
      <c r="C5087" s="24">
        <f t="shared" si="163"/>
        <v>2.9400000000000003E-3</v>
      </c>
      <c r="D5087" s="19">
        <f t="shared" si="164"/>
        <v>8.6436000000000014E-6</v>
      </c>
    </row>
    <row r="5088" spans="1:4" x14ac:dyDescent="0.3">
      <c r="A5088" s="23">
        <v>5087</v>
      </c>
      <c r="B5088" s="27">
        <v>0.50112699999999999</v>
      </c>
      <c r="C5088" s="24">
        <f t="shared" si="163"/>
        <v>2.9620000000000002E-3</v>
      </c>
      <c r="D5088" s="19">
        <f t="shared" si="164"/>
        <v>8.7734440000000018E-6</v>
      </c>
    </row>
    <row r="5089" spans="1:4" x14ac:dyDescent="0.3">
      <c r="A5089" s="23">
        <v>5088</v>
      </c>
      <c r="B5089" s="27">
        <v>0.50114999999999998</v>
      </c>
      <c r="C5089" s="24">
        <f t="shared" si="163"/>
        <v>2.9850000000000002E-3</v>
      </c>
      <c r="D5089" s="19">
        <f t="shared" si="164"/>
        <v>8.9102250000000016E-6</v>
      </c>
    </row>
    <row r="5090" spans="1:4" x14ac:dyDescent="0.3">
      <c r="A5090" s="23">
        <v>5089</v>
      </c>
      <c r="B5090" s="27">
        <v>0.50117900000000004</v>
      </c>
      <c r="C5090" s="24">
        <f t="shared" si="163"/>
        <v>3.0140000000000002E-3</v>
      </c>
      <c r="D5090" s="19">
        <f t="shared" si="164"/>
        <v>9.0841960000000009E-6</v>
      </c>
    </row>
    <row r="5091" spans="1:4" x14ac:dyDescent="0.3">
      <c r="A5091" s="23">
        <v>5090</v>
      </c>
      <c r="B5091" s="27">
        <v>0.50129299999999999</v>
      </c>
      <c r="C5091" s="24">
        <f t="shared" si="163"/>
        <v>3.1280000000000001E-3</v>
      </c>
      <c r="D5091" s="19">
        <f t="shared" si="164"/>
        <v>9.7843840000000003E-6</v>
      </c>
    </row>
    <row r="5092" spans="1:4" x14ac:dyDescent="0.3">
      <c r="A5092" s="23">
        <v>5091</v>
      </c>
      <c r="B5092" s="27">
        <v>0.501336</v>
      </c>
      <c r="C5092" s="24">
        <f t="shared" si="163"/>
        <v>3.1710000000000002E-3</v>
      </c>
      <c r="D5092" s="19">
        <f t="shared" si="164"/>
        <v>1.0055241000000002E-5</v>
      </c>
    </row>
    <row r="5093" spans="1:4" x14ac:dyDescent="0.3">
      <c r="A5093" s="23">
        <v>5092</v>
      </c>
      <c r="B5093" s="27">
        <v>0.50137500000000002</v>
      </c>
      <c r="C5093" s="24">
        <f t="shared" si="163"/>
        <v>3.2100000000000002E-3</v>
      </c>
      <c r="D5093" s="19">
        <f t="shared" si="164"/>
        <v>1.0304100000000002E-5</v>
      </c>
    </row>
    <row r="5094" spans="1:4" x14ac:dyDescent="0.3">
      <c r="A5094" s="23">
        <v>5093</v>
      </c>
      <c r="B5094" s="27">
        <v>0.50141400000000003</v>
      </c>
      <c r="C5094" s="24">
        <f t="shared" si="163"/>
        <v>3.2490000000000002E-3</v>
      </c>
      <c r="D5094" s="19">
        <f t="shared" si="164"/>
        <v>1.0556001000000001E-5</v>
      </c>
    </row>
    <row r="5095" spans="1:4" x14ac:dyDescent="0.3">
      <c r="A5095" s="23">
        <v>5094</v>
      </c>
      <c r="B5095" s="27">
        <v>0.50141999999999998</v>
      </c>
      <c r="C5095" s="24">
        <f t="shared" si="163"/>
        <v>3.2550000000000001E-3</v>
      </c>
      <c r="D5095" s="19">
        <f t="shared" si="164"/>
        <v>1.0595025000000001E-5</v>
      </c>
    </row>
    <row r="5096" spans="1:4" x14ac:dyDescent="0.3">
      <c r="A5096" s="23">
        <v>5095</v>
      </c>
      <c r="B5096" s="27">
        <v>0.50143599999999999</v>
      </c>
      <c r="C5096" s="24">
        <f t="shared" si="163"/>
        <v>3.271E-3</v>
      </c>
      <c r="D5096" s="19">
        <f t="shared" si="164"/>
        <v>1.0699441E-5</v>
      </c>
    </row>
    <row r="5097" spans="1:4" x14ac:dyDescent="0.3">
      <c r="A5097" s="23">
        <v>5096</v>
      </c>
      <c r="B5097" s="27">
        <v>0.50148400000000004</v>
      </c>
      <c r="C5097" s="24">
        <f t="shared" si="163"/>
        <v>3.3190000000000003E-3</v>
      </c>
      <c r="D5097" s="19">
        <f t="shared" si="164"/>
        <v>1.1015761000000002E-5</v>
      </c>
    </row>
    <row r="5098" spans="1:4" x14ac:dyDescent="0.3">
      <c r="A5098" s="23">
        <v>5097</v>
      </c>
      <c r="B5098" s="27">
        <v>0.50153099999999995</v>
      </c>
      <c r="C5098" s="24">
        <f t="shared" si="163"/>
        <v>3.3660000000000001E-3</v>
      </c>
      <c r="D5098" s="19">
        <f t="shared" si="164"/>
        <v>1.1329956000000001E-5</v>
      </c>
    </row>
    <row r="5099" spans="1:4" x14ac:dyDescent="0.3">
      <c r="A5099" s="23">
        <v>5098</v>
      </c>
      <c r="B5099" s="27">
        <v>0.50154299999999996</v>
      </c>
      <c r="C5099" s="24">
        <f t="shared" si="163"/>
        <v>3.3779999999999999E-3</v>
      </c>
      <c r="D5099" s="19">
        <f t="shared" si="164"/>
        <v>1.1410883999999999E-5</v>
      </c>
    </row>
    <row r="5100" spans="1:4" x14ac:dyDescent="0.3">
      <c r="A5100" s="23">
        <v>5099</v>
      </c>
      <c r="B5100" s="27">
        <v>0.50154600000000005</v>
      </c>
      <c r="C5100" s="24">
        <f t="shared" si="163"/>
        <v>3.3810000000000003E-3</v>
      </c>
      <c r="D5100" s="19">
        <f t="shared" si="164"/>
        <v>1.1431161000000002E-5</v>
      </c>
    </row>
    <row r="5101" spans="1:4" x14ac:dyDescent="0.3">
      <c r="A5101" s="23">
        <v>5100</v>
      </c>
      <c r="B5101" s="27">
        <v>0.50163800000000003</v>
      </c>
      <c r="C5101" s="24">
        <f t="shared" si="163"/>
        <v>3.473E-3</v>
      </c>
      <c r="D5101" s="19">
        <f t="shared" si="164"/>
        <v>1.2061728999999999E-5</v>
      </c>
    </row>
    <row r="5102" spans="1:4" x14ac:dyDescent="0.3">
      <c r="A5102" s="23">
        <v>5101</v>
      </c>
      <c r="B5102" s="27">
        <v>0.50176399999999999</v>
      </c>
      <c r="C5102" s="24">
        <f t="shared" si="163"/>
        <v>3.5990000000000002E-3</v>
      </c>
      <c r="D5102" s="19">
        <f t="shared" si="164"/>
        <v>1.2952801000000002E-5</v>
      </c>
    </row>
    <row r="5103" spans="1:4" x14ac:dyDescent="0.3">
      <c r="A5103" s="23">
        <v>5102</v>
      </c>
      <c r="B5103" s="27">
        <v>0.50193600000000005</v>
      </c>
      <c r="C5103" s="24">
        <f t="shared" si="163"/>
        <v>3.771E-3</v>
      </c>
      <c r="D5103" s="19">
        <f t="shared" si="164"/>
        <v>1.4220441000000001E-5</v>
      </c>
    </row>
    <row r="5104" spans="1:4" x14ac:dyDescent="0.3">
      <c r="A5104" s="23">
        <v>5103</v>
      </c>
      <c r="B5104" s="27">
        <v>0.50234299999999998</v>
      </c>
      <c r="C5104" s="24">
        <f t="shared" si="163"/>
        <v>4.1780000000000003E-3</v>
      </c>
      <c r="D5104" s="19">
        <f t="shared" si="164"/>
        <v>1.7455684000000003E-5</v>
      </c>
    </row>
    <row r="5105" spans="1:4" x14ac:dyDescent="0.3">
      <c r="A5105" s="23">
        <v>5104</v>
      </c>
      <c r="B5105" s="27">
        <v>0.50235099999999999</v>
      </c>
      <c r="C5105" s="24">
        <f t="shared" si="163"/>
        <v>4.1860000000000005E-3</v>
      </c>
      <c r="D5105" s="19">
        <f t="shared" si="164"/>
        <v>1.7522596000000003E-5</v>
      </c>
    </row>
    <row r="5106" spans="1:4" x14ac:dyDescent="0.3">
      <c r="A5106" s="23">
        <v>5105</v>
      </c>
      <c r="B5106" s="27">
        <v>0.50239500000000004</v>
      </c>
      <c r="C5106" s="24">
        <f t="shared" si="163"/>
        <v>4.2300000000000003E-3</v>
      </c>
      <c r="D5106" s="19">
        <f t="shared" si="164"/>
        <v>1.7892900000000003E-5</v>
      </c>
    </row>
    <row r="5107" spans="1:4" x14ac:dyDescent="0.3">
      <c r="A5107" s="23">
        <v>5106</v>
      </c>
      <c r="B5107" s="27">
        <v>0.50241100000000005</v>
      </c>
      <c r="C5107" s="24">
        <f t="shared" si="163"/>
        <v>4.2459999999999998E-3</v>
      </c>
      <c r="D5107" s="19">
        <f t="shared" si="164"/>
        <v>1.8028515999999999E-5</v>
      </c>
    </row>
    <row r="5108" spans="1:4" x14ac:dyDescent="0.3">
      <c r="A5108" s="23">
        <v>5107</v>
      </c>
      <c r="B5108" s="27">
        <v>0.50242500000000001</v>
      </c>
      <c r="C5108" s="24">
        <f t="shared" si="163"/>
        <v>4.2599999999999999E-3</v>
      </c>
      <c r="D5108" s="19">
        <f t="shared" si="164"/>
        <v>1.8147599999999999E-5</v>
      </c>
    </row>
    <row r="5109" spans="1:4" x14ac:dyDescent="0.3">
      <c r="A5109" s="23">
        <v>5108</v>
      </c>
      <c r="B5109" s="27">
        <v>0.502668</v>
      </c>
      <c r="C5109" s="24">
        <f t="shared" si="163"/>
        <v>4.5030000000000001E-3</v>
      </c>
      <c r="D5109" s="19">
        <f t="shared" si="164"/>
        <v>2.0277009E-5</v>
      </c>
    </row>
    <row r="5110" spans="1:4" x14ac:dyDescent="0.3">
      <c r="A5110" s="23">
        <v>5109</v>
      </c>
      <c r="B5110" s="27">
        <v>0.50269399999999997</v>
      </c>
      <c r="C5110" s="24">
        <f t="shared" si="163"/>
        <v>4.529E-3</v>
      </c>
      <c r="D5110" s="19">
        <f t="shared" si="164"/>
        <v>2.0511841000000001E-5</v>
      </c>
    </row>
    <row r="5111" spans="1:4" x14ac:dyDescent="0.3">
      <c r="A5111" s="23">
        <v>5110</v>
      </c>
      <c r="B5111" s="27">
        <v>0.50270199999999998</v>
      </c>
      <c r="C5111" s="24">
        <f t="shared" si="163"/>
        <v>4.5370000000000002E-3</v>
      </c>
      <c r="D5111" s="19">
        <f t="shared" si="164"/>
        <v>2.0584369000000001E-5</v>
      </c>
    </row>
    <row r="5112" spans="1:4" x14ac:dyDescent="0.3">
      <c r="A5112" s="23">
        <v>5111</v>
      </c>
      <c r="B5112" s="27">
        <v>0.50280199999999997</v>
      </c>
      <c r="C5112" s="24">
        <f t="shared" si="163"/>
        <v>4.6370000000000005E-3</v>
      </c>
      <c r="D5112" s="19">
        <f t="shared" si="164"/>
        <v>2.1501769000000003E-5</v>
      </c>
    </row>
    <row r="5113" spans="1:4" x14ac:dyDescent="0.3">
      <c r="A5113" s="23">
        <v>5112</v>
      </c>
      <c r="B5113" s="27">
        <v>0.50288200000000005</v>
      </c>
      <c r="C5113" s="24">
        <f t="shared" si="163"/>
        <v>4.7169999999999998E-3</v>
      </c>
      <c r="D5113" s="19">
        <f t="shared" si="164"/>
        <v>2.2250088999999999E-5</v>
      </c>
    </row>
    <row r="5114" spans="1:4" x14ac:dyDescent="0.3">
      <c r="A5114" s="23">
        <v>5113</v>
      </c>
      <c r="B5114" s="27">
        <v>0.50290000000000001</v>
      </c>
      <c r="C5114" s="24">
        <f t="shared" si="163"/>
        <v>4.7350000000000005E-3</v>
      </c>
      <c r="D5114" s="19">
        <f t="shared" si="164"/>
        <v>2.2420225000000004E-5</v>
      </c>
    </row>
    <row r="5115" spans="1:4" x14ac:dyDescent="0.3">
      <c r="A5115" s="23">
        <v>5114</v>
      </c>
      <c r="B5115" s="27">
        <v>0.50290100000000004</v>
      </c>
      <c r="C5115" s="24">
        <f t="shared" si="163"/>
        <v>4.7359999999999998E-3</v>
      </c>
      <c r="D5115" s="19">
        <f t="shared" si="164"/>
        <v>2.2429695999999999E-5</v>
      </c>
    </row>
    <row r="5116" spans="1:4" x14ac:dyDescent="0.3">
      <c r="A5116" s="23">
        <v>5115</v>
      </c>
      <c r="B5116" s="27">
        <v>0.50292199999999998</v>
      </c>
      <c r="C5116" s="24">
        <f t="shared" si="163"/>
        <v>4.7569999999999999E-3</v>
      </c>
      <c r="D5116" s="19">
        <f t="shared" si="164"/>
        <v>2.2629049E-5</v>
      </c>
    </row>
    <row r="5117" spans="1:4" x14ac:dyDescent="0.3">
      <c r="A5117" s="23">
        <v>5116</v>
      </c>
      <c r="B5117" s="27">
        <v>0.50311799999999995</v>
      </c>
      <c r="C5117" s="24">
        <f t="shared" si="163"/>
        <v>4.9529999999999999E-3</v>
      </c>
      <c r="D5117" s="19">
        <f t="shared" si="164"/>
        <v>2.4532209E-5</v>
      </c>
    </row>
    <row r="5118" spans="1:4" x14ac:dyDescent="0.3">
      <c r="A5118" s="23">
        <v>5117</v>
      </c>
      <c r="B5118" s="27">
        <v>0.50312999999999997</v>
      </c>
      <c r="C5118" s="24">
        <f t="shared" si="163"/>
        <v>4.9649999999999998E-3</v>
      </c>
      <c r="D5118" s="19">
        <f t="shared" si="164"/>
        <v>2.4651224999999997E-5</v>
      </c>
    </row>
    <row r="5119" spans="1:4" x14ac:dyDescent="0.3">
      <c r="A5119" s="23">
        <v>5118</v>
      </c>
      <c r="B5119" s="27">
        <v>0.50313799999999997</v>
      </c>
      <c r="C5119" s="24">
        <f t="shared" si="163"/>
        <v>4.973E-3</v>
      </c>
      <c r="D5119" s="19">
        <f t="shared" si="164"/>
        <v>2.4730729E-5</v>
      </c>
    </row>
    <row r="5120" spans="1:4" x14ac:dyDescent="0.3">
      <c r="A5120" s="23">
        <v>5119</v>
      </c>
      <c r="B5120" s="27">
        <v>0.503162</v>
      </c>
      <c r="C5120" s="24">
        <f t="shared" si="163"/>
        <v>4.9969999999999997E-3</v>
      </c>
      <c r="D5120" s="19">
        <f t="shared" si="164"/>
        <v>2.4970008999999998E-5</v>
      </c>
    </row>
    <row r="5121" spans="1:4" x14ac:dyDescent="0.3">
      <c r="A5121" s="23">
        <v>5120</v>
      </c>
      <c r="B5121" s="27">
        <v>0.50327900000000003</v>
      </c>
      <c r="C5121" s="24">
        <f t="shared" si="163"/>
        <v>5.1140000000000005E-3</v>
      </c>
      <c r="D5121" s="19">
        <f t="shared" si="164"/>
        <v>2.6152996000000004E-5</v>
      </c>
    </row>
    <row r="5122" spans="1:4" x14ac:dyDescent="0.3">
      <c r="A5122" s="23">
        <v>5121</v>
      </c>
      <c r="B5122" s="27">
        <v>0.50331300000000001</v>
      </c>
      <c r="C5122" s="24">
        <f t="shared" ref="C5122:C5185" si="165">ROUNDUP(B5122-B$10002,6)</f>
        <v>5.1479999999999998E-3</v>
      </c>
      <c r="D5122" s="19">
        <f t="shared" si="164"/>
        <v>2.6501903999999999E-5</v>
      </c>
    </row>
    <row r="5123" spans="1:4" x14ac:dyDescent="0.3">
      <c r="A5123" s="23">
        <v>5122</v>
      </c>
      <c r="B5123" s="27">
        <v>0.50334599999999996</v>
      </c>
      <c r="C5123" s="24">
        <f t="shared" si="165"/>
        <v>5.1809999999999998E-3</v>
      </c>
      <c r="D5123" s="19">
        <f t="shared" si="164"/>
        <v>2.6842761E-5</v>
      </c>
    </row>
    <row r="5124" spans="1:4" x14ac:dyDescent="0.3">
      <c r="A5124" s="23">
        <v>5123</v>
      </c>
      <c r="B5124" s="27">
        <v>0.50335799999999997</v>
      </c>
      <c r="C5124" s="24">
        <f t="shared" si="165"/>
        <v>5.1929999999999997E-3</v>
      </c>
      <c r="D5124" s="19">
        <f t="shared" si="164"/>
        <v>2.6967248999999996E-5</v>
      </c>
    </row>
    <row r="5125" spans="1:4" x14ac:dyDescent="0.3">
      <c r="A5125" s="23">
        <v>5124</v>
      </c>
      <c r="B5125" s="27">
        <v>0.50338000000000005</v>
      </c>
      <c r="C5125" s="24">
        <f t="shared" si="165"/>
        <v>5.215E-3</v>
      </c>
      <c r="D5125" s="19">
        <f t="shared" si="164"/>
        <v>2.7196225000000001E-5</v>
      </c>
    </row>
    <row r="5126" spans="1:4" x14ac:dyDescent="0.3">
      <c r="A5126" s="23">
        <v>5125</v>
      </c>
      <c r="B5126" s="27">
        <v>0.50341999999999998</v>
      </c>
      <c r="C5126" s="24">
        <f t="shared" si="165"/>
        <v>5.2550000000000001E-3</v>
      </c>
      <c r="D5126" s="19">
        <f t="shared" si="164"/>
        <v>2.7615025000000001E-5</v>
      </c>
    </row>
    <row r="5127" spans="1:4" x14ac:dyDescent="0.3">
      <c r="A5127" s="23">
        <v>5126</v>
      </c>
      <c r="B5127" s="27">
        <v>0.50343800000000005</v>
      </c>
      <c r="C5127" s="24">
        <f t="shared" si="165"/>
        <v>5.2729999999999999E-3</v>
      </c>
      <c r="D5127" s="19">
        <f t="shared" si="164"/>
        <v>2.7804529000000001E-5</v>
      </c>
    </row>
    <row r="5128" spans="1:4" x14ac:dyDescent="0.3">
      <c r="A5128" s="23">
        <v>5127</v>
      </c>
      <c r="B5128" s="27">
        <v>0.50356299999999998</v>
      </c>
      <c r="C5128" s="24">
        <f t="shared" si="165"/>
        <v>5.398E-3</v>
      </c>
      <c r="D5128" s="19">
        <f t="shared" si="164"/>
        <v>2.9138404E-5</v>
      </c>
    </row>
    <row r="5129" spans="1:4" x14ac:dyDescent="0.3">
      <c r="A5129" s="23">
        <v>5128</v>
      </c>
      <c r="B5129" s="27">
        <v>0.50357200000000002</v>
      </c>
      <c r="C5129" s="24">
        <f t="shared" si="165"/>
        <v>5.4070000000000003E-3</v>
      </c>
      <c r="D5129" s="19">
        <f t="shared" si="164"/>
        <v>2.9235649000000002E-5</v>
      </c>
    </row>
    <row r="5130" spans="1:4" x14ac:dyDescent="0.3">
      <c r="A5130" s="23">
        <v>5129</v>
      </c>
      <c r="B5130" s="27">
        <v>0.50361999999999996</v>
      </c>
      <c r="C5130" s="24">
        <f t="shared" si="165"/>
        <v>5.4549999999999998E-3</v>
      </c>
      <c r="D5130" s="19">
        <f t="shared" ref="D5130:D5193" si="166">C5130*C5130</f>
        <v>2.9757024999999998E-5</v>
      </c>
    </row>
    <row r="5131" spans="1:4" x14ac:dyDescent="0.3">
      <c r="A5131" s="23">
        <v>5130</v>
      </c>
      <c r="B5131" s="27">
        <v>0.50367099999999998</v>
      </c>
      <c r="C5131" s="24">
        <f t="shared" si="165"/>
        <v>5.5060000000000005E-3</v>
      </c>
      <c r="D5131" s="19">
        <f t="shared" si="166"/>
        <v>3.0316036000000004E-5</v>
      </c>
    </row>
    <row r="5132" spans="1:4" x14ac:dyDescent="0.3">
      <c r="A5132" s="23">
        <v>5131</v>
      </c>
      <c r="B5132" s="27">
        <v>0.50369399999999998</v>
      </c>
      <c r="C5132" s="24">
        <f t="shared" si="165"/>
        <v>5.5290000000000001E-3</v>
      </c>
      <c r="D5132" s="19">
        <f t="shared" si="166"/>
        <v>3.0569840999999999E-5</v>
      </c>
    </row>
    <row r="5133" spans="1:4" x14ac:dyDescent="0.3">
      <c r="A5133" s="23">
        <v>5132</v>
      </c>
      <c r="B5133" s="27">
        <v>0.50370199999999998</v>
      </c>
      <c r="C5133" s="24">
        <f t="shared" si="165"/>
        <v>5.5370000000000003E-3</v>
      </c>
      <c r="D5133" s="19">
        <f t="shared" si="166"/>
        <v>3.0658369E-5</v>
      </c>
    </row>
    <row r="5134" spans="1:4" x14ac:dyDescent="0.3">
      <c r="A5134" s="23">
        <v>5133</v>
      </c>
      <c r="B5134" s="27">
        <v>0.50374200000000002</v>
      </c>
      <c r="C5134" s="24">
        <f t="shared" si="165"/>
        <v>5.5770000000000004E-3</v>
      </c>
      <c r="D5134" s="19">
        <f t="shared" si="166"/>
        <v>3.1102929000000003E-5</v>
      </c>
    </row>
    <row r="5135" spans="1:4" x14ac:dyDescent="0.3">
      <c r="A5135" s="23">
        <v>5134</v>
      </c>
      <c r="B5135" s="27">
        <v>0.50376600000000005</v>
      </c>
      <c r="C5135" s="24">
        <f t="shared" si="165"/>
        <v>5.6010000000000001E-3</v>
      </c>
      <c r="D5135" s="19">
        <f t="shared" si="166"/>
        <v>3.1371200999999998E-5</v>
      </c>
    </row>
    <row r="5136" spans="1:4" x14ac:dyDescent="0.3">
      <c r="A5136" s="23">
        <v>5135</v>
      </c>
      <c r="B5136" s="27">
        <v>0.50378000000000001</v>
      </c>
      <c r="C5136" s="24">
        <f t="shared" si="165"/>
        <v>5.6150000000000002E-3</v>
      </c>
      <c r="D5136" s="19">
        <f t="shared" si="166"/>
        <v>3.1528225000000003E-5</v>
      </c>
    </row>
    <row r="5137" spans="1:4" x14ac:dyDescent="0.3">
      <c r="A5137" s="23">
        <v>5136</v>
      </c>
      <c r="B5137" s="27">
        <v>0.50378100000000003</v>
      </c>
      <c r="C5137" s="24">
        <f t="shared" si="165"/>
        <v>5.6160000000000003E-3</v>
      </c>
      <c r="D5137" s="19">
        <f t="shared" si="166"/>
        <v>3.1539456000000005E-5</v>
      </c>
    </row>
    <row r="5138" spans="1:4" x14ac:dyDescent="0.3">
      <c r="A5138" s="23">
        <v>5137</v>
      </c>
      <c r="B5138" s="27">
        <v>0.50385400000000002</v>
      </c>
      <c r="C5138" s="24">
        <f t="shared" si="165"/>
        <v>5.6890000000000005E-3</v>
      </c>
      <c r="D5138" s="19">
        <f t="shared" si="166"/>
        <v>3.2364721000000003E-5</v>
      </c>
    </row>
    <row r="5139" spans="1:4" x14ac:dyDescent="0.3">
      <c r="A5139" s="23">
        <v>5138</v>
      </c>
      <c r="B5139" s="27">
        <v>0.50386200000000003</v>
      </c>
      <c r="C5139" s="24">
        <f t="shared" si="165"/>
        <v>5.6969999999999998E-3</v>
      </c>
      <c r="D5139" s="19">
        <f t="shared" si="166"/>
        <v>3.2455809E-5</v>
      </c>
    </row>
    <row r="5140" spans="1:4" x14ac:dyDescent="0.3">
      <c r="A5140" s="23">
        <v>5139</v>
      </c>
      <c r="B5140" s="27">
        <v>0.50412699999999999</v>
      </c>
      <c r="C5140" s="24">
        <f t="shared" si="165"/>
        <v>5.9620000000000003E-3</v>
      </c>
      <c r="D5140" s="19">
        <f t="shared" si="166"/>
        <v>3.5545444000000001E-5</v>
      </c>
    </row>
    <row r="5141" spans="1:4" x14ac:dyDescent="0.3">
      <c r="A5141" s="23">
        <v>5140</v>
      </c>
      <c r="B5141" s="27">
        <v>0.50413699999999995</v>
      </c>
      <c r="C5141" s="24">
        <f t="shared" si="165"/>
        <v>5.9719999999999999E-3</v>
      </c>
      <c r="D5141" s="19">
        <f t="shared" si="166"/>
        <v>3.5664784000000001E-5</v>
      </c>
    </row>
    <row r="5142" spans="1:4" x14ac:dyDescent="0.3">
      <c r="A5142" s="23">
        <v>5141</v>
      </c>
      <c r="B5142" s="27">
        <v>0.50418499999999999</v>
      </c>
      <c r="C5142" s="24">
        <f t="shared" si="165"/>
        <v>6.0200000000000002E-3</v>
      </c>
      <c r="D5142" s="19">
        <f t="shared" si="166"/>
        <v>3.6240399999999999E-5</v>
      </c>
    </row>
    <row r="5143" spans="1:4" x14ac:dyDescent="0.3">
      <c r="A5143" s="23">
        <v>5142</v>
      </c>
      <c r="B5143" s="27">
        <v>0.50423799999999996</v>
      </c>
      <c r="C5143" s="24">
        <f t="shared" si="165"/>
        <v>6.0730000000000003E-3</v>
      </c>
      <c r="D5143" s="19">
        <f t="shared" si="166"/>
        <v>3.6881329000000001E-5</v>
      </c>
    </row>
    <row r="5144" spans="1:4" x14ac:dyDescent="0.3">
      <c r="A5144" s="23">
        <v>5143</v>
      </c>
      <c r="B5144" s="27">
        <v>0.50432900000000003</v>
      </c>
      <c r="C5144" s="24">
        <f t="shared" si="165"/>
        <v>6.1640000000000002E-3</v>
      </c>
      <c r="D5144" s="19">
        <f t="shared" si="166"/>
        <v>3.7994896E-5</v>
      </c>
    </row>
    <row r="5145" spans="1:4" x14ac:dyDescent="0.3">
      <c r="A5145" s="23">
        <v>5144</v>
      </c>
      <c r="B5145" s="27">
        <v>0.50441899999999995</v>
      </c>
      <c r="C5145" s="24">
        <f t="shared" si="165"/>
        <v>6.254E-3</v>
      </c>
      <c r="D5145" s="19">
        <f t="shared" si="166"/>
        <v>3.9112515999999999E-5</v>
      </c>
    </row>
    <row r="5146" spans="1:4" x14ac:dyDescent="0.3">
      <c r="A5146" s="23">
        <v>5145</v>
      </c>
      <c r="B5146" s="27">
        <v>0.50444</v>
      </c>
      <c r="C5146" s="24">
        <f t="shared" si="165"/>
        <v>6.2750000000000002E-3</v>
      </c>
      <c r="D5146" s="19">
        <f t="shared" si="166"/>
        <v>3.9375625000000005E-5</v>
      </c>
    </row>
    <row r="5147" spans="1:4" x14ac:dyDescent="0.3">
      <c r="A5147" s="23">
        <v>5146</v>
      </c>
      <c r="B5147" s="27">
        <v>0.50444599999999995</v>
      </c>
      <c r="C5147" s="24">
        <f t="shared" si="165"/>
        <v>6.2810000000000001E-3</v>
      </c>
      <c r="D5147" s="19">
        <f t="shared" si="166"/>
        <v>3.9450960999999999E-5</v>
      </c>
    </row>
    <row r="5148" spans="1:4" x14ac:dyDescent="0.3">
      <c r="A5148" s="23">
        <v>5147</v>
      </c>
      <c r="B5148" s="27">
        <v>0.50446800000000003</v>
      </c>
      <c r="C5148" s="24">
        <f t="shared" si="165"/>
        <v>6.3030000000000004E-3</v>
      </c>
      <c r="D5148" s="19">
        <f t="shared" si="166"/>
        <v>3.9727809000000007E-5</v>
      </c>
    </row>
    <row r="5149" spans="1:4" x14ac:dyDescent="0.3">
      <c r="A5149" s="23">
        <v>5148</v>
      </c>
      <c r="B5149" s="27">
        <v>0.50453099999999995</v>
      </c>
      <c r="C5149" s="24">
        <f t="shared" si="165"/>
        <v>6.3660000000000001E-3</v>
      </c>
      <c r="D5149" s="19">
        <f t="shared" si="166"/>
        <v>4.0525956000000004E-5</v>
      </c>
    </row>
    <row r="5150" spans="1:4" x14ac:dyDescent="0.3">
      <c r="A5150" s="23">
        <v>5149</v>
      </c>
      <c r="B5150" s="27">
        <v>0.50479300000000005</v>
      </c>
      <c r="C5150" s="24">
        <f t="shared" si="165"/>
        <v>6.6280000000000002E-3</v>
      </c>
      <c r="D5150" s="19">
        <f t="shared" si="166"/>
        <v>4.3930384000000005E-5</v>
      </c>
    </row>
    <row r="5151" spans="1:4" x14ac:dyDescent="0.3">
      <c r="A5151" s="23">
        <v>5150</v>
      </c>
      <c r="B5151" s="27">
        <v>0.50485400000000002</v>
      </c>
      <c r="C5151" s="24">
        <f t="shared" si="165"/>
        <v>6.6890000000000005E-3</v>
      </c>
      <c r="D5151" s="19">
        <f t="shared" si="166"/>
        <v>4.4742721000000005E-5</v>
      </c>
    </row>
    <row r="5152" spans="1:4" x14ac:dyDescent="0.3">
      <c r="A5152" s="23">
        <v>5151</v>
      </c>
      <c r="B5152" s="27">
        <v>0.50497400000000003</v>
      </c>
      <c r="C5152" s="24">
        <f t="shared" si="165"/>
        <v>6.8089999999999999E-3</v>
      </c>
      <c r="D5152" s="19">
        <f t="shared" si="166"/>
        <v>4.6362480999999997E-5</v>
      </c>
    </row>
    <row r="5153" spans="1:4" x14ac:dyDescent="0.3">
      <c r="A5153" s="23">
        <v>5152</v>
      </c>
      <c r="B5153" s="27">
        <v>0.50499899999999998</v>
      </c>
      <c r="C5153" s="24">
        <f t="shared" si="165"/>
        <v>6.8339999999999998E-3</v>
      </c>
      <c r="D5153" s="19">
        <f t="shared" si="166"/>
        <v>4.6703555999999997E-5</v>
      </c>
    </row>
    <row r="5154" spans="1:4" x14ac:dyDescent="0.3">
      <c r="A5154" s="23">
        <v>5153</v>
      </c>
      <c r="B5154" s="27">
        <v>0.50505800000000001</v>
      </c>
      <c r="C5154" s="24">
        <f t="shared" si="165"/>
        <v>6.8929999999999998E-3</v>
      </c>
      <c r="D5154" s="19">
        <f t="shared" si="166"/>
        <v>4.7513448999999999E-5</v>
      </c>
    </row>
    <row r="5155" spans="1:4" x14ac:dyDescent="0.3">
      <c r="A5155" s="23">
        <v>5154</v>
      </c>
      <c r="B5155" s="27">
        <v>0.50511799999999996</v>
      </c>
      <c r="C5155" s="24">
        <f t="shared" si="165"/>
        <v>6.953E-3</v>
      </c>
      <c r="D5155" s="19">
        <f t="shared" si="166"/>
        <v>4.8344209000000002E-5</v>
      </c>
    </row>
    <row r="5156" spans="1:4" x14ac:dyDescent="0.3">
      <c r="A5156" s="23">
        <v>5155</v>
      </c>
      <c r="B5156" s="27">
        <v>0.50512199999999996</v>
      </c>
      <c r="C5156" s="24">
        <f t="shared" si="165"/>
        <v>6.9570000000000005E-3</v>
      </c>
      <c r="D5156" s="19">
        <f t="shared" si="166"/>
        <v>4.8399849000000004E-5</v>
      </c>
    </row>
    <row r="5157" spans="1:4" x14ac:dyDescent="0.3">
      <c r="A5157" s="23">
        <v>5156</v>
      </c>
      <c r="B5157" s="27">
        <v>0.505139</v>
      </c>
      <c r="C5157" s="24">
        <f t="shared" si="165"/>
        <v>6.9740000000000002E-3</v>
      </c>
      <c r="D5157" s="19">
        <f t="shared" si="166"/>
        <v>4.8636676000000002E-5</v>
      </c>
    </row>
    <row r="5158" spans="1:4" x14ac:dyDescent="0.3">
      <c r="A5158" s="23">
        <v>5157</v>
      </c>
      <c r="B5158" s="27">
        <v>0.50515299999999996</v>
      </c>
      <c r="C5158" s="24">
        <f t="shared" si="165"/>
        <v>6.9880000000000003E-3</v>
      </c>
      <c r="D5158" s="19">
        <f t="shared" si="166"/>
        <v>4.8832144000000003E-5</v>
      </c>
    </row>
    <row r="5159" spans="1:4" x14ac:dyDescent="0.3">
      <c r="A5159" s="23">
        <v>5158</v>
      </c>
      <c r="B5159" s="27">
        <v>0.50515600000000005</v>
      </c>
      <c r="C5159" s="24">
        <f t="shared" si="165"/>
        <v>6.9909999999999998E-3</v>
      </c>
      <c r="D5159" s="19">
        <f t="shared" si="166"/>
        <v>4.8874080999999995E-5</v>
      </c>
    </row>
    <row r="5160" spans="1:4" x14ac:dyDescent="0.3">
      <c r="A5160" s="23">
        <v>5159</v>
      </c>
      <c r="B5160" s="27">
        <v>0.50520100000000001</v>
      </c>
      <c r="C5160" s="24">
        <f t="shared" si="165"/>
        <v>7.0359999999999997E-3</v>
      </c>
      <c r="D5160" s="19">
        <f t="shared" si="166"/>
        <v>4.9505295999999998E-5</v>
      </c>
    </row>
    <row r="5161" spans="1:4" x14ac:dyDescent="0.3">
      <c r="A5161" s="23">
        <v>5160</v>
      </c>
      <c r="B5161" s="27">
        <v>0.50520200000000004</v>
      </c>
      <c r="C5161" s="24">
        <f t="shared" si="165"/>
        <v>7.0369999999999999E-3</v>
      </c>
      <c r="D5161" s="19">
        <f t="shared" si="166"/>
        <v>4.9519369000000001E-5</v>
      </c>
    </row>
    <row r="5162" spans="1:4" x14ac:dyDescent="0.3">
      <c r="A5162" s="23">
        <v>5161</v>
      </c>
      <c r="B5162" s="27">
        <v>0.50521099999999997</v>
      </c>
      <c r="C5162" s="24">
        <f t="shared" si="165"/>
        <v>7.0460000000000002E-3</v>
      </c>
      <c r="D5162" s="19">
        <f t="shared" si="166"/>
        <v>4.9646116000000003E-5</v>
      </c>
    </row>
    <row r="5163" spans="1:4" x14ac:dyDescent="0.3">
      <c r="A5163" s="23">
        <v>5162</v>
      </c>
      <c r="B5163" s="27">
        <v>0.50530900000000001</v>
      </c>
      <c r="C5163" s="24">
        <f t="shared" si="165"/>
        <v>7.1440000000000002E-3</v>
      </c>
      <c r="D5163" s="19">
        <f t="shared" si="166"/>
        <v>5.1036736000000004E-5</v>
      </c>
    </row>
    <row r="5164" spans="1:4" x14ac:dyDescent="0.3">
      <c r="A5164" s="23">
        <v>5163</v>
      </c>
      <c r="B5164" s="27">
        <v>0.50534100000000004</v>
      </c>
      <c r="C5164" s="24">
        <f t="shared" si="165"/>
        <v>7.1760000000000001E-3</v>
      </c>
      <c r="D5164" s="19">
        <f t="shared" si="166"/>
        <v>5.1494976000000002E-5</v>
      </c>
    </row>
    <row r="5165" spans="1:4" x14ac:dyDescent="0.3">
      <c r="A5165" s="23">
        <v>5164</v>
      </c>
      <c r="B5165" s="27">
        <v>0.50536800000000004</v>
      </c>
      <c r="C5165" s="24">
        <f t="shared" si="165"/>
        <v>7.2030000000000002E-3</v>
      </c>
      <c r="D5165" s="19">
        <f t="shared" si="166"/>
        <v>5.1883209000000003E-5</v>
      </c>
    </row>
    <row r="5166" spans="1:4" x14ac:dyDescent="0.3">
      <c r="A5166" s="23">
        <v>5165</v>
      </c>
      <c r="B5166" s="27">
        <v>0.50536899999999996</v>
      </c>
      <c r="C5166" s="24">
        <f t="shared" si="165"/>
        <v>7.2040000000000003E-3</v>
      </c>
      <c r="D5166" s="19">
        <f t="shared" si="166"/>
        <v>5.1897616000000006E-5</v>
      </c>
    </row>
    <row r="5167" spans="1:4" x14ac:dyDescent="0.3">
      <c r="A5167" s="23">
        <v>5166</v>
      </c>
      <c r="B5167" s="27">
        <v>0.50539400000000001</v>
      </c>
      <c r="C5167" s="24">
        <f t="shared" si="165"/>
        <v>7.2290000000000002E-3</v>
      </c>
      <c r="D5167" s="19">
        <f t="shared" si="166"/>
        <v>5.2258441E-5</v>
      </c>
    </row>
    <row r="5168" spans="1:4" x14ac:dyDescent="0.3">
      <c r="A5168" s="23">
        <v>5167</v>
      </c>
      <c r="B5168" s="27">
        <v>0.50545200000000001</v>
      </c>
      <c r="C5168" s="24">
        <f t="shared" si="165"/>
        <v>7.2870000000000001E-3</v>
      </c>
      <c r="D5168" s="19">
        <f t="shared" si="166"/>
        <v>5.3100368999999999E-5</v>
      </c>
    </row>
    <row r="5169" spans="1:4" x14ac:dyDescent="0.3">
      <c r="A5169" s="23">
        <v>5168</v>
      </c>
      <c r="B5169" s="27">
        <v>0.50553300000000001</v>
      </c>
      <c r="C5169" s="24">
        <f t="shared" si="165"/>
        <v>7.3680000000000004E-3</v>
      </c>
      <c r="D5169" s="19">
        <f t="shared" si="166"/>
        <v>5.4287424000000004E-5</v>
      </c>
    </row>
    <row r="5170" spans="1:4" x14ac:dyDescent="0.3">
      <c r="A5170" s="23">
        <v>5169</v>
      </c>
      <c r="B5170" s="27">
        <v>0.50554500000000002</v>
      </c>
      <c r="C5170" s="24">
        <f t="shared" si="165"/>
        <v>7.3800000000000003E-3</v>
      </c>
      <c r="D5170" s="19">
        <f t="shared" si="166"/>
        <v>5.4464400000000007E-5</v>
      </c>
    </row>
    <row r="5171" spans="1:4" x14ac:dyDescent="0.3">
      <c r="A5171" s="23">
        <v>5170</v>
      </c>
      <c r="B5171" s="27">
        <v>0.50558599999999998</v>
      </c>
      <c r="C5171" s="24">
        <f t="shared" si="165"/>
        <v>7.4210000000000005E-3</v>
      </c>
      <c r="D5171" s="19">
        <f t="shared" si="166"/>
        <v>5.5071241000000008E-5</v>
      </c>
    </row>
    <row r="5172" spans="1:4" x14ac:dyDescent="0.3">
      <c r="A5172" s="23">
        <v>5171</v>
      </c>
      <c r="B5172" s="27">
        <v>0.50559500000000002</v>
      </c>
      <c r="C5172" s="24">
        <f t="shared" si="165"/>
        <v>7.43E-3</v>
      </c>
      <c r="D5172" s="19">
        <f t="shared" si="166"/>
        <v>5.5204899999999997E-5</v>
      </c>
    </row>
    <row r="5173" spans="1:4" x14ac:dyDescent="0.3">
      <c r="A5173" s="23">
        <v>5172</v>
      </c>
      <c r="B5173" s="27">
        <v>0.50561199999999995</v>
      </c>
      <c r="C5173" s="24">
        <f t="shared" si="165"/>
        <v>7.4470000000000005E-3</v>
      </c>
      <c r="D5173" s="19">
        <f t="shared" si="166"/>
        <v>5.5457809000000008E-5</v>
      </c>
    </row>
    <row r="5174" spans="1:4" x14ac:dyDescent="0.3">
      <c r="A5174" s="23">
        <v>5173</v>
      </c>
      <c r="B5174" s="27">
        <v>0.50568199999999996</v>
      </c>
      <c r="C5174" s="24">
        <f t="shared" si="165"/>
        <v>7.5170000000000002E-3</v>
      </c>
      <c r="D5174" s="19">
        <f t="shared" si="166"/>
        <v>5.6505289000000006E-5</v>
      </c>
    </row>
    <row r="5175" spans="1:4" x14ac:dyDescent="0.3">
      <c r="A5175" s="23">
        <v>5174</v>
      </c>
      <c r="B5175" s="27">
        <v>0.50574300000000005</v>
      </c>
      <c r="C5175" s="24">
        <f t="shared" si="165"/>
        <v>7.5780000000000005E-3</v>
      </c>
      <c r="D5175" s="19">
        <f t="shared" si="166"/>
        <v>5.7426084000000005E-5</v>
      </c>
    </row>
    <row r="5176" spans="1:4" x14ac:dyDescent="0.3">
      <c r="A5176" s="23">
        <v>5175</v>
      </c>
      <c r="B5176" s="27">
        <v>0.505745</v>
      </c>
      <c r="C5176" s="24">
        <f t="shared" si="165"/>
        <v>7.5799999999999999E-3</v>
      </c>
      <c r="D5176" s="19">
        <f t="shared" si="166"/>
        <v>5.7456400000000001E-5</v>
      </c>
    </row>
    <row r="5177" spans="1:4" x14ac:dyDescent="0.3">
      <c r="A5177" s="23">
        <v>5176</v>
      </c>
      <c r="B5177" s="27">
        <v>0.50580899999999995</v>
      </c>
      <c r="C5177" s="24">
        <f t="shared" si="165"/>
        <v>7.6439999999999998E-3</v>
      </c>
      <c r="D5177" s="19">
        <f t="shared" si="166"/>
        <v>5.8430735999999995E-5</v>
      </c>
    </row>
    <row r="5178" spans="1:4" x14ac:dyDescent="0.3">
      <c r="A5178" s="23">
        <v>5177</v>
      </c>
      <c r="B5178" s="27">
        <v>0.50581500000000001</v>
      </c>
      <c r="C5178" s="24">
        <f t="shared" si="165"/>
        <v>7.6500000000000005E-3</v>
      </c>
      <c r="D5178" s="19">
        <f t="shared" si="166"/>
        <v>5.8522500000000008E-5</v>
      </c>
    </row>
    <row r="5179" spans="1:4" x14ac:dyDescent="0.3">
      <c r="A5179" s="23">
        <v>5178</v>
      </c>
      <c r="B5179" s="27">
        <v>0.50582099999999997</v>
      </c>
      <c r="C5179" s="24">
        <f t="shared" si="165"/>
        <v>7.6560000000000005E-3</v>
      </c>
      <c r="D5179" s="19">
        <f t="shared" si="166"/>
        <v>5.8614336000000004E-5</v>
      </c>
    </row>
    <row r="5180" spans="1:4" x14ac:dyDescent="0.3">
      <c r="A5180" s="23">
        <v>5179</v>
      </c>
      <c r="B5180" s="27">
        <v>0.50584600000000002</v>
      </c>
      <c r="C5180" s="24">
        <f t="shared" si="165"/>
        <v>7.6810000000000003E-3</v>
      </c>
      <c r="D5180" s="19">
        <f t="shared" si="166"/>
        <v>5.8997761000000006E-5</v>
      </c>
    </row>
    <row r="5181" spans="1:4" x14ac:dyDescent="0.3">
      <c r="A5181" s="23">
        <v>5180</v>
      </c>
      <c r="B5181" s="27">
        <v>0.50586900000000001</v>
      </c>
      <c r="C5181" s="24">
        <f t="shared" si="165"/>
        <v>7.7039999999999999E-3</v>
      </c>
      <c r="D5181" s="19">
        <f t="shared" si="166"/>
        <v>5.9351616E-5</v>
      </c>
    </row>
    <row r="5182" spans="1:4" x14ac:dyDescent="0.3">
      <c r="A5182" s="23">
        <v>5181</v>
      </c>
      <c r="B5182" s="27">
        <v>0.50597199999999998</v>
      </c>
      <c r="C5182" s="24">
        <f t="shared" si="165"/>
        <v>7.8069999999999997E-3</v>
      </c>
      <c r="D5182" s="19">
        <f t="shared" si="166"/>
        <v>6.0949248999999996E-5</v>
      </c>
    </row>
    <row r="5183" spans="1:4" x14ac:dyDescent="0.3">
      <c r="A5183" s="23">
        <v>5182</v>
      </c>
      <c r="B5183" s="27">
        <v>0.50602199999999997</v>
      </c>
      <c r="C5183" s="24">
        <f t="shared" si="165"/>
        <v>7.8569999999999994E-3</v>
      </c>
      <c r="D5183" s="19">
        <f t="shared" si="166"/>
        <v>6.1732448999999993E-5</v>
      </c>
    </row>
    <row r="5184" spans="1:4" x14ac:dyDescent="0.3">
      <c r="A5184" s="23">
        <v>5183</v>
      </c>
      <c r="B5184" s="27">
        <v>0.50606200000000001</v>
      </c>
      <c r="C5184" s="24">
        <f t="shared" si="165"/>
        <v>7.8969999999999995E-3</v>
      </c>
      <c r="D5184" s="19">
        <f t="shared" si="166"/>
        <v>6.2362608999999989E-5</v>
      </c>
    </row>
    <row r="5185" spans="1:4" x14ac:dyDescent="0.3">
      <c r="A5185" s="23">
        <v>5184</v>
      </c>
      <c r="B5185" s="27">
        <v>0.50609599999999999</v>
      </c>
      <c r="C5185" s="24">
        <f t="shared" si="165"/>
        <v>7.9309999999999988E-3</v>
      </c>
      <c r="D5185" s="19">
        <f t="shared" si="166"/>
        <v>6.2900760999999979E-5</v>
      </c>
    </row>
    <row r="5186" spans="1:4" x14ac:dyDescent="0.3">
      <c r="A5186" s="23">
        <v>5185</v>
      </c>
      <c r="B5186" s="27">
        <v>0.50613900000000001</v>
      </c>
      <c r="C5186" s="24">
        <f t="shared" ref="C5186:C5249" si="167">ROUNDUP(B5186-B$10002,6)</f>
        <v>7.9739999999999985E-3</v>
      </c>
      <c r="D5186" s="19">
        <f t="shared" si="166"/>
        <v>6.3584675999999975E-5</v>
      </c>
    </row>
    <row r="5187" spans="1:4" x14ac:dyDescent="0.3">
      <c r="A5187" s="23">
        <v>5186</v>
      </c>
      <c r="B5187" s="27">
        <v>0.50626300000000002</v>
      </c>
      <c r="C5187" s="24">
        <f t="shared" si="167"/>
        <v>8.0979999999999993E-3</v>
      </c>
      <c r="D5187" s="19">
        <f t="shared" si="166"/>
        <v>6.5577603999999984E-5</v>
      </c>
    </row>
    <row r="5188" spans="1:4" x14ac:dyDescent="0.3">
      <c r="A5188" s="23">
        <v>5187</v>
      </c>
      <c r="B5188" s="27">
        <v>0.506301</v>
      </c>
      <c r="C5188" s="24">
        <f t="shared" si="167"/>
        <v>8.1359999999999991E-3</v>
      </c>
      <c r="D5188" s="19">
        <f t="shared" si="166"/>
        <v>6.619449599999998E-5</v>
      </c>
    </row>
    <row r="5189" spans="1:4" x14ac:dyDescent="0.3">
      <c r="A5189" s="23">
        <v>5188</v>
      </c>
      <c r="B5189" s="27">
        <v>0.50631800000000005</v>
      </c>
      <c r="C5189" s="24">
        <f t="shared" si="167"/>
        <v>8.1529999999999988E-3</v>
      </c>
      <c r="D5189" s="19">
        <f t="shared" si="166"/>
        <v>6.6471408999999986E-5</v>
      </c>
    </row>
    <row r="5190" spans="1:4" x14ac:dyDescent="0.3">
      <c r="A5190" s="23">
        <v>5189</v>
      </c>
      <c r="B5190" s="27">
        <v>0.50641000000000003</v>
      </c>
      <c r="C5190" s="24">
        <f t="shared" si="167"/>
        <v>8.2449999999999989E-3</v>
      </c>
      <c r="D5190" s="19">
        <f t="shared" si="166"/>
        <v>6.7980024999999978E-5</v>
      </c>
    </row>
    <row r="5191" spans="1:4" x14ac:dyDescent="0.3">
      <c r="A5191" s="23">
        <v>5190</v>
      </c>
      <c r="B5191" s="27">
        <v>0.50642399999999999</v>
      </c>
      <c r="C5191" s="24">
        <f t="shared" si="167"/>
        <v>8.258999999999999E-3</v>
      </c>
      <c r="D5191" s="19">
        <f t="shared" si="166"/>
        <v>6.8211080999999989E-5</v>
      </c>
    </row>
    <row r="5192" spans="1:4" x14ac:dyDescent="0.3">
      <c r="A5192" s="23">
        <v>5191</v>
      </c>
      <c r="B5192" s="27">
        <v>0.50647299999999995</v>
      </c>
      <c r="C5192" s="24">
        <f t="shared" si="167"/>
        <v>8.3079999999999994E-3</v>
      </c>
      <c r="D5192" s="19">
        <f t="shared" si="166"/>
        <v>6.9022863999999994E-5</v>
      </c>
    </row>
    <row r="5193" spans="1:4" x14ac:dyDescent="0.3">
      <c r="A5193" s="23">
        <v>5192</v>
      </c>
      <c r="B5193" s="27">
        <v>0.50648599999999999</v>
      </c>
      <c r="C5193" s="24">
        <f t="shared" si="167"/>
        <v>8.3209999999999985E-3</v>
      </c>
      <c r="D5193" s="19">
        <f t="shared" si="166"/>
        <v>6.9239040999999977E-5</v>
      </c>
    </row>
    <row r="5194" spans="1:4" x14ac:dyDescent="0.3">
      <c r="A5194" s="23">
        <v>5193</v>
      </c>
      <c r="B5194" s="27">
        <v>0.50651500000000005</v>
      </c>
      <c r="C5194" s="24">
        <f t="shared" si="167"/>
        <v>8.3499999999999998E-3</v>
      </c>
      <c r="D5194" s="19">
        <f t="shared" ref="D5194:D5257" si="168">C5194*C5194</f>
        <v>6.9722500000000002E-5</v>
      </c>
    </row>
    <row r="5195" spans="1:4" x14ac:dyDescent="0.3">
      <c r="A5195" s="23">
        <v>5194</v>
      </c>
      <c r="B5195" s="27">
        <v>0.50661299999999998</v>
      </c>
      <c r="C5195" s="24">
        <f t="shared" si="167"/>
        <v>8.4479999999999989E-3</v>
      </c>
      <c r="D5195" s="19">
        <f t="shared" si="168"/>
        <v>7.1368703999999977E-5</v>
      </c>
    </row>
    <row r="5196" spans="1:4" x14ac:dyDescent="0.3">
      <c r="A5196" s="23">
        <v>5195</v>
      </c>
      <c r="B5196" s="27">
        <v>0.50664600000000004</v>
      </c>
      <c r="C5196" s="24">
        <f t="shared" si="167"/>
        <v>8.480999999999999E-3</v>
      </c>
      <c r="D5196" s="19">
        <f t="shared" si="168"/>
        <v>7.1927360999999985E-5</v>
      </c>
    </row>
    <row r="5197" spans="1:4" x14ac:dyDescent="0.3">
      <c r="A5197" s="23">
        <v>5196</v>
      </c>
      <c r="B5197" s="27">
        <v>0.50666500000000003</v>
      </c>
      <c r="C5197" s="24">
        <f t="shared" si="167"/>
        <v>8.4999999999999989E-3</v>
      </c>
      <c r="D5197" s="19">
        <f t="shared" si="168"/>
        <v>7.2249999999999981E-5</v>
      </c>
    </row>
    <row r="5198" spans="1:4" x14ac:dyDescent="0.3">
      <c r="A5198" s="23">
        <v>5197</v>
      </c>
      <c r="B5198" s="27">
        <v>0.50673699999999999</v>
      </c>
      <c r="C5198" s="24">
        <f t="shared" si="167"/>
        <v>8.5719999999999998E-3</v>
      </c>
      <c r="D5198" s="19">
        <f t="shared" si="168"/>
        <v>7.3479184000000002E-5</v>
      </c>
    </row>
    <row r="5199" spans="1:4" x14ac:dyDescent="0.3">
      <c r="A5199" s="23">
        <v>5198</v>
      </c>
      <c r="B5199" s="27">
        <v>0.50676299999999996</v>
      </c>
      <c r="C5199" s="24">
        <f t="shared" si="167"/>
        <v>8.5979999999999997E-3</v>
      </c>
      <c r="D5199" s="19">
        <f t="shared" si="168"/>
        <v>7.3925603999999993E-5</v>
      </c>
    </row>
    <row r="5200" spans="1:4" x14ac:dyDescent="0.3">
      <c r="A5200" s="23">
        <v>5199</v>
      </c>
      <c r="B5200" s="27">
        <v>0.50687400000000005</v>
      </c>
      <c r="C5200" s="24">
        <f t="shared" si="167"/>
        <v>8.7089999999999997E-3</v>
      </c>
      <c r="D5200" s="19">
        <f t="shared" si="168"/>
        <v>7.5846680999999995E-5</v>
      </c>
    </row>
    <row r="5201" spans="1:4" x14ac:dyDescent="0.3">
      <c r="A5201" s="23">
        <v>5200</v>
      </c>
      <c r="B5201" s="27">
        <v>0.50691900000000001</v>
      </c>
      <c r="C5201" s="24">
        <f t="shared" si="167"/>
        <v>8.7539999999999996E-3</v>
      </c>
      <c r="D5201" s="19">
        <f t="shared" si="168"/>
        <v>7.6632515999999992E-5</v>
      </c>
    </row>
    <row r="5202" spans="1:4" x14ac:dyDescent="0.3">
      <c r="A5202" s="23">
        <v>5201</v>
      </c>
      <c r="B5202" s="27">
        <v>0.50694300000000003</v>
      </c>
      <c r="C5202" s="24">
        <f t="shared" si="167"/>
        <v>8.7779999999999993E-3</v>
      </c>
      <c r="D5202" s="19">
        <f t="shared" si="168"/>
        <v>7.7053283999999986E-5</v>
      </c>
    </row>
    <row r="5203" spans="1:4" x14ac:dyDescent="0.3">
      <c r="A5203" s="23">
        <v>5202</v>
      </c>
      <c r="B5203" s="27">
        <v>0.50697000000000003</v>
      </c>
      <c r="C5203" s="24">
        <f t="shared" si="167"/>
        <v>8.8049999999999986E-3</v>
      </c>
      <c r="D5203" s="19">
        <f t="shared" si="168"/>
        <v>7.7528024999999975E-5</v>
      </c>
    </row>
    <row r="5204" spans="1:4" x14ac:dyDescent="0.3">
      <c r="A5204" s="23">
        <v>5203</v>
      </c>
      <c r="B5204" s="27">
        <v>0.50699499999999997</v>
      </c>
      <c r="C5204" s="24">
        <f t="shared" si="167"/>
        <v>8.8299999999999993E-3</v>
      </c>
      <c r="D5204" s="19">
        <f t="shared" si="168"/>
        <v>7.7968899999999991E-5</v>
      </c>
    </row>
    <row r="5205" spans="1:4" x14ac:dyDescent="0.3">
      <c r="A5205" s="23">
        <v>5204</v>
      </c>
      <c r="B5205" s="27">
        <v>0.50700800000000001</v>
      </c>
      <c r="C5205" s="24">
        <f t="shared" si="167"/>
        <v>8.8429999999999984E-3</v>
      </c>
      <c r="D5205" s="19">
        <f t="shared" si="168"/>
        <v>7.8198648999999967E-5</v>
      </c>
    </row>
    <row r="5206" spans="1:4" x14ac:dyDescent="0.3">
      <c r="A5206" s="23">
        <v>5205</v>
      </c>
      <c r="B5206" s="27">
        <v>0.50702199999999997</v>
      </c>
      <c r="C5206" s="24">
        <f t="shared" si="167"/>
        <v>8.8569999999999986E-3</v>
      </c>
      <c r="D5206" s="19">
        <f t="shared" si="168"/>
        <v>7.8446448999999968E-5</v>
      </c>
    </row>
    <row r="5207" spans="1:4" x14ac:dyDescent="0.3">
      <c r="A5207" s="23">
        <v>5206</v>
      </c>
      <c r="B5207" s="27">
        <v>0.50706099999999998</v>
      </c>
      <c r="C5207" s="24">
        <f t="shared" si="167"/>
        <v>8.8959999999999994E-3</v>
      </c>
      <c r="D5207" s="19">
        <f t="shared" si="168"/>
        <v>7.9138815999999992E-5</v>
      </c>
    </row>
    <row r="5208" spans="1:4" x14ac:dyDescent="0.3">
      <c r="A5208" s="23">
        <v>5207</v>
      </c>
      <c r="B5208" s="27">
        <v>0.50712299999999999</v>
      </c>
      <c r="C5208" s="24">
        <f t="shared" si="167"/>
        <v>8.9579999999999989E-3</v>
      </c>
      <c r="D5208" s="19">
        <f t="shared" si="168"/>
        <v>8.0245763999999985E-5</v>
      </c>
    </row>
    <row r="5209" spans="1:4" x14ac:dyDescent="0.3">
      <c r="A5209" s="23">
        <v>5208</v>
      </c>
      <c r="B5209" s="27">
        <v>0.507162</v>
      </c>
      <c r="C5209" s="24">
        <f t="shared" si="167"/>
        <v>8.9969999999999998E-3</v>
      </c>
      <c r="D5209" s="19">
        <f t="shared" si="168"/>
        <v>8.0946008999999998E-5</v>
      </c>
    </row>
    <row r="5210" spans="1:4" x14ac:dyDescent="0.3">
      <c r="A5210" s="23">
        <v>5209</v>
      </c>
      <c r="B5210" s="27">
        <v>0.50726499999999997</v>
      </c>
      <c r="C5210" s="24">
        <f t="shared" si="167"/>
        <v>9.0999999999999987E-3</v>
      </c>
      <c r="D5210" s="19">
        <f t="shared" si="168"/>
        <v>8.2809999999999975E-5</v>
      </c>
    </row>
    <row r="5211" spans="1:4" x14ac:dyDescent="0.3">
      <c r="A5211" s="23">
        <v>5210</v>
      </c>
      <c r="B5211" s="27">
        <v>0.50739400000000001</v>
      </c>
      <c r="C5211" s="24">
        <f t="shared" si="167"/>
        <v>9.2289999999999994E-3</v>
      </c>
      <c r="D5211" s="19">
        <f t="shared" si="168"/>
        <v>8.5174440999999994E-5</v>
      </c>
    </row>
    <row r="5212" spans="1:4" x14ac:dyDescent="0.3">
      <c r="A5212" s="23">
        <v>5211</v>
      </c>
      <c r="B5212" s="27">
        <v>0.50744</v>
      </c>
      <c r="C5212" s="24">
        <f t="shared" si="167"/>
        <v>9.2749999999999985E-3</v>
      </c>
      <c r="D5212" s="19">
        <f t="shared" si="168"/>
        <v>8.6025624999999973E-5</v>
      </c>
    </row>
    <row r="5213" spans="1:4" x14ac:dyDescent="0.3">
      <c r="A5213" s="23">
        <v>5212</v>
      </c>
      <c r="B5213" s="27">
        <v>0.50749699999999998</v>
      </c>
      <c r="C5213" s="24">
        <f t="shared" si="167"/>
        <v>9.332E-3</v>
      </c>
      <c r="D5213" s="19">
        <f t="shared" si="168"/>
        <v>8.7086223999999999E-5</v>
      </c>
    </row>
    <row r="5214" spans="1:4" x14ac:dyDescent="0.3">
      <c r="A5214" s="23">
        <v>5213</v>
      </c>
      <c r="B5214" s="27">
        <v>0.50754900000000003</v>
      </c>
      <c r="C5214" s="24">
        <f t="shared" si="167"/>
        <v>9.384E-3</v>
      </c>
      <c r="D5214" s="19">
        <f t="shared" si="168"/>
        <v>8.8059455999999999E-5</v>
      </c>
    </row>
    <row r="5215" spans="1:4" x14ac:dyDescent="0.3">
      <c r="A5215" s="23">
        <v>5214</v>
      </c>
      <c r="B5215" s="27">
        <v>0.50755600000000001</v>
      </c>
      <c r="C5215" s="24">
        <f t="shared" si="167"/>
        <v>9.391E-3</v>
      </c>
      <c r="D5215" s="19">
        <f t="shared" si="168"/>
        <v>8.8190880999999998E-5</v>
      </c>
    </row>
    <row r="5216" spans="1:4" x14ac:dyDescent="0.3">
      <c r="A5216" s="23">
        <v>5215</v>
      </c>
      <c r="B5216" s="27">
        <v>0.50759100000000001</v>
      </c>
      <c r="C5216" s="24">
        <f t="shared" si="167"/>
        <v>9.4259999999999986E-3</v>
      </c>
      <c r="D5216" s="19">
        <f t="shared" si="168"/>
        <v>8.8849475999999971E-5</v>
      </c>
    </row>
    <row r="5217" spans="1:4" x14ac:dyDescent="0.3">
      <c r="A5217" s="23">
        <v>5216</v>
      </c>
      <c r="B5217" s="27">
        <v>0.50765700000000002</v>
      </c>
      <c r="C5217" s="24">
        <f t="shared" si="167"/>
        <v>9.4919999999999987E-3</v>
      </c>
      <c r="D5217" s="19">
        <f t="shared" si="168"/>
        <v>9.0098063999999978E-5</v>
      </c>
    </row>
    <row r="5218" spans="1:4" x14ac:dyDescent="0.3">
      <c r="A5218" s="23">
        <v>5217</v>
      </c>
      <c r="B5218" s="27">
        <v>0.50770700000000002</v>
      </c>
      <c r="C5218" s="24">
        <f t="shared" si="167"/>
        <v>9.5419999999999984E-3</v>
      </c>
      <c r="D5218" s="19">
        <f t="shared" si="168"/>
        <v>9.1049763999999971E-5</v>
      </c>
    </row>
    <row r="5219" spans="1:4" x14ac:dyDescent="0.3">
      <c r="A5219" s="23">
        <v>5218</v>
      </c>
      <c r="B5219" s="27">
        <v>0.50779600000000003</v>
      </c>
      <c r="C5219" s="24">
        <f t="shared" si="167"/>
        <v>9.6309999999999989E-3</v>
      </c>
      <c r="D5219" s="19">
        <f t="shared" si="168"/>
        <v>9.2756160999999984E-5</v>
      </c>
    </row>
    <row r="5220" spans="1:4" x14ac:dyDescent="0.3">
      <c r="A5220" s="23">
        <v>5219</v>
      </c>
      <c r="B5220" s="27">
        <v>0.50780899999999995</v>
      </c>
      <c r="C5220" s="24">
        <f t="shared" si="167"/>
        <v>9.6439999999999998E-3</v>
      </c>
      <c r="D5220" s="19">
        <f t="shared" si="168"/>
        <v>9.3006735999999997E-5</v>
      </c>
    </row>
    <row r="5221" spans="1:4" x14ac:dyDescent="0.3">
      <c r="A5221" s="23">
        <v>5220</v>
      </c>
      <c r="B5221" s="27">
        <v>0.50792800000000005</v>
      </c>
      <c r="C5221" s="24">
        <f t="shared" si="167"/>
        <v>9.7629999999999991E-3</v>
      </c>
      <c r="D5221" s="19">
        <f t="shared" si="168"/>
        <v>9.5316168999999982E-5</v>
      </c>
    </row>
    <row r="5222" spans="1:4" x14ac:dyDescent="0.3">
      <c r="A5222" s="23">
        <v>5221</v>
      </c>
      <c r="B5222" s="27">
        <v>0.50795900000000005</v>
      </c>
      <c r="C5222" s="24">
        <f t="shared" si="167"/>
        <v>9.7939999999999989E-3</v>
      </c>
      <c r="D5222" s="19">
        <f t="shared" si="168"/>
        <v>9.5922435999999973E-5</v>
      </c>
    </row>
    <row r="5223" spans="1:4" x14ac:dyDescent="0.3">
      <c r="A5223" s="23">
        <v>5222</v>
      </c>
      <c r="B5223" s="27">
        <v>0.50797000000000003</v>
      </c>
      <c r="C5223" s="24">
        <f t="shared" si="167"/>
        <v>9.8049999999999995E-3</v>
      </c>
      <c r="D5223" s="19">
        <f t="shared" si="168"/>
        <v>9.6138024999999988E-5</v>
      </c>
    </row>
    <row r="5224" spans="1:4" x14ac:dyDescent="0.3">
      <c r="A5224" s="23">
        <v>5223</v>
      </c>
      <c r="B5224" s="27">
        <v>0.50800500000000004</v>
      </c>
      <c r="C5224" s="24">
        <f t="shared" si="167"/>
        <v>9.8399999999999998E-3</v>
      </c>
      <c r="D5224" s="19">
        <f t="shared" si="168"/>
        <v>9.6825599999999997E-5</v>
      </c>
    </row>
    <row r="5225" spans="1:4" x14ac:dyDescent="0.3">
      <c r="A5225" s="23">
        <v>5224</v>
      </c>
      <c r="B5225" s="27">
        <v>0.50806600000000002</v>
      </c>
      <c r="C5225" s="24">
        <f t="shared" si="167"/>
        <v>9.9010000000000001E-3</v>
      </c>
      <c r="D5225" s="19">
        <f t="shared" si="168"/>
        <v>9.8029801000000004E-5</v>
      </c>
    </row>
    <row r="5226" spans="1:4" x14ac:dyDescent="0.3">
      <c r="A5226" s="23">
        <v>5225</v>
      </c>
      <c r="B5226" s="27">
        <v>0.50809300000000002</v>
      </c>
      <c r="C5226" s="24">
        <f t="shared" si="167"/>
        <v>9.9279999999999993E-3</v>
      </c>
      <c r="D5226" s="19">
        <f t="shared" si="168"/>
        <v>9.8565183999999985E-5</v>
      </c>
    </row>
    <row r="5227" spans="1:4" x14ac:dyDescent="0.3">
      <c r="A5227" s="23">
        <v>5226</v>
      </c>
      <c r="B5227" s="27">
        <v>0.50824100000000005</v>
      </c>
      <c r="C5227" s="24">
        <f t="shared" si="167"/>
        <v>1.0076E-2</v>
      </c>
      <c r="D5227" s="19">
        <f t="shared" si="168"/>
        <v>1.01525776E-4</v>
      </c>
    </row>
    <row r="5228" spans="1:4" x14ac:dyDescent="0.3">
      <c r="A5228" s="23">
        <v>5227</v>
      </c>
      <c r="B5228" s="27">
        <v>0.50828499999999999</v>
      </c>
      <c r="C5228" s="24">
        <f t="shared" si="167"/>
        <v>1.0119999999999999E-2</v>
      </c>
      <c r="D5228" s="19">
        <f t="shared" si="168"/>
        <v>1.0241439999999997E-4</v>
      </c>
    </row>
    <row r="5229" spans="1:4" x14ac:dyDescent="0.3">
      <c r="A5229" s="23">
        <v>5228</v>
      </c>
      <c r="B5229" s="27">
        <v>0.50830900000000001</v>
      </c>
      <c r="C5229" s="24">
        <f t="shared" si="167"/>
        <v>1.0143999999999999E-2</v>
      </c>
      <c r="D5229" s="19">
        <f t="shared" si="168"/>
        <v>1.0290073599999997E-4</v>
      </c>
    </row>
    <row r="5230" spans="1:4" x14ac:dyDescent="0.3">
      <c r="A5230" s="23">
        <v>5229</v>
      </c>
      <c r="B5230" s="27">
        <v>0.50834699999999999</v>
      </c>
      <c r="C5230" s="24">
        <f t="shared" si="167"/>
        <v>1.0182E-2</v>
      </c>
      <c r="D5230" s="19">
        <f t="shared" si="168"/>
        <v>1.03673124E-4</v>
      </c>
    </row>
    <row r="5231" spans="1:4" x14ac:dyDescent="0.3">
      <c r="A5231" s="23">
        <v>5230</v>
      </c>
      <c r="B5231" s="27">
        <v>0.50844100000000003</v>
      </c>
      <c r="C5231" s="24">
        <f t="shared" si="167"/>
        <v>1.0275999999999999E-2</v>
      </c>
      <c r="D5231" s="19">
        <f t="shared" si="168"/>
        <v>1.0559617599999997E-4</v>
      </c>
    </row>
    <row r="5232" spans="1:4" x14ac:dyDescent="0.3">
      <c r="A5232" s="23">
        <v>5231</v>
      </c>
      <c r="B5232" s="27">
        <v>0.50846000000000002</v>
      </c>
      <c r="C5232" s="24">
        <f t="shared" si="167"/>
        <v>1.0294999999999999E-2</v>
      </c>
      <c r="D5232" s="19">
        <f t="shared" si="168"/>
        <v>1.0598702499999997E-4</v>
      </c>
    </row>
    <row r="5233" spans="1:4" x14ac:dyDescent="0.3">
      <c r="A5233" s="23">
        <v>5232</v>
      </c>
      <c r="B5233" s="27">
        <v>0.50847500000000001</v>
      </c>
      <c r="C5233" s="24">
        <f t="shared" si="167"/>
        <v>1.031E-2</v>
      </c>
      <c r="D5233" s="19">
        <f t="shared" si="168"/>
        <v>1.0629609999999999E-4</v>
      </c>
    </row>
    <row r="5234" spans="1:4" x14ac:dyDescent="0.3">
      <c r="A5234" s="23">
        <v>5233</v>
      </c>
      <c r="B5234" s="27">
        <v>0.50847600000000004</v>
      </c>
      <c r="C5234" s="24">
        <f t="shared" si="167"/>
        <v>1.0310999999999999E-2</v>
      </c>
      <c r="D5234" s="19">
        <f t="shared" si="168"/>
        <v>1.0631672099999998E-4</v>
      </c>
    </row>
    <row r="5235" spans="1:4" x14ac:dyDescent="0.3">
      <c r="A5235" s="23">
        <v>5234</v>
      </c>
      <c r="B5235" s="27">
        <v>0.50853700000000002</v>
      </c>
      <c r="C5235" s="24">
        <f t="shared" si="167"/>
        <v>1.0371999999999999E-2</v>
      </c>
      <c r="D5235" s="19">
        <f t="shared" si="168"/>
        <v>1.0757838399999999E-4</v>
      </c>
    </row>
    <row r="5236" spans="1:4" x14ac:dyDescent="0.3">
      <c r="A5236" s="23">
        <v>5235</v>
      </c>
      <c r="B5236" s="27">
        <v>0.50856599999999996</v>
      </c>
      <c r="C5236" s="24">
        <f t="shared" si="167"/>
        <v>1.0400999999999999E-2</v>
      </c>
      <c r="D5236" s="19">
        <f t="shared" si="168"/>
        <v>1.0818080099999997E-4</v>
      </c>
    </row>
    <row r="5237" spans="1:4" x14ac:dyDescent="0.3">
      <c r="A5237" s="23">
        <v>5236</v>
      </c>
      <c r="B5237" s="27">
        <v>0.50858700000000001</v>
      </c>
      <c r="C5237" s="24">
        <f t="shared" si="167"/>
        <v>1.0421999999999999E-2</v>
      </c>
      <c r="D5237" s="19">
        <f t="shared" si="168"/>
        <v>1.0861808399999997E-4</v>
      </c>
    </row>
    <row r="5238" spans="1:4" x14ac:dyDescent="0.3">
      <c r="A5238" s="23">
        <v>5237</v>
      </c>
      <c r="B5238" s="27">
        <v>0.50861800000000001</v>
      </c>
      <c r="C5238" s="24">
        <f t="shared" si="167"/>
        <v>1.0452999999999999E-2</v>
      </c>
      <c r="D5238" s="19">
        <f t="shared" si="168"/>
        <v>1.0926520899999997E-4</v>
      </c>
    </row>
    <row r="5239" spans="1:4" x14ac:dyDescent="0.3">
      <c r="A5239" s="23">
        <v>5238</v>
      </c>
      <c r="B5239" s="27">
        <v>0.50863100000000006</v>
      </c>
      <c r="C5239" s="24">
        <f t="shared" si="167"/>
        <v>1.0466E-2</v>
      </c>
      <c r="D5239" s="19">
        <f t="shared" si="168"/>
        <v>1.0953715599999999E-4</v>
      </c>
    </row>
    <row r="5240" spans="1:4" x14ac:dyDescent="0.3">
      <c r="A5240" s="23">
        <v>5239</v>
      </c>
      <c r="B5240" s="27">
        <v>0.50863999999999998</v>
      </c>
      <c r="C5240" s="24">
        <f t="shared" si="167"/>
        <v>1.0475E-2</v>
      </c>
      <c r="D5240" s="19">
        <f t="shared" si="168"/>
        <v>1.0972562499999999E-4</v>
      </c>
    </row>
    <row r="5241" spans="1:4" x14ac:dyDescent="0.3">
      <c r="A5241" s="23">
        <v>5240</v>
      </c>
      <c r="B5241" s="27">
        <v>0.50868899999999995</v>
      </c>
      <c r="C5241" s="24">
        <f t="shared" si="167"/>
        <v>1.0523999999999999E-2</v>
      </c>
      <c r="D5241" s="19">
        <f t="shared" si="168"/>
        <v>1.1075457599999997E-4</v>
      </c>
    </row>
    <row r="5242" spans="1:4" x14ac:dyDescent="0.3">
      <c r="A5242" s="23">
        <v>5241</v>
      </c>
      <c r="B5242" s="27">
        <v>0.508849</v>
      </c>
      <c r="C5242" s="24">
        <f t="shared" si="167"/>
        <v>1.0683999999999999E-2</v>
      </c>
      <c r="D5242" s="19">
        <f t="shared" si="168"/>
        <v>1.1414785599999998E-4</v>
      </c>
    </row>
    <row r="5243" spans="1:4" x14ac:dyDescent="0.3">
      <c r="A5243" s="23">
        <v>5242</v>
      </c>
      <c r="B5243" s="27">
        <v>0.50885999999999998</v>
      </c>
      <c r="C5243" s="24">
        <f t="shared" si="167"/>
        <v>1.0695E-2</v>
      </c>
      <c r="D5243" s="19">
        <f t="shared" si="168"/>
        <v>1.1438302499999999E-4</v>
      </c>
    </row>
    <row r="5244" spans="1:4" x14ac:dyDescent="0.3">
      <c r="A5244" s="23">
        <v>5243</v>
      </c>
      <c r="B5244" s="27">
        <v>0.50889399999999996</v>
      </c>
      <c r="C5244" s="24">
        <f t="shared" si="167"/>
        <v>1.0728999999999999E-2</v>
      </c>
      <c r="D5244" s="19">
        <f t="shared" si="168"/>
        <v>1.1511144099999998E-4</v>
      </c>
    </row>
    <row r="5245" spans="1:4" x14ac:dyDescent="0.3">
      <c r="A5245" s="23">
        <v>5244</v>
      </c>
      <c r="B5245" s="27">
        <v>0.50890800000000003</v>
      </c>
      <c r="C5245" s="24">
        <f t="shared" si="167"/>
        <v>1.0742999999999999E-2</v>
      </c>
      <c r="D5245" s="19">
        <f t="shared" si="168"/>
        <v>1.1541204899999998E-4</v>
      </c>
    </row>
    <row r="5246" spans="1:4" x14ac:dyDescent="0.3">
      <c r="A5246" s="23">
        <v>5245</v>
      </c>
      <c r="B5246" s="27">
        <v>0.50891299999999995</v>
      </c>
      <c r="C5246" s="24">
        <f t="shared" si="167"/>
        <v>1.0747999999999999E-2</v>
      </c>
      <c r="D5246" s="19">
        <f t="shared" si="168"/>
        <v>1.1551950399999998E-4</v>
      </c>
    </row>
    <row r="5247" spans="1:4" x14ac:dyDescent="0.3">
      <c r="A5247" s="23">
        <v>5246</v>
      </c>
      <c r="B5247" s="27">
        <v>0.50905</v>
      </c>
      <c r="C5247" s="24">
        <f t="shared" si="167"/>
        <v>1.0884999999999999E-2</v>
      </c>
      <c r="D5247" s="19">
        <f t="shared" si="168"/>
        <v>1.1848322499999998E-4</v>
      </c>
    </row>
    <row r="5248" spans="1:4" x14ac:dyDescent="0.3">
      <c r="A5248" s="23">
        <v>5247</v>
      </c>
      <c r="B5248" s="27">
        <v>0.50906700000000005</v>
      </c>
      <c r="C5248" s="24">
        <f t="shared" si="167"/>
        <v>1.0901999999999998E-2</v>
      </c>
      <c r="D5248" s="19">
        <f t="shared" si="168"/>
        <v>1.1885360399999997E-4</v>
      </c>
    </row>
    <row r="5249" spans="1:4" x14ac:dyDescent="0.3">
      <c r="A5249" s="23">
        <v>5248</v>
      </c>
      <c r="B5249" s="27">
        <v>0.50918099999999999</v>
      </c>
      <c r="C5249" s="24">
        <f t="shared" si="167"/>
        <v>1.1016E-2</v>
      </c>
      <c r="D5249" s="19">
        <f t="shared" si="168"/>
        <v>1.2135225599999999E-4</v>
      </c>
    </row>
    <row r="5250" spans="1:4" x14ac:dyDescent="0.3">
      <c r="A5250" s="23">
        <v>5249</v>
      </c>
      <c r="B5250" s="27">
        <v>0.50919800000000004</v>
      </c>
      <c r="C5250" s="24">
        <f t="shared" ref="C5250:C5313" si="169">ROUNDUP(B5250-B$10002,6)</f>
        <v>1.1032999999999999E-2</v>
      </c>
      <c r="D5250" s="19">
        <f t="shared" si="168"/>
        <v>1.2172708899999999E-4</v>
      </c>
    </row>
    <row r="5251" spans="1:4" x14ac:dyDescent="0.3">
      <c r="A5251" s="23">
        <v>5250</v>
      </c>
      <c r="B5251" s="27">
        <v>0.50924599999999998</v>
      </c>
      <c r="C5251" s="24">
        <f t="shared" si="169"/>
        <v>1.1080999999999999E-2</v>
      </c>
      <c r="D5251" s="19">
        <f t="shared" si="168"/>
        <v>1.2278856099999999E-4</v>
      </c>
    </row>
    <row r="5252" spans="1:4" x14ac:dyDescent="0.3">
      <c r="A5252" s="23">
        <v>5251</v>
      </c>
      <c r="B5252" s="27">
        <v>0.50926800000000005</v>
      </c>
      <c r="C5252" s="24">
        <f t="shared" si="169"/>
        <v>1.1103E-2</v>
      </c>
      <c r="D5252" s="19">
        <f t="shared" si="168"/>
        <v>1.23276609E-4</v>
      </c>
    </row>
    <row r="5253" spans="1:4" x14ac:dyDescent="0.3">
      <c r="A5253" s="23">
        <v>5252</v>
      </c>
      <c r="B5253" s="27">
        <v>0.50935399999999997</v>
      </c>
      <c r="C5253" s="24">
        <f t="shared" si="169"/>
        <v>1.1188999999999999E-2</v>
      </c>
      <c r="D5253" s="19">
        <f t="shared" si="168"/>
        <v>1.2519372099999997E-4</v>
      </c>
    </row>
    <row r="5254" spans="1:4" x14ac:dyDescent="0.3">
      <c r="A5254" s="23">
        <v>5253</v>
      </c>
      <c r="B5254" s="27">
        <v>0.50943899999999998</v>
      </c>
      <c r="C5254" s="24">
        <f t="shared" si="169"/>
        <v>1.1273999999999999E-2</v>
      </c>
      <c r="D5254" s="19">
        <f t="shared" si="168"/>
        <v>1.2710307599999999E-4</v>
      </c>
    </row>
    <row r="5255" spans="1:4" x14ac:dyDescent="0.3">
      <c r="A5255" s="23">
        <v>5254</v>
      </c>
      <c r="B5255" s="27">
        <v>0.509459</v>
      </c>
      <c r="C5255" s="24">
        <f t="shared" si="169"/>
        <v>1.1293999999999998E-2</v>
      </c>
      <c r="D5255" s="19">
        <f t="shared" si="168"/>
        <v>1.2755443599999996E-4</v>
      </c>
    </row>
    <row r="5256" spans="1:4" x14ac:dyDescent="0.3">
      <c r="A5256" s="23">
        <v>5255</v>
      </c>
      <c r="B5256" s="27">
        <v>0.50947100000000001</v>
      </c>
      <c r="C5256" s="24">
        <f t="shared" si="169"/>
        <v>1.1306E-2</v>
      </c>
      <c r="D5256" s="19">
        <f t="shared" si="168"/>
        <v>1.2782563600000001E-4</v>
      </c>
    </row>
    <row r="5257" spans="1:4" x14ac:dyDescent="0.3">
      <c r="A5257" s="23">
        <v>5256</v>
      </c>
      <c r="B5257" s="27">
        <v>0.50955899999999998</v>
      </c>
      <c r="C5257" s="24">
        <f t="shared" si="169"/>
        <v>1.1394E-2</v>
      </c>
      <c r="D5257" s="19">
        <f t="shared" si="168"/>
        <v>1.29823236E-4</v>
      </c>
    </row>
    <row r="5258" spans="1:4" x14ac:dyDescent="0.3">
      <c r="A5258" s="23">
        <v>5257</v>
      </c>
      <c r="B5258" s="27">
        <v>0.50962700000000005</v>
      </c>
      <c r="C5258" s="24">
        <f t="shared" si="169"/>
        <v>1.1462E-2</v>
      </c>
      <c r="D5258" s="19">
        <f t="shared" ref="D5258:D5321" si="170">C5258*C5258</f>
        <v>1.31377444E-4</v>
      </c>
    </row>
    <row r="5259" spans="1:4" x14ac:dyDescent="0.3">
      <c r="A5259" s="23">
        <v>5258</v>
      </c>
      <c r="B5259" s="27">
        <v>0.50962799999999997</v>
      </c>
      <c r="C5259" s="24">
        <f t="shared" si="169"/>
        <v>1.1462999999999999E-2</v>
      </c>
      <c r="D5259" s="19">
        <f t="shared" si="170"/>
        <v>1.3140036899999998E-4</v>
      </c>
    </row>
    <row r="5260" spans="1:4" x14ac:dyDescent="0.3">
      <c r="A5260" s="23">
        <v>5259</v>
      </c>
      <c r="B5260" s="27">
        <v>0.50966199999999995</v>
      </c>
      <c r="C5260" s="24">
        <f t="shared" si="169"/>
        <v>1.1496999999999999E-2</v>
      </c>
      <c r="D5260" s="19">
        <f t="shared" si="170"/>
        <v>1.3218100899999998E-4</v>
      </c>
    </row>
    <row r="5261" spans="1:4" x14ac:dyDescent="0.3">
      <c r="A5261" s="23">
        <v>5260</v>
      </c>
      <c r="B5261" s="27">
        <v>0.50969299999999995</v>
      </c>
      <c r="C5261" s="24">
        <f t="shared" si="169"/>
        <v>1.1528E-2</v>
      </c>
      <c r="D5261" s="19">
        <f t="shared" si="170"/>
        <v>1.32894784E-4</v>
      </c>
    </row>
    <row r="5262" spans="1:4" x14ac:dyDescent="0.3">
      <c r="A5262" s="23">
        <v>5261</v>
      </c>
      <c r="B5262" s="27">
        <v>0.50972399999999995</v>
      </c>
      <c r="C5262" s="24">
        <f t="shared" si="169"/>
        <v>1.1559E-2</v>
      </c>
      <c r="D5262" s="19">
        <f t="shared" si="170"/>
        <v>1.3361048099999999E-4</v>
      </c>
    </row>
    <row r="5263" spans="1:4" x14ac:dyDescent="0.3">
      <c r="A5263" s="23">
        <v>5262</v>
      </c>
      <c r="B5263" s="27">
        <v>0.509741</v>
      </c>
      <c r="C5263" s="24">
        <f t="shared" si="169"/>
        <v>1.1575999999999999E-2</v>
      </c>
      <c r="D5263" s="19">
        <f t="shared" si="170"/>
        <v>1.3400377599999999E-4</v>
      </c>
    </row>
    <row r="5264" spans="1:4" x14ac:dyDescent="0.3">
      <c r="A5264" s="23">
        <v>5263</v>
      </c>
      <c r="B5264" s="27">
        <v>0.50978100000000004</v>
      </c>
      <c r="C5264" s="24">
        <f t="shared" si="169"/>
        <v>1.1616E-2</v>
      </c>
      <c r="D5264" s="19">
        <f t="shared" si="170"/>
        <v>1.3493145599999999E-4</v>
      </c>
    </row>
    <row r="5265" spans="1:4" x14ac:dyDescent="0.3">
      <c r="A5265" s="23">
        <v>5264</v>
      </c>
      <c r="B5265" s="27">
        <v>0.50980000000000003</v>
      </c>
      <c r="C5265" s="24">
        <f t="shared" si="169"/>
        <v>1.1635E-2</v>
      </c>
      <c r="D5265" s="19">
        <f t="shared" si="170"/>
        <v>1.3537322499999999E-4</v>
      </c>
    </row>
    <row r="5266" spans="1:4" x14ac:dyDescent="0.3">
      <c r="A5266" s="23">
        <v>5265</v>
      </c>
      <c r="B5266" s="27">
        <v>0.50982499999999997</v>
      </c>
      <c r="C5266" s="24">
        <f t="shared" si="169"/>
        <v>1.1659999999999998E-2</v>
      </c>
      <c r="D5266" s="19">
        <f t="shared" si="170"/>
        <v>1.3595559999999996E-4</v>
      </c>
    </row>
    <row r="5267" spans="1:4" x14ac:dyDescent="0.3">
      <c r="A5267" s="23">
        <v>5266</v>
      </c>
      <c r="B5267" s="27">
        <v>0.50986100000000001</v>
      </c>
      <c r="C5267" s="24">
        <f t="shared" si="169"/>
        <v>1.1696E-2</v>
      </c>
      <c r="D5267" s="19">
        <f t="shared" si="170"/>
        <v>1.36796416E-4</v>
      </c>
    </row>
    <row r="5268" spans="1:4" x14ac:dyDescent="0.3">
      <c r="A5268" s="23">
        <v>5267</v>
      </c>
      <c r="B5268" s="27">
        <v>0.50988999999999995</v>
      </c>
      <c r="C5268" s="24">
        <f t="shared" si="169"/>
        <v>1.1724999999999999E-2</v>
      </c>
      <c r="D5268" s="19">
        <f t="shared" si="170"/>
        <v>1.3747562499999999E-4</v>
      </c>
    </row>
    <row r="5269" spans="1:4" x14ac:dyDescent="0.3">
      <c r="A5269" s="23">
        <v>5268</v>
      </c>
      <c r="B5269" s="27">
        <v>0.50989700000000004</v>
      </c>
      <c r="C5269" s="24">
        <f t="shared" si="169"/>
        <v>1.1731999999999999E-2</v>
      </c>
      <c r="D5269" s="19">
        <f t="shared" si="170"/>
        <v>1.3763982399999999E-4</v>
      </c>
    </row>
    <row r="5270" spans="1:4" x14ac:dyDescent="0.3">
      <c r="A5270" s="23">
        <v>5269</v>
      </c>
      <c r="B5270" s="27">
        <v>0.50992099999999996</v>
      </c>
      <c r="C5270" s="24">
        <f t="shared" si="169"/>
        <v>1.1755999999999999E-2</v>
      </c>
      <c r="D5270" s="19">
        <f t="shared" si="170"/>
        <v>1.3820353599999999E-4</v>
      </c>
    </row>
    <row r="5271" spans="1:4" x14ac:dyDescent="0.3">
      <c r="A5271" s="23">
        <v>5270</v>
      </c>
      <c r="B5271" s="27">
        <v>0.509934</v>
      </c>
      <c r="C5271" s="24">
        <f t="shared" si="169"/>
        <v>1.1769E-2</v>
      </c>
      <c r="D5271" s="19">
        <f t="shared" si="170"/>
        <v>1.3850936100000001E-4</v>
      </c>
    </row>
    <row r="5272" spans="1:4" x14ac:dyDescent="0.3">
      <c r="A5272" s="23">
        <v>5271</v>
      </c>
      <c r="B5272" s="27">
        <v>0.50997999999999999</v>
      </c>
      <c r="C5272" s="24">
        <f t="shared" si="169"/>
        <v>1.1814999999999999E-2</v>
      </c>
      <c r="D5272" s="19">
        <f t="shared" si="170"/>
        <v>1.3959422499999999E-4</v>
      </c>
    </row>
    <row r="5273" spans="1:4" x14ac:dyDescent="0.3">
      <c r="A5273" s="23">
        <v>5272</v>
      </c>
      <c r="B5273" s="27">
        <v>0.50998100000000002</v>
      </c>
      <c r="C5273" s="24">
        <f t="shared" si="169"/>
        <v>1.1816E-2</v>
      </c>
      <c r="D5273" s="19">
        <f t="shared" si="170"/>
        <v>1.39617856E-4</v>
      </c>
    </row>
    <row r="5274" spans="1:4" x14ac:dyDescent="0.3">
      <c r="A5274" s="23">
        <v>5273</v>
      </c>
      <c r="B5274" s="27">
        <v>0.51000400000000001</v>
      </c>
      <c r="C5274" s="24">
        <f t="shared" si="169"/>
        <v>1.1838999999999999E-2</v>
      </c>
      <c r="D5274" s="19">
        <f t="shared" si="170"/>
        <v>1.4016192099999998E-4</v>
      </c>
    </row>
    <row r="5275" spans="1:4" x14ac:dyDescent="0.3">
      <c r="A5275" s="23">
        <v>5274</v>
      </c>
      <c r="B5275" s="27">
        <v>0.51002599999999998</v>
      </c>
      <c r="C5275" s="24">
        <f t="shared" si="169"/>
        <v>1.1861E-2</v>
      </c>
      <c r="D5275" s="19">
        <f t="shared" si="170"/>
        <v>1.40683321E-4</v>
      </c>
    </row>
    <row r="5276" spans="1:4" x14ac:dyDescent="0.3">
      <c r="A5276" s="23">
        <v>5275</v>
      </c>
      <c r="B5276" s="27">
        <v>0.51010100000000003</v>
      </c>
      <c r="C5276" s="24">
        <f t="shared" si="169"/>
        <v>1.1935999999999999E-2</v>
      </c>
      <c r="D5276" s="19">
        <f t="shared" si="170"/>
        <v>1.4246809599999997E-4</v>
      </c>
    </row>
    <row r="5277" spans="1:4" x14ac:dyDescent="0.3">
      <c r="A5277" s="23">
        <v>5276</v>
      </c>
      <c r="B5277" s="27">
        <v>0.51010599999999995</v>
      </c>
      <c r="C5277" s="24">
        <f t="shared" si="169"/>
        <v>1.1940999999999998E-2</v>
      </c>
      <c r="D5277" s="19">
        <f t="shared" si="170"/>
        <v>1.4258748099999996E-4</v>
      </c>
    </row>
    <row r="5278" spans="1:4" x14ac:dyDescent="0.3">
      <c r="A5278" s="23">
        <v>5277</v>
      </c>
      <c r="B5278" s="27">
        <v>0.51012599999999997</v>
      </c>
      <c r="C5278" s="24">
        <f t="shared" si="169"/>
        <v>1.1960999999999999E-2</v>
      </c>
      <c r="D5278" s="19">
        <f t="shared" si="170"/>
        <v>1.4306552099999998E-4</v>
      </c>
    </row>
    <row r="5279" spans="1:4" x14ac:dyDescent="0.3">
      <c r="A5279" s="23">
        <v>5278</v>
      </c>
      <c r="B5279" s="27">
        <v>0.51012900000000005</v>
      </c>
      <c r="C5279" s="24">
        <f t="shared" si="169"/>
        <v>1.1963999999999999E-2</v>
      </c>
      <c r="D5279" s="19">
        <f t="shared" si="170"/>
        <v>1.4313729599999998E-4</v>
      </c>
    </row>
    <row r="5280" spans="1:4" x14ac:dyDescent="0.3">
      <c r="A5280" s="23">
        <v>5279</v>
      </c>
      <c r="B5280" s="27">
        <v>0.51019000000000003</v>
      </c>
      <c r="C5280" s="24">
        <f t="shared" si="169"/>
        <v>1.2024999999999999E-2</v>
      </c>
      <c r="D5280" s="19">
        <f t="shared" si="170"/>
        <v>1.4460062499999999E-4</v>
      </c>
    </row>
    <row r="5281" spans="1:4" x14ac:dyDescent="0.3">
      <c r="A5281" s="23">
        <v>5280</v>
      </c>
      <c r="B5281" s="27">
        <v>0.51023200000000002</v>
      </c>
      <c r="C5281" s="24">
        <f t="shared" si="169"/>
        <v>1.2067E-2</v>
      </c>
      <c r="D5281" s="19">
        <f t="shared" si="170"/>
        <v>1.4561248899999999E-4</v>
      </c>
    </row>
    <row r="5282" spans="1:4" x14ac:dyDescent="0.3">
      <c r="A5282" s="23">
        <v>5281</v>
      </c>
      <c r="B5282" s="27">
        <v>0.51032699999999998</v>
      </c>
      <c r="C5282" s="24">
        <f t="shared" si="169"/>
        <v>1.2161999999999999E-2</v>
      </c>
      <c r="D5282" s="19">
        <f t="shared" si="170"/>
        <v>1.4791424399999997E-4</v>
      </c>
    </row>
    <row r="5283" spans="1:4" x14ac:dyDescent="0.3">
      <c r="A5283" s="23">
        <v>5282</v>
      </c>
      <c r="B5283" s="27">
        <v>0.51033300000000004</v>
      </c>
      <c r="C5283" s="24">
        <f t="shared" si="169"/>
        <v>1.2168E-2</v>
      </c>
      <c r="D5283" s="19">
        <f t="shared" si="170"/>
        <v>1.4806022399999999E-4</v>
      </c>
    </row>
    <row r="5284" spans="1:4" x14ac:dyDescent="0.3">
      <c r="A5284" s="23">
        <v>5283</v>
      </c>
      <c r="B5284" s="27">
        <v>0.51034100000000004</v>
      </c>
      <c r="C5284" s="24">
        <f t="shared" si="169"/>
        <v>1.2175999999999999E-2</v>
      </c>
      <c r="D5284" s="19">
        <f t="shared" si="170"/>
        <v>1.4825497599999998E-4</v>
      </c>
    </row>
    <row r="5285" spans="1:4" x14ac:dyDescent="0.3">
      <c r="A5285" s="23">
        <v>5284</v>
      </c>
      <c r="B5285" s="27">
        <v>0.51035799999999998</v>
      </c>
      <c r="C5285" s="24">
        <f t="shared" si="169"/>
        <v>1.2192999999999999E-2</v>
      </c>
      <c r="D5285" s="19">
        <f t="shared" si="170"/>
        <v>1.4866924899999996E-4</v>
      </c>
    </row>
    <row r="5286" spans="1:4" x14ac:dyDescent="0.3">
      <c r="A5286" s="23">
        <v>5285</v>
      </c>
      <c r="B5286" s="27">
        <v>0.510409</v>
      </c>
      <c r="C5286" s="24">
        <f t="shared" si="169"/>
        <v>1.2244E-2</v>
      </c>
      <c r="D5286" s="19">
        <f t="shared" si="170"/>
        <v>1.49915536E-4</v>
      </c>
    </row>
    <row r="5287" spans="1:4" x14ac:dyDescent="0.3">
      <c r="A5287" s="23">
        <v>5286</v>
      </c>
      <c r="B5287" s="27">
        <v>0.51049900000000004</v>
      </c>
      <c r="C5287" s="24">
        <f t="shared" si="169"/>
        <v>1.2333999999999999E-2</v>
      </c>
      <c r="D5287" s="19">
        <f t="shared" si="170"/>
        <v>1.5212755599999998E-4</v>
      </c>
    </row>
    <row r="5288" spans="1:4" x14ac:dyDescent="0.3">
      <c r="A5288" s="23">
        <v>5287</v>
      </c>
      <c r="B5288" s="27">
        <v>0.51051000000000002</v>
      </c>
      <c r="C5288" s="24">
        <f t="shared" si="169"/>
        <v>1.2345E-2</v>
      </c>
      <c r="D5288" s="19">
        <f t="shared" si="170"/>
        <v>1.5239902500000001E-4</v>
      </c>
    </row>
    <row r="5289" spans="1:4" x14ac:dyDescent="0.3">
      <c r="A5289" s="23">
        <v>5288</v>
      </c>
      <c r="B5289" s="27">
        <v>0.51052500000000001</v>
      </c>
      <c r="C5289" s="24">
        <f t="shared" si="169"/>
        <v>1.2359999999999999E-2</v>
      </c>
      <c r="D5289" s="19">
        <f t="shared" si="170"/>
        <v>1.5276959999999999E-4</v>
      </c>
    </row>
    <row r="5290" spans="1:4" x14ac:dyDescent="0.3">
      <c r="A5290" s="23">
        <v>5289</v>
      </c>
      <c r="B5290" s="27">
        <v>0.51052600000000004</v>
      </c>
      <c r="C5290" s="24">
        <f t="shared" si="169"/>
        <v>1.2360999999999999E-2</v>
      </c>
      <c r="D5290" s="19">
        <f t="shared" si="170"/>
        <v>1.5279432099999998E-4</v>
      </c>
    </row>
    <row r="5291" spans="1:4" x14ac:dyDescent="0.3">
      <c r="A5291" s="23">
        <v>5290</v>
      </c>
      <c r="B5291" s="27">
        <v>0.510575</v>
      </c>
      <c r="C5291" s="24">
        <f t="shared" si="169"/>
        <v>1.2409999999999999E-2</v>
      </c>
      <c r="D5291" s="19">
        <f t="shared" si="170"/>
        <v>1.5400809999999997E-4</v>
      </c>
    </row>
    <row r="5292" spans="1:4" x14ac:dyDescent="0.3">
      <c r="A5292" s="23">
        <v>5291</v>
      </c>
      <c r="B5292" s="27">
        <v>0.510598</v>
      </c>
      <c r="C5292" s="24">
        <f t="shared" si="169"/>
        <v>1.2433E-2</v>
      </c>
      <c r="D5292" s="19">
        <f t="shared" si="170"/>
        <v>1.5457948899999998E-4</v>
      </c>
    </row>
    <row r="5293" spans="1:4" x14ac:dyDescent="0.3">
      <c r="A5293" s="23">
        <v>5292</v>
      </c>
      <c r="B5293" s="27">
        <v>0.51062700000000005</v>
      </c>
      <c r="C5293" s="24">
        <f t="shared" si="169"/>
        <v>1.2461999999999999E-2</v>
      </c>
      <c r="D5293" s="19">
        <f t="shared" si="170"/>
        <v>1.5530144399999998E-4</v>
      </c>
    </row>
    <row r="5294" spans="1:4" x14ac:dyDescent="0.3">
      <c r="A5294" s="23">
        <v>5293</v>
      </c>
      <c r="B5294" s="27">
        <v>0.51070400000000005</v>
      </c>
      <c r="C5294" s="24">
        <f t="shared" si="169"/>
        <v>1.2539E-2</v>
      </c>
      <c r="D5294" s="19">
        <f t="shared" si="170"/>
        <v>1.5722652100000001E-4</v>
      </c>
    </row>
    <row r="5295" spans="1:4" x14ac:dyDescent="0.3">
      <c r="A5295" s="23">
        <v>5294</v>
      </c>
      <c r="B5295" s="27">
        <v>0.51071200000000005</v>
      </c>
      <c r="C5295" s="24">
        <f t="shared" si="169"/>
        <v>1.2546999999999999E-2</v>
      </c>
      <c r="D5295" s="19">
        <f t="shared" si="170"/>
        <v>1.5742720899999997E-4</v>
      </c>
    </row>
    <row r="5296" spans="1:4" x14ac:dyDescent="0.3">
      <c r="A5296" s="23">
        <v>5295</v>
      </c>
      <c r="B5296" s="27">
        <v>0.51080300000000001</v>
      </c>
      <c r="C5296" s="24">
        <f t="shared" si="169"/>
        <v>1.2638E-2</v>
      </c>
      <c r="D5296" s="19">
        <f t="shared" si="170"/>
        <v>1.5971904399999999E-4</v>
      </c>
    </row>
    <row r="5297" spans="1:4" x14ac:dyDescent="0.3">
      <c r="A5297" s="23">
        <v>5296</v>
      </c>
      <c r="B5297" s="27">
        <v>0.51082000000000005</v>
      </c>
      <c r="C5297" s="24">
        <f t="shared" si="169"/>
        <v>1.2655E-2</v>
      </c>
      <c r="D5297" s="19">
        <f t="shared" si="170"/>
        <v>1.6014902499999998E-4</v>
      </c>
    </row>
    <row r="5298" spans="1:4" x14ac:dyDescent="0.3">
      <c r="A5298" s="23">
        <v>5297</v>
      </c>
      <c r="B5298" s="27">
        <v>0.51082899999999998</v>
      </c>
      <c r="C5298" s="24">
        <f t="shared" si="169"/>
        <v>1.2664E-2</v>
      </c>
      <c r="D5298" s="19">
        <f t="shared" si="170"/>
        <v>1.6037689599999999E-4</v>
      </c>
    </row>
    <row r="5299" spans="1:4" x14ac:dyDescent="0.3">
      <c r="A5299" s="23">
        <v>5298</v>
      </c>
      <c r="B5299" s="27">
        <v>0.510907</v>
      </c>
      <c r="C5299" s="24">
        <f t="shared" si="169"/>
        <v>1.2742E-2</v>
      </c>
      <c r="D5299" s="19">
        <f t="shared" si="170"/>
        <v>1.62358564E-4</v>
      </c>
    </row>
    <row r="5300" spans="1:4" x14ac:dyDescent="0.3">
      <c r="A5300" s="23">
        <v>5299</v>
      </c>
      <c r="B5300" s="27">
        <v>0.51092400000000004</v>
      </c>
      <c r="C5300" s="24">
        <f t="shared" si="169"/>
        <v>1.2759E-2</v>
      </c>
      <c r="D5300" s="19">
        <f t="shared" si="170"/>
        <v>1.6279208099999998E-4</v>
      </c>
    </row>
    <row r="5301" spans="1:4" x14ac:dyDescent="0.3">
      <c r="A5301" s="23">
        <v>5300</v>
      </c>
      <c r="B5301" s="27">
        <v>0.51097300000000001</v>
      </c>
      <c r="C5301" s="24">
        <f t="shared" si="169"/>
        <v>1.2808E-2</v>
      </c>
      <c r="D5301" s="19">
        <f t="shared" si="170"/>
        <v>1.6404486400000001E-4</v>
      </c>
    </row>
    <row r="5302" spans="1:4" x14ac:dyDescent="0.3">
      <c r="A5302" s="23">
        <v>5301</v>
      </c>
      <c r="B5302" s="27">
        <v>0.51102499999999995</v>
      </c>
      <c r="C5302" s="24">
        <f t="shared" si="169"/>
        <v>1.286E-2</v>
      </c>
      <c r="D5302" s="19">
        <f t="shared" si="170"/>
        <v>1.6537959999999999E-4</v>
      </c>
    </row>
    <row r="5303" spans="1:4" x14ac:dyDescent="0.3">
      <c r="A5303" s="23">
        <v>5302</v>
      </c>
      <c r="B5303" s="27">
        <v>0.51108799999999999</v>
      </c>
      <c r="C5303" s="24">
        <f t="shared" si="169"/>
        <v>1.2922999999999999E-2</v>
      </c>
      <c r="D5303" s="19">
        <f t="shared" si="170"/>
        <v>1.6700392899999996E-4</v>
      </c>
    </row>
    <row r="5304" spans="1:4" x14ac:dyDescent="0.3">
      <c r="A5304" s="23">
        <v>5303</v>
      </c>
      <c r="B5304" s="27">
        <v>0.51110999999999995</v>
      </c>
      <c r="C5304" s="24">
        <f t="shared" si="169"/>
        <v>1.2945E-2</v>
      </c>
      <c r="D5304" s="19">
        <f t="shared" si="170"/>
        <v>1.67573025E-4</v>
      </c>
    </row>
    <row r="5305" spans="1:4" x14ac:dyDescent="0.3">
      <c r="A5305" s="23">
        <v>5304</v>
      </c>
      <c r="B5305" s="27">
        <v>0.51114999999999999</v>
      </c>
      <c r="C5305" s="24">
        <f t="shared" si="169"/>
        <v>1.2985E-2</v>
      </c>
      <c r="D5305" s="19">
        <f t="shared" si="170"/>
        <v>1.68610225E-4</v>
      </c>
    </row>
    <row r="5306" spans="1:4" x14ac:dyDescent="0.3">
      <c r="A5306" s="23">
        <v>5305</v>
      </c>
      <c r="B5306" s="27">
        <v>0.51115299999999997</v>
      </c>
      <c r="C5306" s="24">
        <f t="shared" si="169"/>
        <v>1.2988E-2</v>
      </c>
      <c r="D5306" s="19">
        <f t="shared" si="170"/>
        <v>1.6868814399999998E-4</v>
      </c>
    </row>
    <row r="5307" spans="1:4" x14ac:dyDescent="0.3">
      <c r="A5307" s="23">
        <v>5306</v>
      </c>
      <c r="B5307" s="27">
        <v>0.51117199999999996</v>
      </c>
      <c r="C5307" s="24">
        <f t="shared" si="169"/>
        <v>1.3006999999999999E-2</v>
      </c>
      <c r="D5307" s="19">
        <f t="shared" si="170"/>
        <v>1.6918204899999997E-4</v>
      </c>
    </row>
    <row r="5308" spans="1:4" x14ac:dyDescent="0.3">
      <c r="A5308" s="23">
        <v>5307</v>
      </c>
      <c r="B5308" s="27">
        <v>0.51118600000000003</v>
      </c>
      <c r="C5308" s="24">
        <f t="shared" si="169"/>
        <v>1.3021E-2</v>
      </c>
      <c r="D5308" s="19">
        <f t="shared" si="170"/>
        <v>1.6954644099999999E-4</v>
      </c>
    </row>
    <row r="5309" spans="1:4" x14ac:dyDescent="0.3">
      <c r="A5309" s="23">
        <v>5308</v>
      </c>
      <c r="B5309" s="27">
        <v>0.51119000000000003</v>
      </c>
      <c r="C5309" s="24">
        <f t="shared" si="169"/>
        <v>1.3025E-2</v>
      </c>
      <c r="D5309" s="19">
        <f t="shared" si="170"/>
        <v>1.69650625E-4</v>
      </c>
    </row>
    <row r="5310" spans="1:4" x14ac:dyDescent="0.3">
      <c r="A5310" s="23">
        <v>5309</v>
      </c>
      <c r="B5310" s="27">
        <v>0.51127699999999998</v>
      </c>
      <c r="C5310" s="24">
        <f t="shared" si="169"/>
        <v>1.3111999999999999E-2</v>
      </c>
      <c r="D5310" s="19">
        <f t="shared" si="170"/>
        <v>1.7192454399999997E-4</v>
      </c>
    </row>
    <row r="5311" spans="1:4" x14ac:dyDescent="0.3">
      <c r="A5311" s="23">
        <v>5310</v>
      </c>
      <c r="B5311" s="27">
        <v>0.51130200000000003</v>
      </c>
      <c r="C5311" s="24">
        <f t="shared" si="169"/>
        <v>1.3136999999999999E-2</v>
      </c>
      <c r="D5311" s="19">
        <f t="shared" si="170"/>
        <v>1.7258076899999999E-4</v>
      </c>
    </row>
    <row r="5312" spans="1:4" x14ac:dyDescent="0.3">
      <c r="A5312" s="23">
        <v>5311</v>
      </c>
      <c r="B5312" s="27">
        <v>0.51130200000000003</v>
      </c>
      <c r="C5312" s="24">
        <f t="shared" si="169"/>
        <v>1.3136999999999999E-2</v>
      </c>
      <c r="D5312" s="19">
        <f t="shared" si="170"/>
        <v>1.7258076899999999E-4</v>
      </c>
    </row>
    <row r="5313" spans="1:4" x14ac:dyDescent="0.3">
      <c r="A5313" s="23">
        <v>5312</v>
      </c>
      <c r="B5313" s="27">
        <v>0.51131400000000005</v>
      </c>
      <c r="C5313" s="24">
        <f t="shared" si="169"/>
        <v>1.3148999999999999E-2</v>
      </c>
      <c r="D5313" s="19">
        <f t="shared" si="170"/>
        <v>1.7289620099999998E-4</v>
      </c>
    </row>
    <row r="5314" spans="1:4" x14ac:dyDescent="0.3">
      <c r="A5314" s="23">
        <v>5313</v>
      </c>
      <c r="B5314" s="27">
        <v>0.51131400000000005</v>
      </c>
      <c r="C5314" s="24">
        <f t="shared" ref="C5314:C5377" si="171">ROUNDUP(B5314-B$10002,6)</f>
        <v>1.3148999999999999E-2</v>
      </c>
      <c r="D5314" s="19">
        <f t="shared" si="170"/>
        <v>1.7289620099999998E-4</v>
      </c>
    </row>
    <row r="5315" spans="1:4" x14ac:dyDescent="0.3">
      <c r="A5315" s="23">
        <v>5314</v>
      </c>
      <c r="B5315" s="27">
        <v>0.51132</v>
      </c>
      <c r="C5315" s="24">
        <f t="shared" si="171"/>
        <v>1.3155E-2</v>
      </c>
      <c r="D5315" s="19">
        <f t="shared" si="170"/>
        <v>1.73054025E-4</v>
      </c>
    </row>
    <row r="5316" spans="1:4" x14ac:dyDescent="0.3">
      <c r="A5316" s="23">
        <v>5315</v>
      </c>
      <c r="B5316" s="27">
        <v>0.51138099999999997</v>
      </c>
      <c r="C5316" s="24">
        <f t="shared" si="171"/>
        <v>1.3215999999999999E-2</v>
      </c>
      <c r="D5316" s="19">
        <f t="shared" si="170"/>
        <v>1.7466265599999997E-4</v>
      </c>
    </row>
    <row r="5317" spans="1:4" x14ac:dyDescent="0.3">
      <c r="A5317" s="23">
        <v>5316</v>
      </c>
      <c r="B5317" s="27">
        <v>0.51141300000000001</v>
      </c>
      <c r="C5317" s="24">
        <f t="shared" si="171"/>
        <v>1.3247999999999999E-2</v>
      </c>
      <c r="D5317" s="19">
        <f t="shared" si="170"/>
        <v>1.7550950399999998E-4</v>
      </c>
    </row>
    <row r="5318" spans="1:4" x14ac:dyDescent="0.3">
      <c r="A5318" s="23">
        <v>5317</v>
      </c>
      <c r="B5318" s="27">
        <v>0.51147799999999999</v>
      </c>
      <c r="C5318" s="24">
        <f t="shared" si="171"/>
        <v>1.3312999999999998E-2</v>
      </c>
      <c r="D5318" s="19">
        <f t="shared" si="170"/>
        <v>1.7723596899999996E-4</v>
      </c>
    </row>
    <row r="5319" spans="1:4" x14ac:dyDescent="0.3">
      <c r="A5319" s="23">
        <v>5318</v>
      </c>
      <c r="B5319" s="27">
        <v>0.51149</v>
      </c>
      <c r="C5319" s="24">
        <f t="shared" si="171"/>
        <v>1.3325E-2</v>
      </c>
      <c r="D5319" s="19">
        <f t="shared" si="170"/>
        <v>1.77555625E-4</v>
      </c>
    </row>
    <row r="5320" spans="1:4" x14ac:dyDescent="0.3">
      <c r="A5320" s="23">
        <v>5319</v>
      </c>
      <c r="B5320" s="27">
        <v>0.51152900000000001</v>
      </c>
      <c r="C5320" s="24">
        <f t="shared" si="171"/>
        <v>1.3363999999999999E-2</v>
      </c>
      <c r="D5320" s="19">
        <f t="shared" si="170"/>
        <v>1.7859649599999997E-4</v>
      </c>
    </row>
    <row r="5321" spans="1:4" x14ac:dyDescent="0.3">
      <c r="A5321" s="23">
        <v>5320</v>
      </c>
      <c r="B5321" s="27">
        <v>0.51155499999999998</v>
      </c>
      <c r="C5321" s="24">
        <f t="shared" si="171"/>
        <v>1.3389999999999999E-2</v>
      </c>
      <c r="D5321" s="19">
        <f t="shared" si="170"/>
        <v>1.7929209999999998E-4</v>
      </c>
    </row>
    <row r="5322" spans="1:4" x14ac:dyDescent="0.3">
      <c r="A5322" s="23">
        <v>5321</v>
      </c>
      <c r="B5322" s="27">
        <v>0.511598</v>
      </c>
      <c r="C5322" s="24">
        <f t="shared" si="171"/>
        <v>1.3432999999999999E-2</v>
      </c>
      <c r="D5322" s="19">
        <f t="shared" ref="D5322:D5385" si="172">C5322*C5322</f>
        <v>1.8044548899999997E-4</v>
      </c>
    </row>
    <row r="5323" spans="1:4" x14ac:dyDescent="0.3">
      <c r="A5323" s="23">
        <v>5322</v>
      </c>
      <c r="B5323" s="27">
        <v>0.51161900000000005</v>
      </c>
      <c r="C5323" s="24">
        <f t="shared" si="171"/>
        <v>1.3453999999999999E-2</v>
      </c>
      <c r="D5323" s="19">
        <f t="shared" si="172"/>
        <v>1.8101011599999997E-4</v>
      </c>
    </row>
    <row r="5324" spans="1:4" x14ac:dyDescent="0.3">
      <c r="A5324" s="23">
        <v>5323</v>
      </c>
      <c r="B5324" s="27">
        <v>0.51162799999999997</v>
      </c>
      <c r="C5324" s="24">
        <f t="shared" si="171"/>
        <v>1.3462999999999999E-2</v>
      </c>
      <c r="D5324" s="19">
        <f t="shared" si="172"/>
        <v>1.8125236899999998E-4</v>
      </c>
    </row>
    <row r="5325" spans="1:4" x14ac:dyDescent="0.3">
      <c r="A5325" s="23">
        <v>5324</v>
      </c>
      <c r="B5325" s="27">
        <v>0.51171900000000003</v>
      </c>
      <c r="C5325" s="24">
        <f t="shared" si="171"/>
        <v>1.3554E-2</v>
      </c>
      <c r="D5325" s="19">
        <f t="shared" si="172"/>
        <v>1.8371091600000001E-4</v>
      </c>
    </row>
    <row r="5326" spans="1:4" x14ac:dyDescent="0.3">
      <c r="A5326" s="23">
        <v>5325</v>
      </c>
      <c r="B5326" s="27">
        <v>0.51180499999999995</v>
      </c>
      <c r="C5326" s="24">
        <f t="shared" si="171"/>
        <v>1.3639999999999999E-2</v>
      </c>
      <c r="D5326" s="19">
        <f t="shared" si="172"/>
        <v>1.8604959999999999E-4</v>
      </c>
    </row>
    <row r="5327" spans="1:4" x14ac:dyDescent="0.3">
      <c r="A5327" s="23">
        <v>5326</v>
      </c>
      <c r="B5327" s="27">
        <v>0.51181600000000005</v>
      </c>
      <c r="C5327" s="24">
        <f t="shared" si="171"/>
        <v>1.3651E-2</v>
      </c>
      <c r="D5327" s="19">
        <f t="shared" si="172"/>
        <v>1.8634980099999999E-4</v>
      </c>
    </row>
    <row r="5328" spans="1:4" x14ac:dyDescent="0.3">
      <c r="A5328" s="23">
        <v>5327</v>
      </c>
      <c r="B5328" s="27">
        <v>0.51184399999999997</v>
      </c>
      <c r="C5328" s="24">
        <f t="shared" si="171"/>
        <v>1.3678999999999998E-2</v>
      </c>
      <c r="D5328" s="19">
        <f t="shared" si="172"/>
        <v>1.8711504099999996E-4</v>
      </c>
    </row>
    <row r="5329" spans="1:4" x14ac:dyDescent="0.3">
      <c r="A5329" s="23">
        <v>5328</v>
      </c>
      <c r="B5329" s="27">
        <v>0.51186600000000004</v>
      </c>
      <c r="C5329" s="24">
        <f t="shared" si="171"/>
        <v>1.3701E-2</v>
      </c>
      <c r="D5329" s="19">
        <f t="shared" si="172"/>
        <v>1.87717401E-4</v>
      </c>
    </row>
    <row r="5330" spans="1:4" x14ac:dyDescent="0.3">
      <c r="A5330" s="23">
        <v>5329</v>
      </c>
      <c r="B5330" s="27">
        <v>0.51188400000000001</v>
      </c>
      <c r="C5330" s="24">
        <f t="shared" si="171"/>
        <v>1.3718999999999999E-2</v>
      </c>
      <c r="D5330" s="19">
        <f t="shared" si="172"/>
        <v>1.8821096099999997E-4</v>
      </c>
    </row>
    <row r="5331" spans="1:4" x14ac:dyDescent="0.3">
      <c r="A5331" s="23">
        <v>5330</v>
      </c>
      <c r="B5331" s="27">
        <v>0.51188500000000003</v>
      </c>
      <c r="C5331" s="24">
        <f t="shared" si="171"/>
        <v>1.372E-2</v>
      </c>
      <c r="D5331" s="19">
        <f t="shared" si="172"/>
        <v>1.882384E-4</v>
      </c>
    </row>
    <row r="5332" spans="1:4" x14ac:dyDescent="0.3">
      <c r="A5332" s="23">
        <v>5331</v>
      </c>
      <c r="B5332" s="27">
        <v>0.51189700000000005</v>
      </c>
      <c r="C5332" s="24">
        <f t="shared" si="171"/>
        <v>1.3731999999999999E-2</v>
      </c>
      <c r="D5332" s="19">
        <f t="shared" si="172"/>
        <v>1.8856782399999999E-4</v>
      </c>
    </row>
    <row r="5333" spans="1:4" x14ac:dyDescent="0.3">
      <c r="A5333" s="23">
        <v>5332</v>
      </c>
      <c r="B5333" s="27">
        <v>0.51189899999999999</v>
      </c>
      <c r="C5333" s="24">
        <f t="shared" si="171"/>
        <v>1.3734E-2</v>
      </c>
      <c r="D5333" s="19">
        <f t="shared" si="172"/>
        <v>1.8862275599999999E-4</v>
      </c>
    </row>
    <row r="5334" spans="1:4" x14ac:dyDescent="0.3">
      <c r="A5334" s="23">
        <v>5333</v>
      </c>
      <c r="B5334" s="27">
        <v>0.51194099999999998</v>
      </c>
      <c r="C5334" s="24">
        <f t="shared" si="171"/>
        <v>1.3776E-2</v>
      </c>
      <c r="D5334" s="19">
        <f t="shared" si="172"/>
        <v>1.8977817600000001E-4</v>
      </c>
    </row>
    <row r="5335" spans="1:4" x14ac:dyDescent="0.3">
      <c r="A5335" s="23">
        <v>5334</v>
      </c>
      <c r="B5335" s="27">
        <v>0.51194200000000001</v>
      </c>
      <c r="C5335" s="24">
        <f t="shared" si="171"/>
        <v>1.3776999999999999E-2</v>
      </c>
      <c r="D5335" s="19">
        <f t="shared" si="172"/>
        <v>1.8980572899999999E-4</v>
      </c>
    </row>
    <row r="5336" spans="1:4" x14ac:dyDescent="0.3">
      <c r="A5336" s="23">
        <v>5335</v>
      </c>
      <c r="B5336" s="27">
        <v>0.51197899999999996</v>
      </c>
      <c r="C5336" s="24">
        <f t="shared" si="171"/>
        <v>1.3814E-2</v>
      </c>
      <c r="D5336" s="19">
        <f t="shared" si="172"/>
        <v>1.9082659600000001E-4</v>
      </c>
    </row>
    <row r="5337" spans="1:4" x14ac:dyDescent="0.3">
      <c r="A5337" s="23">
        <v>5336</v>
      </c>
      <c r="B5337" s="27">
        <v>0.51202499999999995</v>
      </c>
      <c r="C5337" s="24">
        <f t="shared" si="171"/>
        <v>1.3859999999999999E-2</v>
      </c>
      <c r="D5337" s="19">
        <f t="shared" si="172"/>
        <v>1.9209959999999998E-4</v>
      </c>
    </row>
    <row r="5338" spans="1:4" x14ac:dyDescent="0.3">
      <c r="A5338" s="23">
        <v>5337</v>
      </c>
      <c r="B5338" s="27">
        <v>0.51202999999999999</v>
      </c>
      <c r="C5338" s="24">
        <f t="shared" si="171"/>
        <v>1.3864999999999999E-2</v>
      </c>
      <c r="D5338" s="19">
        <f t="shared" si="172"/>
        <v>1.9223822499999998E-4</v>
      </c>
    </row>
    <row r="5339" spans="1:4" x14ac:dyDescent="0.3">
      <c r="A5339" s="23">
        <v>5338</v>
      </c>
      <c r="B5339" s="27">
        <v>0.51210599999999995</v>
      </c>
      <c r="C5339" s="24">
        <f t="shared" si="171"/>
        <v>1.3940999999999999E-2</v>
      </c>
      <c r="D5339" s="19">
        <f t="shared" si="172"/>
        <v>1.9435148099999997E-4</v>
      </c>
    </row>
    <row r="5340" spans="1:4" x14ac:dyDescent="0.3">
      <c r="A5340" s="23">
        <v>5339</v>
      </c>
      <c r="B5340" s="27">
        <v>0.51210999999999995</v>
      </c>
      <c r="C5340" s="24">
        <f t="shared" si="171"/>
        <v>1.3944999999999999E-2</v>
      </c>
      <c r="D5340" s="19">
        <f t="shared" si="172"/>
        <v>1.9446302499999998E-4</v>
      </c>
    </row>
    <row r="5341" spans="1:4" x14ac:dyDescent="0.3">
      <c r="A5341" s="23">
        <v>5340</v>
      </c>
      <c r="B5341" s="27">
        <v>0.51220200000000005</v>
      </c>
      <c r="C5341" s="24">
        <f t="shared" si="171"/>
        <v>1.4036999999999999E-2</v>
      </c>
      <c r="D5341" s="19">
        <f t="shared" si="172"/>
        <v>1.9703736899999997E-4</v>
      </c>
    </row>
    <row r="5342" spans="1:4" x14ac:dyDescent="0.3">
      <c r="A5342" s="23">
        <v>5341</v>
      </c>
      <c r="B5342" s="27">
        <v>0.51225299999999996</v>
      </c>
      <c r="C5342" s="24">
        <f t="shared" si="171"/>
        <v>1.4088E-2</v>
      </c>
      <c r="D5342" s="19">
        <f t="shared" si="172"/>
        <v>1.9847174399999999E-4</v>
      </c>
    </row>
    <row r="5343" spans="1:4" x14ac:dyDescent="0.3">
      <c r="A5343" s="23">
        <v>5342</v>
      </c>
      <c r="B5343" s="27">
        <v>0.51226799999999995</v>
      </c>
      <c r="C5343" s="24">
        <f t="shared" si="171"/>
        <v>1.4102999999999999E-2</v>
      </c>
      <c r="D5343" s="19">
        <f t="shared" si="172"/>
        <v>1.9889460899999998E-4</v>
      </c>
    </row>
    <row r="5344" spans="1:4" x14ac:dyDescent="0.3">
      <c r="A5344" s="23">
        <v>5343</v>
      </c>
      <c r="B5344" s="27">
        <v>0.51238799999999995</v>
      </c>
      <c r="C5344" s="24">
        <f t="shared" si="171"/>
        <v>1.4223E-2</v>
      </c>
      <c r="D5344" s="19">
        <f t="shared" si="172"/>
        <v>2.02293729E-4</v>
      </c>
    </row>
    <row r="5345" spans="1:4" x14ac:dyDescent="0.3">
      <c r="A5345" s="23">
        <v>5344</v>
      </c>
      <c r="B5345" s="27">
        <v>0.512405</v>
      </c>
      <c r="C5345" s="24">
        <f t="shared" si="171"/>
        <v>1.4239999999999999E-2</v>
      </c>
      <c r="D5345" s="19">
        <f t="shared" si="172"/>
        <v>2.0277759999999997E-4</v>
      </c>
    </row>
    <row r="5346" spans="1:4" x14ac:dyDescent="0.3">
      <c r="A5346" s="23">
        <v>5345</v>
      </c>
      <c r="B5346" s="27">
        <v>0.51241999999999999</v>
      </c>
      <c r="C5346" s="24">
        <f t="shared" si="171"/>
        <v>1.4254999999999999E-2</v>
      </c>
      <c r="D5346" s="19">
        <f t="shared" si="172"/>
        <v>2.0320502499999996E-4</v>
      </c>
    </row>
    <row r="5347" spans="1:4" x14ac:dyDescent="0.3">
      <c r="A5347" s="23">
        <v>5346</v>
      </c>
      <c r="B5347" s="27">
        <v>0.51243300000000003</v>
      </c>
      <c r="C5347" s="24">
        <f t="shared" si="171"/>
        <v>1.4267999999999999E-2</v>
      </c>
      <c r="D5347" s="19">
        <f t="shared" si="172"/>
        <v>2.0357582399999999E-4</v>
      </c>
    </row>
    <row r="5348" spans="1:4" x14ac:dyDescent="0.3">
      <c r="A5348" s="23">
        <v>5347</v>
      </c>
      <c r="B5348" s="27">
        <v>0.51246100000000006</v>
      </c>
      <c r="C5348" s="24">
        <f t="shared" si="171"/>
        <v>1.4296E-2</v>
      </c>
      <c r="D5348" s="19">
        <f t="shared" si="172"/>
        <v>2.04375616E-4</v>
      </c>
    </row>
    <row r="5349" spans="1:4" x14ac:dyDescent="0.3">
      <c r="A5349" s="23">
        <v>5348</v>
      </c>
      <c r="B5349" s="27">
        <v>0.51248400000000005</v>
      </c>
      <c r="C5349" s="24">
        <f t="shared" si="171"/>
        <v>1.4319E-2</v>
      </c>
      <c r="D5349" s="19">
        <f t="shared" si="172"/>
        <v>2.05033761E-4</v>
      </c>
    </row>
    <row r="5350" spans="1:4" x14ac:dyDescent="0.3">
      <c r="A5350" s="23">
        <v>5349</v>
      </c>
      <c r="B5350" s="27">
        <v>0.51253199999999999</v>
      </c>
      <c r="C5350" s="24">
        <f t="shared" si="171"/>
        <v>1.4367E-2</v>
      </c>
      <c r="D5350" s="19">
        <f t="shared" si="172"/>
        <v>2.0641068899999998E-4</v>
      </c>
    </row>
    <row r="5351" spans="1:4" x14ac:dyDescent="0.3">
      <c r="A5351" s="23">
        <v>5350</v>
      </c>
      <c r="B5351" s="27">
        <v>0.51257600000000003</v>
      </c>
      <c r="C5351" s="24">
        <f t="shared" si="171"/>
        <v>1.4410999999999998E-2</v>
      </c>
      <c r="D5351" s="19">
        <f t="shared" si="172"/>
        <v>2.0767692099999996E-4</v>
      </c>
    </row>
    <row r="5352" spans="1:4" x14ac:dyDescent="0.3">
      <c r="A5352" s="23">
        <v>5351</v>
      </c>
      <c r="B5352" s="27">
        <v>0.51261900000000005</v>
      </c>
      <c r="C5352" s="24">
        <f t="shared" si="171"/>
        <v>1.4454E-2</v>
      </c>
      <c r="D5352" s="19">
        <f t="shared" si="172"/>
        <v>2.0891811599999999E-4</v>
      </c>
    </row>
    <row r="5353" spans="1:4" x14ac:dyDescent="0.3">
      <c r="A5353" s="23">
        <v>5352</v>
      </c>
      <c r="B5353" s="27">
        <v>0.51267700000000005</v>
      </c>
      <c r="C5353" s="24">
        <f t="shared" si="171"/>
        <v>1.4511999999999999E-2</v>
      </c>
      <c r="D5353" s="19">
        <f t="shared" si="172"/>
        <v>2.1059814399999996E-4</v>
      </c>
    </row>
    <row r="5354" spans="1:4" x14ac:dyDescent="0.3">
      <c r="A5354" s="23">
        <v>5353</v>
      </c>
      <c r="B5354" s="27">
        <v>0.51269600000000004</v>
      </c>
      <c r="C5354" s="24">
        <f t="shared" si="171"/>
        <v>1.4530999999999999E-2</v>
      </c>
      <c r="D5354" s="19">
        <f t="shared" si="172"/>
        <v>2.1114996099999998E-4</v>
      </c>
    </row>
    <row r="5355" spans="1:4" x14ac:dyDescent="0.3">
      <c r="A5355" s="23">
        <v>5354</v>
      </c>
      <c r="B5355" s="27">
        <v>0.51271100000000003</v>
      </c>
      <c r="C5355" s="24">
        <f t="shared" si="171"/>
        <v>1.4546E-2</v>
      </c>
      <c r="D5355" s="19">
        <f t="shared" si="172"/>
        <v>2.1158611599999999E-4</v>
      </c>
    </row>
    <row r="5356" spans="1:4" x14ac:dyDescent="0.3">
      <c r="A5356" s="23">
        <v>5355</v>
      </c>
      <c r="B5356" s="27">
        <v>0.51280899999999996</v>
      </c>
      <c r="C5356" s="24">
        <f t="shared" si="171"/>
        <v>1.4643999999999999E-2</v>
      </c>
      <c r="D5356" s="19">
        <f t="shared" si="172"/>
        <v>2.1444673599999996E-4</v>
      </c>
    </row>
    <row r="5357" spans="1:4" x14ac:dyDescent="0.3">
      <c r="A5357" s="23">
        <v>5356</v>
      </c>
      <c r="B5357" s="27">
        <v>0.51287099999999997</v>
      </c>
      <c r="C5357" s="24">
        <f t="shared" si="171"/>
        <v>1.4705999999999999E-2</v>
      </c>
      <c r="D5357" s="19">
        <f t="shared" si="172"/>
        <v>2.1626643599999997E-4</v>
      </c>
    </row>
    <row r="5358" spans="1:4" x14ac:dyDescent="0.3">
      <c r="A5358" s="23">
        <v>5357</v>
      </c>
      <c r="B5358" s="27">
        <v>0.51293200000000005</v>
      </c>
      <c r="C5358" s="24">
        <f t="shared" si="171"/>
        <v>1.4766999999999999E-2</v>
      </c>
      <c r="D5358" s="19">
        <f t="shared" si="172"/>
        <v>2.1806428899999997E-4</v>
      </c>
    </row>
    <row r="5359" spans="1:4" x14ac:dyDescent="0.3">
      <c r="A5359" s="23">
        <v>5358</v>
      </c>
      <c r="B5359" s="27">
        <v>0.51294799999999996</v>
      </c>
      <c r="C5359" s="24">
        <f t="shared" si="171"/>
        <v>1.4782999999999999E-2</v>
      </c>
      <c r="D5359" s="19">
        <f t="shared" si="172"/>
        <v>2.1853708899999998E-4</v>
      </c>
    </row>
    <row r="5360" spans="1:4" x14ac:dyDescent="0.3">
      <c r="A5360" s="23">
        <v>5359</v>
      </c>
      <c r="B5360" s="27">
        <v>0.51297899999999996</v>
      </c>
      <c r="C5360" s="24">
        <f t="shared" si="171"/>
        <v>1.4813999999999999E-2</v>
      </c>
      <c r="D5360" s="19">
        <f t="shared" si="172"/>
        <v>2.1945459599999998E-4</v>
      </c>
    </row>
    <row r="5361" spans="1:4" x14ac:dyDescent="0.3">
      <c r="A5361" s="23">
        <v>5360</v>
      </c>
      <c r="B5361" s="27">
        <v>0.51302499999999995</v>
      </c>
      <c r="C5361" s="24">
        <f t="shared" si="171"/>
        <v>1.486E-2</v>
      </c>
      <c r="D5361" s="19">
        <f t="shared" si="172"/>
        <v>2.2081959999999999E-4</v>
      </c>
    </row>
    <row r="5362" spans="1:4" x14ac:dyDescent="0.3">
      <c r="A5362" s="23">
        <v>5361</v>
      </c>
      <c r="B5362" s="27">
        <v>0.51303399999999999</v>
      </c>
      <c r="C5362" s="24">
        <f t="shared" si="171"/>
        <v>1.4868999999999999E-2</v>
      </c>
      <c r="D5362" s="19">
        <f t="shared" si="172"/>
        <v>2.2108716099999995E-4</v>
      </c>
    </row>
    <row r="5363" spans="1:4" x14ac:dyDescent="0.3">
      <c r="A5363" s="23">
        <v>5362</v>
      </c>
      <c r="B5363" s="27">
        <v>0.51304400000000006</v>
      </c>
      <c r="C5363" s="24">
        <f t="shared" si="171"/>
        <v>1.4879E-2</v>
      </c>
      <c r="D5363" s="19">
        <f t="shared" si="172"/>
        <v>2.2138464099999999E-4</v>
      </c>
    </row>
    <row r="5364" spans="1:4" x14ac:dyDescent="0.3">
      <c r="A5364" s="23">
        <v>5363</v>
      </c>
      <c r="B5364" s="27">
        <v>0.51307000000000003</v>
      </c>
      <c r="C5364" s="24">
        <f t="shared" si="171"/>
        <v>1.4905E-2</v>
      </c>
      <c r="D5364" s="19">
        <f t="shared" si="172"/>
        <v>2.2215902499999999E-4</v>
      </c>
    </row>
    <row r="5365" spans="1:4" x14ac:dyDescent="0.3">
      <c r="A5365" s="23">
        <v>5364</v>
      </c>
      <c r="B5365" s="27">
        <v>0.51312899999999995</v>
      </c>
      <c r="C5365" s="24">
        <f t="shared" si="171"/>
        <v>1.4964E-2</v>
      </c>
      <c r="D5365" s="19">
        <f t="shared" si="172"/>
        <v>2.2392129600000001E-4</v>
      </c>
    </row>
    <row r="5366" spans="1:4" x14ac:dyDescent="0.3">
      <c r="A5366" s="23">
        <v>5365</v>
      </c>
      <c r="B5366" s="27">
        <v>0.51315200000000005</v>
      </c>
      <c r="C5366" s="24">
        <f t="shared" si="171"/>
        <v>1.4986999999999999E-2</v>
      </c>
      <c r="D5366" s="19">
        <f t="shared" si="172"/>
        <v>2.2461016899999995E-4</v>
      </c>
    </row>
    <row r="5367" spans="1:4" x14ac:dyDescent="0.3">
      <c r="A5367" s="23">
        <v>5366</v>
      </c>
      <c r="B5367" s="27">
        <v>0.513158</v>
      </c>
      <c r="C5367" s="24">
        <f t="shared" si="171"/>
        <v>1.4992999999999999E-2</v>
      </c>
      <c r="D5367" s="19">
        <f t="shared" si="172"/>
        <v>2.2479004899999999E-4</v>
      </c>
    </row>
    <row r="5368" spans="1:4" x14ac:dyDescent="0.3">
      <c r="A5368" s="23">
        <v>5367</v>
      </c>
      <c r="B5368" s="27">
        <v>0.51317500000000005</v>
      </c>
      <c r="C5368" s="24">
        <f t="shared" si="171"/>
        <v>1.5009999999999999E-2</v>
      </c>
      <c r="D5368" s="19">
        <f t="shared" si="172"/>
        <v>2.2530009999999998E-4</v>
      </c>
    </row>
    <row r="5369" spans="1:4" x14ac:dyDescent="0.3">
      <c r="A5369" s="23">
        <v>5368</v>
      </c>
      <c r="B5369" s="27">
        <v>0.51317800000000002</v>
      </c>
      <c r="C5369" s="24">
        <f t="shared" si="171"/>
        <v>1.5012999999999999E-2</v>
      </c>
      <c r="D5369" s="19">
        <f t="shared" si="172"/>
        <v>2.2539016899999996E-4</v>
      </c>
    </row>
    <row r="5370" spans="1:4" x14ac:dyDescent="0.3">
      <c r="A5370" s="23">
        <v>5369</v>
      </c>
      <c r="B5370" s="27">
        <v>0.51324199999999998</v>
      </c>
      <c r="C5370" s="24">
        <f t="shared" si="171"/>
        <v>1.5077E-2</v>
      </c>
      <c r="D5370" s="19">
        <f t="shared" si="172"/>
        <v>2.2731592900000002E-4</v>
      </c>
    </row>
    <row r="5371" spans="1:4" x14ac:dyDescent="0.3">
      <c r="A5371" s="23">
        <v>5370</v>
      </c>
      <c r="B5371" s="27">
        <v>0.51328099999999999</v>
      </c>
      <c r="C5371" s="24">
        <f t="shared" si="171"/>
        <v>1.5115999999999999E-2</v>
      </c>
      <c r="D5371" s="19">
        <f t="shared" si="172"/>
        <v>2.2849345599999999E-4</v>
      </c>
    </row>
    <row r="5372" spans="1:4" x14ac:dyDescent="0.3">
      <c r="A5372" s="23">
        <v>5371</v>
      </c>
      <c r="B5372" s="27">
        <v>0.51330799999999999</v>
      </c>
      <c r="C5372" s="24">
        <f t="shared" si="171"/>
        <v>1.5142999999999998E-2</v>
      </c>
      <c r="D5372" s="19">
        <f t="shared" si="172"/>
        <v>2.2931044899999995E-4</v>
      </c>
    </row>
    <row r="5373" spans="1:4" x14ac:dyDescent="0.3">
      <c r="A5373" s="23">
        <v>5372</v>
      </c>
      <c r="B5373" s="27">
        <v>0.51335200000000003</v>
      </c>
      <c r="C5373" s="24">
        <f t="shared" si="171"/>
        <v>1.5186999999999999E-2</v>
      </c>
      <c r="D5373" s="19">
        <f t="shared" si="172"/>
        <v>2.3064496899999996E-4</v>
      </c>
    </row>
    <row r="5374" spans="1:4" x14ac:dyDescent="0.3">
      <c r="A5374" s="23">
        <v>5373</v>
      </c>
      <c r="B5374" s="27">
        <v>0.51339500000000005</v>
      </c>
      <c r="C5374" s="24">
        <f t="shared" si="171"/>
        <v>1.5229999999999999E-2</v>
      </c>
      <c r="D5374" s="19">
        <f t="shared" si="172"/>
        <v>2.3195289999999996E-4</v>
      </c>
    </row>
    <row r="5375" spans="1:4" x14ac:dyDescent="0.3">
      <c r="A5375" s="23">
        <v>5374</v>
      </c>
      <c r="B5375" s="27">
        <v>0.51346700000000001</v>
      </c>
      <c r="C5375" s="24">
        <f t="shared" si="171"/>
        <v>1.5302E-2</v>
      </c>
      <c r="D5375" s="19">
        <f t="shared" si="172"/>
        <v>2.3415120399999999E-4</v>
      </c>
    </row>
    <row r="5376" spans="1:4" x14ac:dyDescent="0.3">
      <c r="A5376" s="23">
        <v>5375</v>
      </c>
      <c r="B5376" s="27">
        <v>0.51352200000000003</v>
      </c>
      <c r="C5376" s="24">
        <f t="shared" si="171"/>
        <v>1.5356999999999999E-2</v>
      </c>
      <c r="D5376" s="19">
        <f t="shared" si="172"/>
        <v>2.3583744899999997E-4</v>
      </c>
    </row>
    <row r="5377" spans="1:4" x14ac:dyDescent="0.3">
      <c r="A5377" s="23">
        <v>5376</v>
      </c>
      <c r="B5377" s="27">
        <v>0.51364500000000002</v>
      </c>
      <c r="C5377" s="24">
        <f t="shared" si="171"/>
        <v>1.5479999999999999E-2</v>
      </c>
      <c r="D5377" s="19">
        <f t="shared" si="172"/>
        <v>2.3963039999999995E-4</v>
      </c>
    </row>
    <row r="5378" spans="1:4" x14ac:dyDescent="0.3">
      <c r="A5378" s="23">
        <v>5377</v>
      </c>
      <c r="B5378" s="27">
        <v>0.513652</v>
      </c>
      <c r="C5378" s="24">
        <f t="shared" ref="C5378:C5441" si="173">ROUNDUP(B5378-B$10002,6)</f>
        <v>1.5486999999999999E-2</v>
      </c>
      <c r="D5378" s="19">
        <f t="shared" si="172"/>
        <v>2.3984716899999996E-4</v>
      </c>
    </row>
    <row r="5379" spans="1:4" x14ac:dyDescent="0.3">
      <c r="A5379" s="23">
        <v>5378</v>
      </c>
      <c r="B5379" s="27">
        <v>0.51365700000000003</v>
      </c>
      <c r="C5379" s="24">
        <f t="shared" si="173"/>
        <v>1.5491999999999999E-2</v>
      </c>
      <c r="D5379" s="19">
        <f t="shared" si="172"/>
        <v>2.4000206399999997E-4</v>
      </c>
    </row>
    <row r="5380" spans="1:4" x14ac:dyDescent="0.3">
      <c r="A5380" s="23">
        <v>5379</v>
      </c>
      <c r="B5380" s="27">
        <v>0.51368800000000003</v>
      </c>
      <c r="C5380" s="24">
        <f t="shared" si="173"/>
        <v>1.5522999999999999E-2</v>
      </c>
      <c r="D5380" s="19">
        <f t="shared" si="172"/>
        <v>2.4096352899999996E-4</v>
      </c>
    </row>
    <row r="5381" spans="1:4" x14ac:dyDescent="0.3">
      <c r="A5381" s="23">
        <v>5380</v>
      </c>
      <c r="B5381" s="27">
        <v>0.51370400000000005</v>
      </c>
      <c r="C5381" s="24">
        <f t="shared" si="173"/>
        <v>1.5538999999999999E-2</v>
      </c>
      <c r="D5381" s="19">
        <f t="shared" si="172"/>
        <v>2.4146052099999996E-4</v>
      </c>
    </row>
    <row r="5382" spans="1:4" x14ac:dyDescent="0.3">
      <c r="A5382" s="23">
        <v>5381</v>
      </c>
      <c r="B5382" s="27">
        <v>0.51380599999999998</v>
      </c>
      <c r="C5382" s="24">
        <f t="shared" si="173"/>
        <v>1.5641000000000002E-2</v>
      </c>
      <c r="D5382" s="19">
        <f t="shared" si="172"/>
        <v>2.4464088100000007E-4</v>
      </c>
    </row>
    <row r="5383" spans="1:4" x14ac:dyDescent="0.3">
      <c r="A5383" s="23">
        <v>5382</v>
      </c>
      <c r="B5383" s="27">
        <v>0.51384300000000005</v>
      </c>
      <c r="C5383" s="24">
        <f t="shared" si="173"/>
        <v>1.5678000000000001E-2</v>
      </c>
      <c r="D5383" s="19">
        <f t="shared" si="172"/>
        <v>2.4579968400000003E-4</v>
      </c>
    </row>
    <row r="5384" spans="1:4" x14ac:dyDescent="0.3">
      <c r="A5384" s="23">
        <v>5383</v>
      </c>
      <c r="B5384" s="27">
        <v>0.51384300000000005</v>
      </c>
      <c r="C5384" s="24">
        <f t="shared" si="173"/>
        <v>1.5678000000000001E-2</v>
      </c>
      <c r="D5384" s="19">
        <f t="shared" si="172"/>
        <v>2.4579968400000003E-4</v>
      </c>
    </row>
    <row r="5385" spans="1:4" x14ac:dyDescent="0.3">
      <c r="A5385" s="23">
        <v>5384</v>
      </c>
      <c r="B5385" s="27">
        <v>0.51387899999999997</v>
      </c>
      <c r="C5385" s="24">
        <f t="shared" si="173"/>
        <v>1.5714000000000002E-2</v>
      </c>
      <c r="D5385" s="19">
        <f t="shared" si="172"/>
        <v>2.4692979600000008E-4</v>
      </c>
    </row>
    <row r="5386" spans="1:4" x14ac:dyDescent="0.3">
      <c r="A5386" s="23">
        <v>5385</v>
      </c>
      <c r="B5386" s="27">
        <v>0.51390800000000003</v>
      </c>
      <c r="C5386" s="24">
        <f t="shared" si="173"/>
        <v>1.5743E-2</v>
      </c>
      <c r="D5386" s="19">
        <f t="shared" ref="D5386:D5449" si="174">C5386*C5386</f>
        <v>2.4784204899999998E-4</v>
      </c>
    </row>
    <row r="5387" spans="1:4" x14ac:dyDescent="0.3">
      <c r="A5387" s="23">
        <v>5386</v>
      </c>
      <c r="B5387" s="27">
        <v>0.51398100000000002</v>
      </c>
      <c r="C5387" s="24">
        <f t="shared" si="173"/>
        <v>1.5816E-2</v>
      </c>
      <c r="D5387" s="19">
        <f t="shared" si="174"/>
        <v>2.5014585600000001E-4</v>
      </c>
    </row>
    <row r="5388" spans="1:4" x14ac:dyDescent="0.3">
      <c r="A5388" s="23">
        <v>5387</v>
      </c>
      <c r="B5388" s="27">
        <v>0.51403799999999999</v>
      </c>
      <c r="C5388" s="24">
        <f t="shared" si="173"/>
        <v>1.5873000000000002E-2</v>
      </c>
      <c r="D5388" s="19">
        <f t="shared" si="174"/>
        <v>2.5195212900000003E-4</v>
      </c>
    </row>
    <row r="5389" spans="1:4" x14ac:dyDescent="0.3">
      <c r="A5389" s="23">
        <v>5388</v>
      </c>
      <c r="B5389" s="27">
        <v>0.51407999999999998</v>
      </c>
      <c r="C5389" s="24">
        <f t="shared" si="173"/>
        <v>1.5915000000000002E-2</v>
      </c>
      <c r="D5389" s="19">
        <f t="shared" si="174"/>
        <v>2.5328722500000007E-4</v>
      </c>
    </row>
    <row r="5390" spans="1:4" x14ac:dyDescent="0.3">
      <c r="A5390" s="23">
        <v>5389</v>
      </c>
      <c r="B5390" s="27">
        <v>0.51409300000000002</v>
      </c>
      <c r="C5390" s="24">
        <f t="shared" si="173"/>
        <v>1.5928000000000001E-2</v>
      </c>
      <c r="D5390" s="19">
        <f t="shared" si="174"/>
        <v>2.5370118400000003E-4</v>
      </c>
    </row>
    <row r="5391" spans="1:4" x14ac:dyDescent="0.3">
      <c r="A5391" s="23">
        <v>5390</v>
      </c>
      <c r="B5391" s="27">
        <v>0.51416099999999998</v>
      </c>
      <c r="C5391" s="24">
        <f t="shared" si="173"/>
        <v>1.5996E-2</v>
      </c>
      <c r="D5391" s="19">
        <f t="shared" si="174"/>
        <v>2.5587201599999997E-4</v>
      </c>
    </row>
    <row r="5392" spans="1:4" x14ac:dyDescent="0.3">
      <c r="A5392" s="23">
        <v>5391</v>
      </c>
      <c r="B5392" s="27">
        <v>0.51424599999999998</v>
      </c>
      <c r="C5392" s="24">
        <f t="shared" si="173"/>
        <v>1.6081000000000002E-2</v>
      </c>
      <c r="D5392" s="19">
        <f t="shared" si="174"/>
        <v>2.5859856100000006E-4</v>
      </c>
    </row>
    <row r="5393" spans="1:4" x14ac:dyDescent="0.3">
      <c r="A5393" s="23">
        <v>5392</v>
      </c>
      <c r="B5393" s="27">
        <v>0.51441099999999995</v>
      </c>
      <c r="C5393" s="24">
        <f t="shared" si="173"/>
        <v>1.6246E-2</v>
      </c>
      <c r="D5393" s="19">
        <f t="shared" si="174"/>
        <v>2.6393251599999998E-4</v>
      </c>
    </row>
    <row r="5394" spans="1:4" x14ac:dyDescent="0.3">
      <c r="A5394" s="23">
        <v>5393</v>
      </c>
      <c r="B5394" s="27">
        <v>0.51441300000000001</v>
      </c>
      <c r="C5394" s="24">
        <f t="shared" si="173"/>
        <v>1.6248000000000002E-2</v>
      </c>
      <c r="D5394" s="19">
        <f t="shared" si="174"/>
        <v>2.6399750400000007E-4</v>
      </c>
    </row>
    <row r="5395" spans="1:4" x14ac:dyDescent="0.3">
      <c r="A5395" s="23">
        <v>5394</v>
      </c>
      <c r="B5395" s="27">
        <v>0.51442299999999996</v>
      </c>
      <c r="C5395" s="24">
        <f t="shared" si="173"/>
        <v>1.6258000000000002E-2</v>
      </c>
      <c r="D5395" s="19">
        <f t="shared" si="174"/>
        <v>2.6432256400000007E-4</v>
      </c>
    </row>
    <row r="5396" spans="1:4" x14ac:dyDescent="0.3">
      <c r="A5396" s="23">
        <v>5395</v>
      </c>
      <c r="B5396" s="27">
        <v>0.51446700000000001</v>
      </c>
      <c r="C5396" s="24">
        <f t="shared" si="173"/>
        <v>1.6302000000000001E-2</v>
      </c>
      <c r="D5396" s="19">
        <f t="shared" si="174"/>
        <v>2.65755204E-4</v>
      </c>
    </row>
    <row r="5397" spans="1:4" x14ac:dyDescent="0.3">
      <c r="A5397" s="23">
        <v>5396</v>
      </c>
      <c r="B5397" s="27">
        <v>0.51453099999999996</v>
      </c>
      <c r="C5397" s="24">
        <f t="shared" si="173"/>
        <v>1.6366000000000002E-2</v>
      </c>
      <c r="D5397" s="19">
        <f t="shared" si="174"/>
        <v>2.6784595600000009E-4</v>
      </c>
    </row>
    <row r="5398" spans="1:4" x14ac:dyDescent="0.3">
      <c r="A5398" s="23">
        <v>5397</v>
      </c>
      <c r="B5398" s="27">
        <v>0.51456599999999997</v>
      </c>
      <c r="C5398" s="24">
        <f t="shared" si="173"/>
        <v>1.6401000000000002E-2</v>
      </c>
      <c r="D5398" s="19">
        <f t="shared" si="174"/>
        <v>2.6899280100000007E-4</v>
      </c>
    </row>
    <row r="5399" spans="1:4" x14ac:dyDescent="0.3">
      <c r="A5399" s="23">
        <v>5398</v>
      </c>
      <c r="B5399" s="27">
        <v>0.51468800000000003</v>
      </c>
      <c r="C5399" s="24">
        <f t="shared" si="173"/>
        <v>1.6522999999999999E-2</v>
      </c>
      <c r="D5399" s="19">
        <f t="shared" si="174"/>
        <v>2.73009529E-4</v>
      </c>
    </row>
    <row r="5400" spans="1:4" x14ac:dyDescent="0.3">
      <c r="A5400" s="23">
        <v>5399</v>
      </c>
      <c r="B5400" s="27">
        <v>0.51471999999999996</v>
      </c>
      <c r="C5400" s="24">
        <f t="shared" si="173"/>
        <v>1.6555E-2</v>
      </c>
      <c r="D5400" s="19">
        <f t="shared" si="174"/>
        <v>2.7406802499999999E-4</v>
      </c>
    </row>
    <row r="5401" spans="1:4" x14ac:dyDescent="0.3">
      <c r="A5401" s="23">
        <v>5400</v>
      </c>
      <c r="B5401" s="27">
        <v>0.51472499999999999</v>
      </c>
      <c r="C5401" s="24">
        <f t="shared" si="173"/>
        <v>1.6560000000000002E-2</v>
      </c>
      <c r="D5401" s="19">
        <f t="shared" si="174"/>
        <v>2.7423360000000007E-4</v>
      </c>
    </row>
    <row r="5402" spans="1:4" x14ac:dyDescent="0.3">
      <c r="A5402" s="23">
        <v>5401</v>
      </c>
      <c r="B5402" s="27">
        <v>0.51473500000000005</v>
      </c>
      <c r="C5402" s="24">
        <f t="shared" si="173"/>
        <v>1.6570000000000001E-2</v>
      </c>
      <c r="D5402" s="19">
        <f t="shared" si="174"/>
        <v>2.7456490000000007E-4</v>
      </c>
    </row>
    <row r="5403" spans="1:4" x14ac:dyDescent="0.3">
      <c r="A5403" s="23">
        <v>5402</v>
      </c>
      <c r="B5403" s="27">
        <v>0.51478100000000004</v>
      </c>
      <c r="C5403" s="24">
        <f t="shared" si="173"/>
        <v>1.6616000000000002E-2</v>
      </c>
      <c r="D5403" s="19">
        <f t="shared" si="174"/>
        <v>2.7609145600000009E-4</v>
      </c>
    </row>
    <row r="5404" spans="1:4" x14ac:dyDescent="0.3">
      <c r="A5404" s="23">
        <v>5403</v>
      </c>
      <c r="B5404" s="27">
        <v>0.51478900000000005</v>
      </c>
      <c r="C5404" s="24">
        <f t="shared" si="173"/>
        <v>1.6624E-2</v>
      </c>
      <c r="D5404" s="19">
        <f t="shared" si="174"/>
        <v>2.7635737599999999E-4</v>
      </c>
    </row>
    <row r="5405" spans="1:4" x14ac:dyDescent="0.3">
      <c r="A5405" s="23">
        <v>5404</v>
      </c>
      <c r="B5405" s="27">
        <v>0.51489700000000005</v>
      </c>
      <c r="C5405" s="24">
        <f t="shared" si="173"/>
        <v>1.6732E-2</v>
      </c>
      <c r="D5405" s="19">
        <f t="shared" si="174"/>
        <v>2.7995982399999999E-4</v>
      </c>
    </row>
    <row r="5406" spans="1:4" x14ac:dyDescent="0.3">
      <c r="A5406" s="23">
        <v>5405</v>
      </c>
      <c r="B5406" s="27">
        <v>0.51497300000000001</v>
      </c>
      <c r="C5406" s="24">
        <f t="shared" si="173"/>
        <v>1.6808E-2</v>
      </c>
      <c r="D5406" s="19">
        <f t="shared" si="174"/>
        <v>2.8250886400000002E-4</v>
      </c>
    </row>
    <row r="5407" spans="1:4" x14ac:dyDescent="0.3">
      <c r="A5407" s="23">
        <v>5406</v>
      </c>
      <c r="B5407" s="27">
        <v>0.51500999999999997</v>
      </c>
      <c r="C5407" s="24">
        <f t="shared" si="173"/>
        <v>1.6845000000000002E-2</v>
      </c>
      <c r="D5407" s="19">
        <f t="shared" si="174"/>
        <v>2.8375402500000006E-4</v>
      </c>
    </row>
    <row r="5408" spans="1:4" x14ac:dyDescent="0.3">
      <c r="A5408" s="23">
        <v>5407</v>
      </c>
      <c r="B5408" s="27">
        <v>0.51503699999999997</v>
      </c>
      <c r="C5408" s="24">
        <f t="shared" si="173"/>
        <v>1.6872000000000002E-2</v>
      </c>
      <c r="D5408" s="19">
        <f t="shared" si="174"/>
        <v>2.8466438400000005E-4</v>
      </c>
    </row>
    <row r="5409" spans="1:4" x14ac:dyDescent="0.3">
      <c r="A5409" s="23">
        <v>5408</v>
      </c>
      <c r="B5409" s="27">
        <v>0.51509099999999997</v>
      </c>
      <c r="C5409" s="24">
        <f t="shared" si="173"/>
        <v>1.6926E-2</v>
      </c>
      <c r="D5409" s="19">
        <f t="shared" si="174"/>
        <v>2.8648947600000001E-4</v>
      </c>
    </row>
    <row r="5410" spans="1:4" x14ac:dyDescent="0.3">
      <c r="A5410" s="23">
        <v>5409</v>
      </c>
      <c r="B5410" s="27">
        <v>0.51513799999999998</v>
      </c>
      <c r="C5410" s="24">
        <f t="shared" si="173"/>
        <v>1.6973000000000002E-2</v>
      </c>
      <c r="D5410" s="19">
        <f t="shared" si="174"/>
        <v>2.8808272900000007E-4</v>
      </c>
    </row>
    <row r="5411" spans="1:4" x14ac:dyDescent="0.3">
      <c r="A5411" s="23">
        <v>5410</v>
      </c>
      <c r="B5411" s="27">
        <v>0.51514599999999999</v>
      </c>
      <c r="C5411" s="24">
        <f t="shared" si="173"/>
        <v>1.6981E-2</v>
      </c>
      <c r="D5411" s="19">
        <f t="shared" si="174"/>
        <v>2.8835436099999996E-4</v>
      </c>
    </row>
    <row r="5412" spans="1:4" x14ac:dyDescent="0.3">
      <c r="A5412" s="23">
        <v>5411</v>
      </c>
      <c r="B5412" s="27">
        <v>0.51520299999999997</v>
      </c>
      <c r="C5412" s="24">
        <f t="shared" si="173"/>
        <v>1.7038000000000001E-2</v>
      </c>
      <c r="D5412" s="19">
        <f t="shared" si="174"/>
        <v>2.9029344400000002E-4</v>
      </c>
    </row>
    <row r="5413" spans="1:4" x14ac:dyDescent="0.3">
      <c r="A5413" s="23">
        <v>5412</v>
      </c>
      <c r="B5413" s="27">
        <v>0.51521399999999995</v>
      </c>
      <c r="C5413" s="24">
        <f t="shared" si="173"/>
        <v>1.7049000000000002E-2</v>
      </c>
      <c r="D5413" s="19">
        <f t="shared" si="174"/>
        <v>2.9066840100000008E-4</v>
      </c>
    </row>
    <row r="5414" spans="1:4" x14ac:dyDescent="0.3">
      <c r="A5414" s="23">
        <v>5413</v>
      </c>
      <c r="B5414" s="27">
        <v>0.51522100000000004</v>
      </c>
      <c r="C5414" s="24">
        <f t="shared" si="173"/>
        <v>1.7056000000000002E-2</v>
      </c>
      <c r="D5414" s="19">
        <f t="shared" si="174"/>
        <v>2.9090713600000008E-4</v>
      </c>
    </row>
    <row r="5415" spans="1:4" x14ac:dyDescent="0.3">
      <c r="A5415" s="23">
        <v>5414</v>
      </c>
      <c r="B5415" s="27">
        <v>0.51526000000000005</v>
      </c>
      <c r="C5415" s="24">
        <f t="shared" si="173"/>
        <v>1.7095000000000003E-2</v>
      </c>
      <c r="D5415" s="19">
        <f t="shared" si="174"/>
        <v>2.9223902500000008E-4</v>
      </c>
    </row>
    <row r="5416" spans="1:4" x14ac:dyDescent="0.3">
      <c r="A5416" s="23">
        <v>5415</v>
      </c>
      <c r="B5416" s="27">
        <v>0.51526300000000003</v>
      </c>
      <c r="C5416" s="24">
        <f t="shared" si="173"/>
        <v>1.7098000000000002E-2</v>
      </c>
      <c r="D5416" s="19">
        <f t="shared" si="174"/>
        <v>2.9234160400000008E-4</v>
      </c>
    </row>
    <row r="5417" spans="1:4" x14ac:dyDescent="0.3">
      <c r="A5417" s="23">
        <v>5416</v>
      </c>
      <c r="B5417" s="27">
        <v>0.51533700000000005</v>
      </c>
      <c r="C5417" s="24">
        <f t="shared" si="173"/>
        <v>1.7172E-2</v>
      </c>
      <c r="D5417" s="19">
        <f t="shared" si="174"/>
        <v>2.9487758399999997E-4</v>
      </c>
    </row>
    <row r="5418" spans="1:4" x14ac:dyDescent="0.3">
      <c r="A5418" s="23">
        <v>5417</v>
      </c>
      <c r="B5418" s="27">
        <v>0.51537200000000005</v>
      </c>
      <c r="C5418" s="24">
        <f t="shared" si="173"/>
        <v>1.7207E-2</v>
      </c>
      <c r="D5418" s="19">
        <f t="shared" si="174"/>
        <v>2.9608084900000002E-4</v>
      </c>
    </row>
    <row r="5419" spans="1:4" x14ac:dyDescent="0.3">
      <c r="A5419" s="23">
        <v>5418</v>
      </c>
      <c r="B5419" s="27">
        <v>0.515459</v>
      </c>
      <c r="C5419" s="24">
        <f t="shared" si="173"/>
        <v>1.7294E-2</v>
      </c>
      <c r="D5419" s="19">
        <f t="shared" si="174"/>
        <v>2.9908243599999999E-4</v>
      </c>
    </row>
    <row r="5420" spans="1:4" x14ac:dyDescent="0.3">
      <c r="A5420" s="23">
        <v>5419</v>
      </c>
      <c r="B5420" s="27">
        <v>0.51547200000000004</v>
      </c>
      <c r="C5420" s="24">
        <f t="shared" si="173"/>
        <v>1.7306999999999999E-2</v>
      </c>
      <c r="D5420" s="19">
        <f t="shared" si="174"/>
        <v>2.9953224899999996E-4</v>
      </c>
    </row>
    <row r="5421" spans="1:4" x14ac:dyDescent="0.3">
      <c r="A5421" s="23">
        <v>5420</v>
      </c>
      <c r="B5421" s="27">
        <v>0.51551800000000003</v>
      </c>
      <c r="C5421" s="24">
        <f t="shared" si="173"/>
        <v>1.7353E-2</v>
      </c>
      <c r="D5421" s="19">
        <f t="shared" si="174"/>
        <v>3.0112660900000004E-4</v>
      </c>
    </row>
    <row r="5422" spans="1:4" x14ac:dyDescent="0.3">
      <c r="A5422" s="23">
        <v>5421</v>
      </c>
      <c r="B5422" s="27">
        <v>0.51552600000000004</v>
      </c>
      <c r="C5422" s="24">
        <f t="shared" si="173"/>
        <v>1.7361000000000001E-2</v>
      </c>
      <c r="D5422" s="19">
        <f t="shared" si="174"/>
        <v>3.0140432100000003E-4</v>
      </c>
    </row>
    <row r="5423" spans="1:4" x14ac:dyDescent="0.3">
      <c r="A5423" s="23">
        <v>5422</v>
      </c>
      <c r="B5423" s="27">
        <v>0.51552900000000002</v>
      </c>
      <c r="C5423" s="24">
        <f t="shared" si="173"/>
        <v>1.7364000000000001E-2</v>
      </c>
      <c r="D5423" s="19">
        <f t="shared" si="174"/>
        <v>3.0150849600000005E-4</v>
      </c>
    </row>
    <row r="5424" spans="1:4" x14ac:dyDescent="0.3">
      <c r="A5424" s="23">
        <v>5423</v>
      </c>
      <c r="B5424" s="27">
        <v>0.515567</v>
      </c>
      <c r="C5424" s="24">
        <f t="shared" si="173"/>
        <v>1.7402000000000001E-2</v>
      </c>
      <c r="D5424" s="19">
        <f t="shared" si="174"/>
        <v>3.0282960400000004E-4</v>
      </c>
    </row>
    <row r="5425" spans="1:4" x14ac:dyDescent="0.3">
      <c r="A5425" s="23">
        <v>5424</v>
      </c>
      <c r="B5425" s="27">
        <v>0.51571699999999998</v>
      </c>
      <c r="C5425" s="24">
        <f t="shared" si="173"/>
        <v>1.7552000000000002E-2</v>
      </c>
      <c r="D5425" s="19">
        <f t="shared" si="174"/>
        <v>3.0807270400000006E-4</v>
      </c>
    </row>
    <row r="5426" spans="1:4" x14ac:dyDescent="0.3">
      <c r="A5426" s="23">
        <v>5425</v>
      </c>
      <c r="B5426" s="27">
        <v>0.51574399999999998</v>
      </c>
      <c r="C5426" s="24">
        <f t="shared" si="173"/>
        <v>1.7579000000000001E-2</v>
      </c>
      <c r="D5426" s="19">
        <f t="shared" si="174"/>
        <v>3.0902124100000005E-4</v>
      </c>
    </row>
    <row r="5427" spans="1:4" x14ac:dyDescent="0.3">
      <c r="A5427" s="23">
        <v>5426</v>
      </c>
      <c r="B5427" s="27">
        <v>0.51575300000000002</v>
      </c>
      <c r="C5427" s="24">
        <f t="shared" si="173"/>
        <v>1.7587999999999999E-2</v>
      </c>
      <c r="D5427" s="19">
        <f t="shared" si="174"/>
        <v>3.0933774399999998E-4</v>
      </c>
    </row>
    <row r="5428" spans="1:4" x14ac:dyDescent="0.3">
      <c r="A5428" s="23">
        <v>5427</v>
      </c>
      <c r="B5428" s="27">
        <v>0.51585300000000001</v>
      </c>
      <c r="C5428" s="24">
        <f t="shared" si="173"/>
        <v>1.7688000000000002E-2</v>
      </c>
      <c r="D5428" s="19">
        <f t="shared" si="174"/>
        <v>3.128653440000001E-4</v>
      </c>
    </row>
    <row r="5429" spans="1:4" x14ac:dyDescent="0.3">
      <c r="A5429" s="23">
        <v>5428</v>
      </c>
      <c r="B5429" s="27">
        <v>0.51587700000000003</v>
      </c>
      <c r="C5429" s="24">
        <f t="shared" si="173"/>
        <v>1.7712000000000002E-2</v>
      </c>
      <c r="D5429" s="19">
        <f t="shared" si="174"/>
        <v>3.1371494400000006E-4</v>
      </c>
    </row>
    <row r="5430" spans="1:4" x14ac:dyDescent="0.3">
      <c r="A5430" s="23">
        <v>5429</v>
      </c>
      <c r="B5430" s="27">
        <v>0.51594499999999999</v>
      </c>
      <c r="C5430" s="24">
        <f t="shared" si="173"/>
        <v>1.7780000000000001E-2</v>
      </c>
      <c r="D5430" s="19">
        <f t="shared" si="174"/>
        <v>3.1612840000000002E-4</v>
      </c>
    </row>
    <row r="5431" spans="1:4" x14ac:dyDescent="0.3">
      <c r="A5431" s="23">
        <v>5430</v>
      </c>
      <c r="B5431" s="27">
        <v>0.515957</v>
      </c>
      <c r="C5431" s="24">
        <f t="shared" si="173"/>
        <v>1.7792000000000002E-2</v>
      </c>
      <c r="D5431" s="19">
        <f t="shared" si="174"/>
        <v>3.1655526400000008E-4</v>
      </c>
    </row>
    <row r="5432" spans="1:4" x14ac:dyDescent="0.3">
      <c r="A5432" s="23">
        <v>5431</v>
      </c>
      <c r="B5432" s="27">
        <v>0.51598599999999994</v>
      </c>
      <c r="C5432" s="24">
        <f t="shared" si="173"/>
        <v>1.7821E-2</v>
      </c>
      <c r="D5432" s="19">
        <f t="shared" si="174"/>
        <v>3.1758804099999999E-4</v>
      </c>
    </row>
    <row r="5433" spans="1:4" x14ac:dyDescent="0.3">
      <c r="A5433" s="23">
        <v>5432</v>
      </c>
      <c r="B5433" s="27">
        <v>0.51607499999999995</v>
      </c>
      <c r="C5433" s="24">
        <f t="shared" si="173"/>
        <v>1.7910000000000002E-2</v>
      </c>
      <c r="D5433" s="19">
        <f t="shared" si="174"/>
        <v>3.2076810000000006E-4</v>
      </c>
    </row>
    <row r="5434" spans="1:4" x14ac:dyDescent="0.3">
      <c r="A5434" s="23">
        <v>5433</v>
      </c>
      <c r="B5434" s="27">
        <v>0.51622699999999999</v>
      </c>
      <c r="C5434" s="24">
        <f t="shared" si="173"/>
        <v>1.8062000000000002E-2</v>
      </c>
      <c r="D5434" s="19">
        <f t="shared" si="174"/>
        <v>3.2623584400000007E-4</v>
      </c>
    </row>
    <row r="5435" spans="1:4" x14ac:dyDescent="0.3">
      <c r="A5435" s="23">
        <v>5434</v>
      </c>
      <c r="B5435" s="27">
        <v>0.516343</v>
      </c>
      <c r="C5435" s="24">
        <f t="shared" si="173"/>
        <v>1.8178E-2</v>
      </c>
      <c r="D5435" s="19">
        <f t="shared" si="174"/>
        <v>3.30439684E-4</v>
      </c>
    </row>
    <row r="5436" spans="1:4" x14ac:dyDescent="0.3">
      <c r="A5436" s="23">
        <v>5435</v>
      </c>
      <c r="B5436" s="27">
        <v>0.51636599999999999</v>
      </c>
      <c r="C5436" s="24">
        <f t="shared" si="173"/>
        <v>1.8201000000000002E-2</v>
      </c>
      <c r="D5436" s="19">
        <f t="shared" si="174"/>
        <v>3.3127640100000006E-4</v>
      </c>
    </row>
    <row r="5437" spans="1:4" x14ac:dyDescent="0.3">
      <c r="A5437" s="23">
        <v>5436</v>
      </c>
      <c r="B5437" s="27">
        <v>0.51638600000000001</v>
      </c>
      <c r="C5437" s="24">
        <f t="shared" si="173"/>
        <v>1.8221000000000001E-2</v>
      </c>
      <c r="D5437" s="19">
        <f t="shared" si="174"/>
        <v>3.3200484100000006E-4</v>
      </c>
    </row>
    <row r="5438" spans="1:4" x14ac:dyDescent="0.3">
      <c r="A5438" s="23">
        <v>5437</v>
      </c>
      <c r="B5438" s="27">
        <v>0.51640399999999997</v>
      </c>
      <c r="C5438" s="24">
        <f t="shared" si="173"/>
        <v>1.8239000000000002E-2</v>
      </c>
      <c r="D5438" s="19">
        <f t="shared" si="174"/>
        <v>3.3266112100000005E-4</v>
      </c>
    </row>
    <row r="5439" spans="1:4" x14ac:dyDescent="0.3">
      <c r="A5439" s="23">
        <v>5438</v>
      </c>
      <c r="B5439" s="27">
        <v>0.516459</v>
      </c>
      <c r="C5439" s="24">
        <f t="shared" si="173"/>
        <v>1.8294000000000001E-2</v>
      </c>
      <c r="D5439" s="19">
        <f t="shared" si="174"/>
        <v>3.3467043600000007E-4</v>
      </c>
    </row>
    <row r="5440" spans="1:4" x14ac:dyDescent="0.3">
      <c r="A5440" s="23">
        <v>5439</v>
      </c>
      <c r="B5440" s="27">
        <v>0.51647299999999996</v>
      </c>
      <c r="C5440" s="24">
        <f t="shared" si="173"/>
        <v>1.8308000000000001E-2</v>
      </c>
      <c r="D5440" s="19">
        <f t="shared" si="174"/>
        <v>3.3518286400000008E-4</v>
      </c>
    </row>
    <row r="5441" spans="1:4" x14ac:dyDescent="0.3">
      <c r="A5441" s="23">
        <v>5440</v>
      </c>
      <c r="B5441" s="27">
        <v>0.51647699999999996</v>
      </c>
      <c r="C5441" s="24">
        <f t="shared" si="173"/>
        <v>1.8312000000000002E-2</v>
      </c>
      <c r="D5441" s="19">
        <f t="shared" si="174"/>
        <v>3.3532934400000008E-4</v>
      </c>
    </row>
    <row r="5442" spans="1:4" x14ac:dyDescent="0.3">
      <c r="A5442" s="23">
        <v>5441</v>
      </c>
      <c r="B5442" s="27">
        <v>0.51655300000000004</v>
      </c>
      <c r="C5442" s="24">
        <f t="shared" ref="C5442:C5505" si="175">ROUNDUP(B5442-B$10002,6)</f>
        <v>1.8388000000000002E-2</v>
      </c>
      <c r="D5442" s="19">
        <f t="shared" si="174"/>
        <v>3.3811854400000004E-4</v>
      </c>
    </row>
    <row r="5443" spans="1:4" x14ac:dyDescent="0.3">
      <c r="A5443" s="23">
        <v>5442</v>
      </c>
      <c r="B5443" s="27">
        <v>0.51662300000000005</v>
      </c>
      <c r="C5443" s="24">
        <f t="shared" si="175"/>
        <v>1.8458000000000002E-2</v>
      </c>
      <c r="D5443" s="19">
        <f t="shared" si="174"/>
        <v>3.4069776400000009E-4</v>
      </c>
    </row>
    <row r="5444" spans="1:4" x14ac:dyDescent="0.3">
      <c r="A5444" s="23">
        <v>5443</v>
      </c>
      <c r="B5444" s="27">
        <v>0.51664399999999999</v>
      </c>
      <c r="C5444" s="24">
        <f t="shared" si="175"/>
        <v>1.8479000000000002E-2</v>
      </c>
      <c r="D5444" s="19">
        <f t="shared" si="174"/>
        <v>3.414734410000001E-4</v>
      </c>
    </row>
    <row r="5445" spans="1:4" x14ac:dyDescent="0.3">
      <c r="A5445" s="23">
        <v>5444</v>
      </c>
      <c r="B5445" s="27">
        <v>0.516652</v>
      </c>
      <c r="C5445" s="24">
        <f t="shared" si="175"/>
        <v>1.8487E-2</v>
      </c>
      <c r="D5445" s="19">
        <f t="shared" si="174"/>
        <v>3.4176916899999999E-4</v>
      </c>
    </row>
    <row r="5446" spans="1:4" x14ac:dyDescent="0.3">
      <c r="A5446" s="23">
        <v>5445</v>
      </c>
      <c r="B5446" s="27">
        <v>0.51668400000000003</v>
      </c>
      <c r="C5446" s="24">
        <f t="shared" si="175"/>
        <v>1.8519000000000001E-2</v>
      </c>
      <c r="D5446" s="19">
        <f t="shared" si="174"/>
        <v>3.4295336100000003E-4</v>
      </c>
    </row>
    <row r="5447" spans="1:4" x14ac:dyDescent="0.3">
      <c r="A5447" s="23">
        <v>5446</v>
      </c>
      <c r="B5447" s="27">
        <v>0.51679399999999998</v>
      </c>
      <c r="C5447" s="24">
        <f t="shared" si="175"/>
        <v>1.8629E-2</v>
      </c>
      <c r="D5447" s="19">
        <f t="shared" si="174"/>
        <v>3.4703964099999998E-4</v>
      </c>
    </row>
    <row r="5448" spans="1:4" x14ac:dyDescent="0.3">
      <c r="A5448" s="23">
        <v>5447</v>
      </c>
      <c r="B5448" s="27">
        <v>0.51681299999999997</v>
      </c>
      <c r="C5448" s="24">
        <f t="shared" si="175"/>
        <v>1.8648000000000001E-2</v>
      </c>
      <c r="D5448" s="19">
        <f t="shared" si="174"/>
        <v>3.4774790400000005E-4</v>
      </c>
    </row>
    <row r="5449" spans="1:4" x14ac:dyDescent="0.3">
      <c r="A5449" s="23">
        <v>5448</v>
      </c>
      <c r="B5449" s="27">
        <v>0.516849</v>
      </c>
      <c r="C5449" s="24">
        <f t="shared" si="175"/>
        <v>1.8684000000000003E-2</v>
      </c>
      <c r="D5449" s="19">
        <f t="shared" si="174"/>
        <v>3.490918560000001E-4</v>
      </c>
    </row>
    <row r="5450" spans="1:4" x14ac:dyDescent="0.3">
      <c r="A5450" s="23">
        <v>5449</v>
      </c>
      <c r="B5450" s="27">
        <v>0.516876</v>
      </c>
      <c r="C5450" s="24">
        <f t="shared" si="175"/>
        <v>1.8711000000000002E-2</v>
      </c>
      <c r="D5450" s="19">
        <f t="shared" ref="D5450:D5513" si="176">C5450*C5450</f>
        <v>3.5010152100000005E-4</v>
      </c>
    </row>
    <row r="5451" spans="1:4" x14ac:dyDescent="0.3">
      <c r="A5451" s="23">
        <v>5450</v>
      </c>
      <c r="B5451" s="27">
        <v>0.51696699999999995</v>
      </c>
      <c r="C5451" s="24">
        <f t="shared" si="175"/>
        <v>1.8801999999999999E-2</v>
      </c>
      <c r="D5451" s="19">
        <f t="shared" si="176"/>
        <v>3.5351520399999999E-4</v>
      </c>
    </row>
    <row r="5452" spans="1:4" x14ac:dyDescent="0.3">
      <c r="A5452" s="23">
        <v>5451</v>
      </c>
      <c r="B5452" s="27">
        <v>0.51704300000000003</v>
      </c>
      <c r="C5452" s="24">
        <f t="shared" si="175"/>
        <v>1.8878000000000002E-2</v>
      </c>
      <c r="D5452" s="19">
        <f t="shared" si="176"/>
        <v>3.5637888400000007E-4</v>
      </c>
    </row>
    <row r="5453" spans="1:4" x14ac:dyDescent="0.3">
      <c r="A5453" s="23">
        <v>5452</v>
      </c>
      <c r="B5453" s="27">
        <v>0.51714599999999999</v>
      </c>
      <c r="C5453" s="24">
        <f t="shared" si="175"/>
        <v>1.8981000000000001E-2</v>
      </c>
      <c r="D5453" s="19">
        <f t="shared" si="176"/>
        <v>3.6027836100000003E-4</v>
      </c>
    </row>
    <row r="5454" spans="1:4" x14ac:dyDescent="0.3">
      <c r="A5454" s="23">
        <v>5453</v>
      </c>
      <c r="B5454" s="27">
        <v>0.51717000000000002</v>
      </c>
      <c r="C5454" s="24">
        <f t="shared" si="175"/>
        <v>1.9005000000000001E-2</v>
      </c>
      <c r="D5454" s="19">
        <f t="shared" si="176"/>
        <v>3.6119002500000007E-4</v>
      </c>
    </row>
    <row r="5455" spans="1:4" x14ac:dyDescent="0.3">
      <c r="A5455" s="23">
        <v>5454</v>
      </c>
      <c r="B5455" s="27">
        <v>0.51717100000000005</v>
      </c>
      <c r="C5455" s="24">
        <f t="shared" si="175"/>
        <v>1.9006000000000002E-2</v>
      </c>
      <c r="D5455" s="19">
        <f t="shared" si="176"/>
        <v>3.6122803600000008E-4</v>
      </c>
    </row>
    <row r="5456" spans="1:4" x14ac:dyDescent="0.3">
      <c r="A5456" s="23">
        <v>5455</v>
      </c>
      <c r="B5456" s="27">
        <v>0.51718900000000001</v>
      </c>
      <c r="C5456" s="24">
        <f t="shared" si="175"/>
        <v>1.9024000000000003E-2</v>
      </c>
      <c r="D5456" s="19">
        <f t="shared" si="176"/>
        <v>3.6191257600000012E-4</v>
      </c>
    </row>
    <row r="5457" spans="1:4" x14ac:dyDescent="0.3">
      <c r="A5457" s="23">
        <v>5456</v>
      </c>
      <c r="B5457" s="27">
        <v>0.51732699999999998</v>
      </c>
      <c r="C5457" s="24">
        <f t="shared" si="175"/>
        <v>1.9162000000000002E-2</v>
      </c>
      <c r="D5457" s="19">
        <f t="shared" si="176"/>
        <v>3.6718224400000008E-4</v>
      </c>
    </row>
    <row r="5458" spans="1:4" x14ac:dyDescent="0.3">
      <c r="A5458" s="23">
        <v>5457</v>
      </c>
      <c r="B5458" s="27">
        <v>0.51736199999999999</v>
      </c>
      <c r="C5458" s="24">
        <f t="shared" si="175"/>
        <v>1.9197000000000002E-2</v>
      </c>
      <c r="D5458" s="19">
        <f t="shared" si="176"/>
        <v>3.6852480900000009E-4</v>
      </c>
    </row>
    <row r="5459" spans="1:4" x14ac:dyDescent="0.3">
      <c r="A5459" s="23">
        <v>5458</v>
      </c>
      <c r="B5459" s="27">
        <v>0.517401</v>
      </c>
      <c r="C5459" s="24">
        <f t="shared" si="175"/>
        <v>1.9236E-2</v>
      </c>
      <c r="D5459" s="19">
        <f t="shared" si="176"/>
        <v>3.7002369599999996E-4</v>
      </c>
    </row>
    <row r="5460" spans="1:4" x14ac:dyDescent="0.3">
      <c r="A5460" s="23">
        <v>5459</v>
      </c>
      <c r="B5460" s="27">
        <v>0.51741000000000004</v>
      </c>
      <c r="C5460" s="24">
        <f t="shared" si="175"/>
        <v>1.9245000000000002E-2</v>
      </c>
      <c r="D5460" s="19">
        <f t="shared" si="176"/>
        <v>3.7037002500000008E-4</v>
      </c>
    </row>
    <row r="5461" spans="1:4" x14ac:dyDescent="0.3">
      <c r="A5461" s="23">
        <v>5460</v>
      </c>
      <c r="B5461" s="27">
        <v>0.51743399999999995</v>
      </c>
      <c r="C5461" s="24">
        <f t="shared" si="175"/>
        <v>1.9269000000000001E-2</v>
      </c>
      <c r="D5461" s="19">
        <f t="shared" si="176"/>
        <v>3.7129436100000006E-4</v>
      </c>
    </row>
    <row r="5462" spans="1:4" x14ac:dyDescent="0.3">
      <c r="A5462" s="23">
        <v>5461</v>
      </c>
      <c r="B5462" s="27">
        <v>0.51744000000000001</v>
      </c>
      <c r="C5462" s="24">
        <f t="shared" si="175"/>
        <v>1.9275E-2</v>
      </c>
      <c r="D5462" s="19">
        <f t="shared" si="176"/>
        <v>3.7152562500000004E-4</v>
      </c>
    </row>
    <row r="5463" spans="1:4" x14ac:dyDescent="0.3">
      <c r="A5463" s="23">
        <v>5462</v>
      </c>
      <c r="B5463" s="27">
        <v>0.51751599999999998</v>
      </c>
      <c r="C5463" s="24">
        <f t="shared" si="175"/>
        <v>1.9351E-2</v>
      </c>
      <c r="D5463" s="19">
        <f t="shared" si="176"/>
        <v>3.7446120099999999E-4</v>
      </c>
    </row>
    <row r="5464" spans="1:4" x14ac:dyDescent="0.3">
      <c r="A5464" s="23">
        <v>5463</v>
      </c>
      <c r="B5464" s="27">
        <v>0.51765700000000003</v>
      </c>
      <c r="C5464" s="24">
        <f t="shared" si="175"/>
        <v>1.9492000000000002E-2</v>
      </c>
      <c r="D5464" s="19">
        <f t="shared" si="176"/>
        <v>3.7993806400000009E-4</v>
      </c>
    </row>
    <row r="5465" spans="1:4" x14ac:dyDescent="0.3">
      <c r="A5465" s="23">
        <v>5464</v>
      </c>
      <c r="B5465" s="27">
        <v>0.51778800000000003</v>
      </c>
      <c r="C5465" s="24">
        <f t="shared" si="175"/>
        <v>1.9623000000000002E-2</v>
      </c>
      <c r="D5465" s="19">
        <f t="shared" si="176"/>
        <v>3.8506212900000006E-4</v>
      </c>
    </row>
    <row r="5466" spans="1:4" x14ac:dyDescent="0.3">
      <c r="A5466" s="23">
        <v>5465</v>
      </c>
      <c r="B5466" s="27">
        <v>0.51791699999999996</v>
      </c>
      <c r="C5466" s="24">
        <f t="shared" si="175"/>
        <v>1.9752000000000002E-2</v>
      </c>
      <c r="D5466" s="19">
        <f t="shared" si="176"/>
        <v>3.9014150400000009E-4</v>
      </c>
    </row>
    <row r="5467" spans="1:4" x14ac:dyDescent="0.3">
      <c r="A5467" s="23">
        <v>5466</v>
      </c>
      <c r="B5467" s="27">
        <v>0.51795599999999997</v>
      </c>
      <c r="C5467" s="24">
        <f t="shared" si="175"/>
        <v>1.9791E-2</v>
      </c>
      <c r="D5467" s="19">
        <f t="shared" si="176"/>
        <v>3.9168368099999997E-4</v>
      </c>
    </row>
    <row r="5468" spans="1:4" x14ac:dyDescent="0.3">
      <c r="A5468" s="23">
        <v>5467</v>
      </c>
      <c r="B5468" s="27">
        <v>0.517984</v>
      </c>
      <c r="C5468" s="24">
        <f t="shared" si="175"/>
        <v>1.9819E-2</v>
      </c>
      <c r="D5468" s="19">
        <f t="shared" si="176"/>
        <v>3.9279276099999998E-4</v>
      </c>
    </row>
    <row r="5469" spans="1:4" x14ac:dyDescent="0.3">
      <c r="A5469" s="23">
        <v>5468</v>
      </c>
      <c r="B5469" s="27">
        <v>0.51803299999999997</v>
      </c>
      <c r="C5469" s="24">
        <f t="shared" si="175"/>
        <v>1.9868E-2</v>
      </c>
      <c r="D5469" s="19">
        <f t="shared" si="176"/>
        <v>3.9473742400000003E-4</v>
      </c>
    </row>
    <row r="5470" spans="1:4" x14ac:dyDescent="0.3">
      <c r="A5470" s="23">
        <v>5469</v>
      </c>
      <c r="B5470" s="27">
        <v>0.51810100000000003</v>
      </c>
      <c r="C5470" s="24">
        <f t="shared" si="175"/>
        <v>1.9936000000000002E-2</v>
      </c>
      <c r="D5470" s="19">
        <f t="shared" si="176"/>
        <v>3.974440960000001E-4</v>
      </c>
    </row>
    <row r="5471" spans="1:4" x14ac:dyDescent="0.3">
      <c r="A5471" s="23">
        <v>5470</v>
      </c>
      <c r="B5471" s="27">
        <v>0.51814899999999997</v>
      </c>
      <c r="C5471" s="24">
        <f t="shared" si="175"/>
        <v>1.9984000000000002E-2</v>
      </c>
      <c r="D5471" s="19">
        <f t="shared" si="176"/>
        <v>3.9936025600000009E-4</v>
      </c>
    </row>
    <row r="5472" spans="1:4" x14ac:dyDescent="0.3">
      <c r="A5472" s="23">
        <v>5471</v>
      </c>
      <c r="B5472" s="27">
        <v>0.51817400000000002</v>
      </c>
      <c r="C5472" s="24">
        <f t="shared" si="175"/>
        <v>2.0009000000000002E-2</v>
      </c>
      <c r="D5472" s="19">
        <f t="shared" si="176"/>
        <v>4.0036008100000011E-4</v>
      </c>
    </row>
    <row r="5473" spans="1:4" x14ac:dyDescent="0.3">
      <c r="A5473" s="23">
        <v>5472</v>
      </c>
      <c r="B5473" s="27">
        <v>0.51828200000000002</v>
      </c>
      <c r="C5473" s="24">
        <f t="shared" si="175"/>
        <v>2.0116999999999999E-2</v>
      </c>
      <c r="D5473" s="19">
        <f t="shared" si="176"/>
        <v>4.0469368899999998E-4</v>
      </c>
    </row>
    <row r="5474" spans="1:4" x14ac:dyDescent="0.3">
      <c r="A5474" s="23">
        <v>5473</v>
      </c>
      <c r="B5474" s="27">
        <v>0.51828200000000002</v>
      </c>
      <c r="C5474" s="24">
        <f t="shared" si="175"/>
        <v>2.0116999999999999E-2</v>
      </c>
      <c r="D5474" s="19">
        <f t="shared" si="176"/>
        <v>4.0469368899999998E-4</v>
      </c>
    </row>
    <row r="5475" spans="1:4" x14ac:dyDescent="0.3">
      <c r="A5475" s="23">
        <v>5474</v>
      </c>
      <c r="B5475" s="27">
        <v>0.51828700000000005</v>
      </c>
      <c r="C5475" s="24">
        <f t="shared" si="175"/>
        <v>2.0122000000000001E-2</v>
      </c>
      <c r="D5475" s="19">
        <f t="shared" si="176"/>
        <v>4.0489488400000004E-4</v>
      </c>
    </row>
    <row r="5476" spans="1:4" x14ac:dyDescent="0.3">
      <c r="A5476" s="23">
        <v>5475</v>
      </c>
      <c r="B5476" s="27">
        <v>0.51830799999999999</v>
      </c>
      <c r="C5476" s="24">
        <f t="shared" si="175"/>
        <v>2.0143000000000001E-2</v>
      </c>
      <c r="D5476" s="19">
        <f t="shared" si="176"/>
        <v>4.0574044900000002E-4</v>
      </c>
    </row>
    <row r="5477" spans="1:4" x14ac:dyDescent="0.3">
      <c r="A5477" s="23">
        <v>5476</v>
      </c>
      <c r="B5477" s="27">
        <v>0.518374</v>
      </c>
      <c r="C5477" s="24">
        <f t="shared" si="175"/>
        <v>2.0209000000000001E-2</v>
      </c>
      <c r="D5477" s="19">
        <f t="shared" si="176"/>
        <v>4.0840368100000004E-4</v>
      </c>
    </row>
    <row r="5478" spans="1:4" x14ac:dyDescent="0.3">
      <c r="A5478" s="23">
        <v>5477</v>
      </c>
      <c r="B5478" s="27">
        <v>0.51838499999999998</v>
      </c>
      <c r="C5478" s="24">
        <f t="shared" si="175"/>
        <v>2.0220000000000002E-2</v>
      </c>
      <c r="D5478" s="19">
        <f t="shared" si="176"/>
        <v>4.088484000000001E-4</v>
      </c>
    </row>
    <row r="5479" spans="1:4" x14ac:dyDescent="0.3">
      <c r="A5479" s="23">
        <v>5478</v>
      </c>
      <c r="B5479" s="27">
        <v>0.51839000000000002</v>
      </c>
      <c r="C5479" s="24">
        <f t="shared" si="175"/>
        <v>2.0225E-2</v>
      </c>
      <c r="D5479" s="19">
        <f t="shared" si="176"/>
        <v>4.0905062499999999E-4</v>
      </c>
    </row>
    <row r="5480" spans="1:4" x14ac:dyDescent="0.3">
      <c r="A5480" s="23">
        <v>5479</v>
      </c>
      <c r="B5480" s="27">
        <v>0.518405</v>
      </c>
      <c r="C5480" s="24">
        <f t="shared" si="175"/>
        <v>2.0240000000000001E-2</v>
      </c>
      <c r="D5480" s="19">
        <f t="shared" si="176"/>
        <v>4.0965760000000005E-4</v>
      </c>
    </row>
    <row r="5481" spans="1:4" x14ac:dyDescent="0.3">
      <c r="A5481" s="23">
        <v>5480</v>
      </c>
      <c r="B5481" s="27">
        <v>0.51841000000000004</v>
      </c>
      <c r="C5481" s="24">
        <f t="shared" si="175"/>
        <v>2.0245000000000003E-2</v>
      </c>
      <c r="D5481" s="19">
        <f t="shared" si="176"/>
        <v>4.0986002500000013E-4</v>
      </c>
    </row>
    <row r="5482" spans="1:4" x14ac:dyDescent="0.3">
      <c r="A5482" s="23">
        <v>5481</v>
      </c>
      <c r="B5482" s="27">
        <v>0.51841899999999996</v>
      </c>
      <c r="C5482" s="24">
        <f t="shared" si="175"/>
        <v>2.0254000000000001E-2</v>
      </c>
      <c r="D5482" s="19">
        <f t="shared" si="176"/>
        <v>4.1022451600000005E-4</v>
      </c>
    </row>
    <row r="5483" spans="1:4" x14ac:dyDescent="0.3">
      <c r="A5483" s="23">
        <v>5482</v>
      </c>
      <c r="B5483" s="27">
        <v>0.51844299999999999</v>
      </c>
      <c r="C5483" s="24">
        <f t="shared" si="175"/>
        <v>2.0278000000000001E-2</v>
      </c>
      <c r="D5483" s="19">
        <f t="shared" si="176"/>
        <v>4.1119728400000003E-4</v>
      </c>
    </row>
    <row r="5484" spans="1:4" x14ac:dyDescent="0.3">
      <c r="A5484" s="23">
        <v>5483</v>
      </c>
      <c r="B5484" s="27">
        <v>0.51856599999999997</v>
      </c>
      <c r="C5484" s="24">
        <f t="shared" si="175"/>
        <v>2.0401000000000002E-2</v>
      </c>
      <c r="D5484" s="19">
        <f t="shared" si="176"/>
        <v>4.1620080100000009E-4</v>
      </c>
    </row>
    <row r="5485" spans="1:4" x14ac:dyDescent="0.3">
      <c r="A5485" s="23">
        <v>5484</v>
      </c>
      <c r="B5485" s="27">
        <v>0.51874699999999996</v>
      </c>
      <c r="C5485" s="24">
        <f t="shared" si="175"/>
        <v>2.0582E-2</v>
      </c>
      <c r="D5485" s="19">
        <f t="shared" si="176"/>
        <v>4.2361872399999999E-4</v>
      </c>
    </row>
    <row r="5486" spans="1:4" x14ac:dyDescent="0.3">
      <c r="A5486" s="23">
        <v>5485</v>
      </c>
      <c r="B5486" s="27">
        <v>0.51877200000000001</v>
      </c>
      <c r="C5486" s="24">
        <f t="shared" si="175"/>
        <v>2.0607E-2</v>
      </c>
      <c r="D5486" s="19">
        <f t="shared" si="176"/>
        <v>4.2464844900000001E-4</v>
      </c>
    </row>
    <row r="5487" spans="1:4" x14ac:dyDescent="0.3">
      <c r="A5487" s="23">
        <v>5486</v>
      </c>
      <c r="B5487" s="27">
        <v>0.51886299999999996</v>
      </c>
      <c r="C5487" s="24">
        <f t="shared" si="175"/>
        <v>2.0698000000000001E-2</v>
      </c>
      <c r="D5487" s="19">
        <f t="shared" si="176"/>
        <v>4.2840720400000006E-4</v>
      </c>
    </row>
    <row r="5488" spans="1:4" x14ac:dyDescent="0.3">
      <c r="A5488" s="23">
        <v>5487</v>
      </c>
      <c r="B5488" s="27">
        <v>0.51889099999999999</v>
      </c>
      <c r="C5488" s="24">
        <f t="shared" si="175"/>
        <v>2.0726000000000001E-2</v>
      </c>
      <c r="D5488" s="19">
        <f t="shared" si="176"/>
        <v>4.2956707600000008E-4</v>
      </c>
    </row>
    <row r="5489" spans="1:4" x14ac:dyDescent="0.3">
      <c r="A5489" s="23">
        <v>5488</v>
      </c>
      <c r="B5489" s="27">
        <v>0.51891799999999999</v>
      </c>
      <c r="C5489" s="24">
        <f t="shared" si="175"/>
        <v>2.0753000000000001E-2</v>
      </c>
      <c r="D5489" s="19">
        <f t="shared" si="176"/>
        <v>4.3068700900000004E-4</v>
      </c>
    </row>
    <row r="5490" spans="1:4" x14ac:dyDescent="0.3">
      <c r="A5490" s="23">
        <v>5489</v>
      </c>
      <c r="B5490" s="27">
        <v>0.51893</v>
      </c>
      <c r="C5490" s="24">
        <f t="shared" si="175"/>
        <v>2.0765000000000002E-2</v>
      </c>
      <c r="D5490" s="19">
        <f t="shared" si="176"/>
        <v>4.3118522500000008E-4</v>
      </c>
    </row>
    <row r="5491" spans="1:4" x14ac:dyDescent="0.3">
      <c r="A5491" s="23">
        <v>5490</v>
      </c>
      <c r="B5491" s="27">
        <v>0.51898999999999995</v>
      </c>
      <c r="C5491" s="24">
        <f t="shared" si="175"/>
        <v>2.0825E-2</v>
      </c>
      <c r="D5491" s="19">
        <f t="shared" si="176"/>
        <v>4.3368062499999998E-4</v>
      </c>
    </row>
    <row r="5492" spans="1:4" x14ac:dyDescent="0.3">
      <c r="A5492" s="23">
        <v>5491</v>
      </c>
      <c r="B5492" s="27">
        <v>0.51899399999999996</v>
      </c>
      <c r="C5492" s="24">
        <f t="shared" si="175"/>
        <v>2.0829E-2</v>
      </c>
      <c r="D5492" s="19">
        <f t="shared" si="176"/>
        <v>4.3384724100000002E-4</v>
      </c>
    </row>
    <row r="5493" spans="1:4" x14ac:dyDescent="0.3">
      <c r="A5493" s="23">
        <v>5492</v>
      </c>
      <c r="B5493" s="27">
        <v>0.519011</v>
      </c>
      <c r="C5493" s="24">
        <f t="shared" si="175"/>
        <v>2.0846E-2</v>
      </c>
      <c r="D5493" s="19">
        <f t="shared" si="176"/>
        <v>4.34555716E-4</v>
      </c>
    </row>
    <row r="5494" spans="1:4" x14ac:dyDescent="0.3">
      <c r="A5494" s="23">
        <v>5493</v>
      </c>
      <c r="B5494" s="27">
        <v>0.51908900000000002</v>
      </c>
      <c r="C5494" s="24">
        <f t="shared" si="175"/>
        <v>2.0924000000000002E-2</v>
      </c>
      <c r="D5494" s="19">
        <f t="shared" si="176"/>
        <v>4.3781377600000005E-4</v>
      </c>
    </row>
    <row r="5495" spans="1:4" x14ac:dyDescent="0.3">
      <c r="A5495" s="23">
        <v>5494</v>
      </c>
      <c r="B5495" s="27">
        <v>0.51910299999999998</v>
      </c>
      <c r="C5495" s="24">
        <f t="shared" si="175"/>
        <v>2.0938000000000002E-2</v>
      </c>
      <c r="D5495" s="19">
        <f t="shared" si="176"/>
        <v>4.3839984400000006E-4</v>
      </c>
    </row>
    <row r="5496" spans="1:4" x14ac:dyDescent="0.3">
      <c r="A5496" s="23">
        <v>5495</v>
      </c>
      <c r="B5496" s="27">
        <v>0.51912700000000001</v>
      </c>
      <c r="C5496" s="24">
        <f t="shared" si="175"/>
        <v>2.0962000000000001E-2</v>
      </c>
      <c r="D5496" s="19">
        <f t="shared" si="176"/>
        <v>4.3940544400000004E-4</v>
      </c>
    </row>
    <row r="5497" spans="1:4" x14ac:dyDescent="0.3">
      <c r="A5497" s="23">
        <v>5496</v>
      </c>
      <c r="B5497" s="27">
        <v>0.51913200000000004</v>
      </c>
      <c r="C5497" s="24">
        <f t="shared" si="175"/>
        <v>2.0967E-2</v>
      </c>
      <c r="D5497" s="19">
        <f t="shared" si="176"/>
        <v>4.3961508899999999E-4</v>
      </c>
    </row>
    <row r="5498" spans="1:4" x14ac:dyDescent="0.3">
      <c r="A5498" s="23">
        <v>5497</v>
      </c>
      <c r="B5498" s="27">
        <v>0.51914000000000005</v>
      </c>
      <c r="C5498" s="24">
        <f t="shared" si="175"/>
        <v>2.0975000000000001E-2</v>
      </c>
      <c r="D5498" s="19">
        <f t="shared" si="176"/>
        <v>4.3995062500000004E-4</v>
      </c>
    </row>
    <row r="5499" spans="1:4" x14ac:dyDescent="0.3">
      <c r="A5499" s="23">
        <v>5498</v>
      </c>
      <c r="B5499" s="27">
        <v>0.51917800000000003</v>
      </c>
      <c r="C5499" s="24">
        <f t="shared" si="175"/>
        <v>2.1013E-2</v>
      </c>
      <c r="D5499" s="19">
        <f t="shared" si="176"/>
        <v>4.4154616899999999E-4</v>
      </c>
    </row>
    <row r="5500" spans="1:4" x14ac:dyDescent="0.3">
      <c r="A5500" s="23">
        <v>5499</v>
      </c>
      <c r="B5500" s="27">
        <v>0.51921200000000001</v>
      </c>
      <c r="C5500" s="24">
        <f t="shared" si="175"/>
        <v>2.1047E-2</v>
      </c>
      <c r="D5500" s="19">
        <f t="shared" si="176"/>
        <v>4.4297620900000001E-4</v>
      </c>
    </row>
    <row r="5501" spans="1:4" x14ac:dyDescent="0.3">
      <c r="A5501" s="23">
        <v>5500</v>
      </c>
      <c r="B5501" s="27">
        <v>0.51924099999999995</v>
      </c>
      <c r="C5501" s="24">
        <f t="shared" si="175"/>
        <v>2.1076000000000001E-2</v>
      </c>
      <c r="D5501" s="19">
        <f t="shared" si="176"/>
        <v>4.4419777600000006E-4</v>
      </c>
    </row>
    <row r="5502" spans="1:4" x14ac:dyDescent="0.3">
      <c r="A5502" s="23">
        <v>5501</v>
      </c>
      <c r="B5502" s="27">
        <v>0.51926399999999995</v>
      </c>
      <c r="C5502" s="24">
        <f t="shared" si="175"/>
        <v>2.1099E-2</v>
      </c>
      <c r="D5502" s="19">
        <f t="shared" si="176"/>
        <v>4.45167801E-4</v>
      </c>
    </row>
    <row r="5503" spans="1:4" x14ac:dyDescent="0.3">
      <c r="A5503" s="23">
        <v>5502</v>
      </c>
      <c r="B5503" s="27">
        <v>0.51936199999999999</v>
      </c>
      <c r="C5503" s="24">
        <f t="shared" si="175"/>
        <v>2.1197000000000001E-2</v>
      </c>
      <c r="D5503" s="19">
        <f t="shared" si="176"/>
        <v>4.4931280900000002E-4</v>
      </c>
    </row>
    <row r="5504" spans="1:4" x14ac:dyDescent="0.3">
      <c r="A5504" s="23">
        <v>5503</v>
      </c>
      <c r="B5504" s="27">
        <v>0.51936400000000005</v>
      </c>
      <c r="C5504" s="24">
        <f t="shared" si="175"/>
        <v>2.1199000000000003E-2</v>
      </c>
      <c r="D5504" s="19">
        <f t="shared" si="176"/>
        <v>4.4939760100000013E-4</v>
      </c>
    </row>
    <row r="5505" spans="1:4" x14ac:dyDescent="0.3">
      <c r="A5505" s="23">
        <v>5504</v>
      </c>
      <c r="B5505" s="27">
        <v>0.51941899999999996</v>
      </c>
      <c r="C5505" s="24">
        <f t="shared" si="175"/>
        <v>2.1254000000000002E-2</v>
      </c>
      <c r="D5505" s="19">
        <f t="shared" si="176"/>
        <v>4.517325160000001E-4</v>
      </c>
    </row>
    <row r="5506" spans="1:4" x14ac:dyDescent="0.3">
      <c r="A5506" s="23">
        <v>5505</v>
      </c>
      <c r="B5506" s="27">
        <v>0.519451</v>
      </c>
      <c r="C5506" s="24">
        <f t="shared" ref="C5506:C5569" si="177">ROUNDUP(B5506-B$10002,6)</f>
        <v>2.1285999999999999E-2</v>
      </c>
      <c r="D5506" s="19">
        <f t="shared" si="176"/>
        <v>4.5309379599999997E-4</v>
      </c>
    </row>
    <row r="5507" spans="1:4" x14ac:dyDescent="0.3">
      <c r="A5507" s="23">
        <v>5506</v>
      </c>
      <c r="B5507" s="27">
        <v>0.51950799999999997</v>
      </c>
      <c r="C5507" s="24">
        <f t="shared" si="177"/>
        <v>2.1343000000000001E-2</v>
      </c>
      <c r="D5507" s="19">
        <f t="shared" si="176"/>
        <v>4.5552364900000006E-4</v>
      </c>
    </row>
    <row r="5508" spans="1:4" x14ac:dyDescent="0.3">
      <c r="A5508" s="23">
        <v>5507</v>
      </c>
      <c r="B5508" s="27">
        <v>0.51957799999999998</v>
      </c>
      <c r="C5508" s="24">
        <f t="shared" si="177"/>
        <v>2.1413000000000001E-2</v>
      </c>
      <c r="D5508" s="19">
        <f t="shared" si="176"/>
        <v>4.5851656900000007E-4</v>
      </c>
    </row>
    <row r="5509" spans="1:4" x14ac:dyDescent="0.3">
      <c r="A5509" s="23">
        <v>5508</v>
      </c>
      <c r="B5509" s="27">
        <v>0.51960099999999998</v>
      </c>
      <c r="C5509" s="24">
        <f t="shared" si="177"/>
        <v>2.1436E-2</v>
      </c>
      <c r="D5509" s="19">
        <f t="shared" si="176"/>
        <v>4.5950209600000003E-4</v>
      </c>
    </row>
    <row r="5510" spans="1:4" x14ac:dyDescent="0.3">
      <c r="A5510" s="23">
        <v>5509</v>
      </c>
      <c r="B5510" s="27">
        <v>0.51963599999999999</v>
      </c>
      <c r="C5510" s="24">
        <f t="shared" si="177"/>
        <v>2.1471000000000001E-2</v>
      </c>
      <c r="D5510" s="19">
        <f t="shared" si="176"/>
        <v>4.6100384100000003E-4</v>
      </c>
    </row>
    <row r="5511" spans="1:4" x14ac:dyDescent="0.3">
      <c r="A5511" s="23">
        <v>5510</v>
      </c>
      <c r="B5511" s="27">
        <v>0.51964100000000002</v>
      </c>
      <c r="C5511" s="24">
        <f t="shared" si="177"/>
        <v>2.1476000000000002E-2</v>
      </c>
      <c r="D5511" s="19">
        <f t="shared" si="176"/>
        <v>4.6121857600000008E-4</v>
      </c>
    </row>
    <row r="5512" spans="1:4" x14ac:dyDescent="0.3">
      <c r="A5512" s="23">
        <v>5511</v>
      </c>
      <c r="B5512" s="27">
        <v>0.51967099999999999</v>
      </c>
      <c r="C5512" s="24">
        <f t="shared" si="177"/>
        <v>2.1506000000000001E-2</v>
      </c>
      <c r="D5512" s="19">
        <f t="shared" si="176"/>
        <v>4.6250803600000006E-4</v>
      </c>
    </row>
    <row r="5513" spans="1:4" x14ac:dyDescent="0.3">
      <c r="A5513" s="23">
        <v>5512</v>
      </c>
      <c r="B5513" s="27">
        <v>0.51968899999999996</v>
      </c>
      <c r="C5513" s="24">
        <f t="shared" si="177"/>
        <v>2.1524000000000001E-2</v>
      </c>
      <c r="D5513" s="19">
        <f t="shared" si="176"/>
        <v>4.6328257600000006E-4</v>
      </c>
    </row>
    <row r="5514" spans="1:4" x14ac:dyDescent="0.3">
      <c r="A5514" s="23">
        <v>5513</v>
      </c>
      <c r="B5514" s="27">
        <v>0.51976100000000003</v>
      </c>
      <c r="C5514" s="24">
        <f t="shared" si="177"/>
        <v>2.1596000000000001E-2</v>
      </c>
      <c r="D5514" s="19">
        <f t="shared" ref="D5514:D5577" si="178">C5514*C5514</f>
        <v>4.6638721600000002E-4</v>
      </c>
    </row>
    <row r="5515" spans="1:4" x14ac:dyDescent="0.3">
      <c r="A5515" s="23">
        <v>5514</v>
      </c>
      <c r="B5515" s="27">
        <v>0.51982899999999999</v>
      </c>
      <c r="C5515" s="24">
        <f t="shared" si="177"/>
        <v>2.1664000000000003E-2</v>
      </c>
      <c r="D5515" s="19">
        <f t="shared" si="178"/>
        <v>4.6932889600000014E-4</v>
      </c>
    </row>
    <row r="5516" spans="1:4" x14ac:dyDescent="0.3">
      <c r="A5516" s="23">
        <v>5515</v>
      </c>
      <c r="B5516" s="27">
        <v>0.51983900000000005</v>
      </c>
      <c r="C5516" s="24">
        <f t="shared" si="177"/>
        <v>2.1674000000000002E-2</v>
      </c>
      <c r="D5516" s="19">
        <f t="shared" si="178"/>
        <v>4.6976227600000012E-4</v>
      </c>
    </row>
    <row r="5517" spans="1:4" x14ac:dyDescent="0.3">
      <c r="A5517" s="23">
        <v>5516</v>
      </c>
      <c r="B5517" s="27">
        <v>0.51986600000000005</v>
      </c>
      <c r="C5517" s="24">
        <f t="shared" si="177"/>
        <v>2.1701000000000002E-2</v>
      </c>
      <c r="D5517" s="19">
        <f t="shared" si="178"/>
        <v>4.7093340100000006E-4</v>
      </c>
    </row>
    <row r="5518" spans="1:4" x14ac:dyDescent="0.3">
      <c r="A5518" s="23">
        <v>5517</v>
      </c>
      <c r="B5518" s="27">
        <v>0.51988500000000004</v>
      </c>
      <c r="C5518" s="24">
        <f t="shared" si="177"/>
        <v>2.172E-2</v>
      </c>
      <c r="D5518" s="19">
        <f t="shared" si="178"/>
        <v>4.7175839999999999E-4</v>
      </c>
    </row>
    <row r="5519" spans="1:4" x14ac:dyDescent="0.3">
      <c r="A5519" s="23">
        <v>5518</v>
      </c>
      <c r="B5519" s="27">
        <v>0.51997899999999997</v>
      </c>
      <c r="C5519" s="24">
        <f t="shared" si="177"/>
        <v>2.1814E-2</v>
      </c>
      <c r="D5519" s="19">
        <f t="shared" si="178"/>
        <v>4.75850596E-4</v>
      </c>
    </row>
    <row r="5520" spans="1:4" x14ac:dyDescent="0.3">
      <c r="A5520" s="23">
        <v>5519</v>
      </c>
      <c r="B5520" s="27">
        <v>0.51998200000000006</v>
      </c>
      <c r="C5520" s="24">
        <f t="shared" si="177"/>
        <v>2.1817E-2</v>
      </c>
      <c r="D5520" s="19">
        <f t="shared" si="178"/>
        <v>4.7598148899999999E-4</v>
      </c>
    </row>
    <row r="5521" spans="1:4" x14ac:dyDescent="0.3">
      <c r="A5521" s="23">
        <v>5520</v>
      </c>
      <c r="B5521" s="27">
        <v>0.52000999999999997</v>
      </c>
      <c r="C5521" s="24">
        <f t="shared" si="177"/>
        <v>2.1845E-2</v>
      </c>
      <c r="D5521" s="19">
        <f t="shared" si="178"/>
        <v>4.7720402500000002E-4</v>
      </c>
    </row>
    <row r="5522" spans="1:4" x14ac:dyDescent="0.3">
      <c r="A5522" s="23">
        <v>5521</v>
      </c>
      <c r="B5522" s="27">
        <v>0.52012800000000003</v>
      </c>
      <c r="C5522" s="24">
        <f t="shared" si="177"/>
        <v>2.1963E-2</v>
      </c>
      <c r="D5522" s="19">
        <f t="shared" si="178"/>
        <v>4.8237336900000001E-4</v>
      </c>
    </row>
    <row r="5523" spans="1:4" x14ac:dyDescent="0.3">
      <c r="A5523" s="23">
        <v>5522</v>
      </c>
      <c r="B5523" s="27">
        <v>0.52014400000000005</v>
      </c>
      <c r="C5523" s="24">
        <f t="shared" si="177"/>
        <v>2.1979000000000002E-2</v>
      </c>
      <c r="D5523" s="19">
        <f t="shared" si="178"/>
        <v>4.8307644100000006E-4</v>
      </c>
    </row>
    <row r="5524" spans="1:4" x14ac:dyDescent="0.3">
      <c r="A5524" s="23">
        <v>5523</v>
      </c>
      <c r="B5524" s="27">
        <v>0.52028700000000005</v>
      </c>
      <c r="C5524" s="24">
        <f t="shared" si="177"/>
        <v>2.2121999999999999E-2</v>
      </c>
      <c r="D5524" s="19">
        <f t="shared" si="178"/>
        <v>4.8938288399999995E-4</v>
      </c>
    </row>
    <row r="5525" spans="1:4" x14ac:dyDescent="0.3">
      <c r="A5525" s="23">
        <v>5524</v>
      </c>
      <c r="B5525" s="27">
        <v>0.52037100000000003</v>
      </c>
      <c r="C5525" s="24">
        <f t="shared" si="177"/>
        <v>2.2206E-2</v>
      </c>
      <c r="D5525" s="19">
        <f t="shared" si="178"/>
        <v>4.9310643599999998E-4</v>
      </c>
    </row>
    <row r="5526" spans="1:4" x14ac:dyDescent="0.3">
      <c r="A5526" s="23">
        <v>5525</v>
      </c>
      <c r="B5526" s="27">
        <v>0.520401</v>
      </c>
      <c r="C5526" s="24">
        <f t="shared" si="177"/>
        <v>2.2236000000000002E-2</v>
      </c>
      <c r="D5526" s="19">
        <f t="shared" si="178"/>
        <v>4.9443969600000009E-4</v>
      </c>
    </row>
    <row r="5527" spans="1:4" x14ac:dyDescent="0.3">
      <c r="A5527" s="23">
        <v>5526</v>
      </c>
      <c r="B5527" s="27">
        <v>0.52046999999999999</v>
      </c>
      <c r="C5527" s="24">
        <f t="shared" si="177"/>
        <v>2.2305000000000002E-2</v>
      </c>
      <c r="D5527" s="19">
        <f t="shared" si="178"/>
        <v>4.9751302500000011E-4</v>
      </c>
    </row>
    <row r="5528" spans="1:4" x14ac:dyDescent="0.3">
      <c r="A5528" s="23">
        <v>5527</v>
      </c>
      <c r="B5528" s="27">
        <v>0.52047200000000005</v>
      </c>
      <c r="C5528" s="24">
        <f t="shared" si="177"/>
        <v>2.2307E-2</v>
      </c>
      <c r="D5528" s="19">
        <f t="shared" si="178"/>
        <v>4.9760224900000007E-4</v>
      </c>
    </row>
    <row r="5529" spans="1:4" x14ac:dyDescent="0.3">
      <c r="A5529" s="23">
        <v>5528</v>
      </c>
      <c r="B5529" s="27">
        <v>0.52047299999999996</v>
      </c>
      <c r="C5529" s="24">
        <f t="shared" si="177"/>
        <v>2.2308000000000001E-2</v>
      </c>
      <c r="D5529" s="19">
        <f t="shared" si="178"/>
        <v>4.9764686400000004E-4</v>
      </c>
    </row>
    <row r="5530" spans="1:4" x14ac:dyDescent="0.3">
      <c r="A5530" s="23">
        <v>5529</v>
      </c>
      <c r="B5530" s="27">
        <v>0.520536</v>
      </c>
      <c r="C5530" s="24">
        <f t="shared" si="177"/>
        <v>2.2371000000000002E-2</v>
      </c>
      <c r="D5530" s="19">
        <f t="shared" si="178"/>
        <v>5.0046164100000005E-4</v>
      </c>
    </row>
    <row r="5531" spans="1:4" x14ac:dyDescent="0.3">
      <c r="A5531" s="23">
        <v>5530</v>
      </c>
      <c r="B5531" s="27">
        <v>0.52057799999999999</v>
      </c>
      <c r="C5531" s="24">
        <f t="shared" si="177"/>
        <v>2.2413000000000002E-2</v>
      </c>
      <c r="D5531" s="19">
        <f t="shared" si="178"/>
        <v>5.0234256900000013E-4</v>
      </c>
    </row>
    <row r="5532" spans="1:4" x14ac:dyDescent="0.3">
      <c r="A5532" s="23">
        <v>5531</v>
      </c>
      <c r="B5532" s="27">
        <v>0.52061900000000005</v>
      </c>
      <c r="C5532" s="24">
        <f t="shared" si="177"/>
        <v>2.2454000000000002E-2</v>
      </c>
      <c r="D5532" s="19">
        <f t="shared" si="178"/>
        <v>5.0418211600000012E-4</v>
      </c>
    </row>
    <row r="5533" spans="1:4" x14ac:dyDescent="0.3">
      <c r="A5533" s="23">
        <v>5532</v>
      </c>
      <c r="B5533" s="27">
        <v>0.52067399999999997</v>
      </c>
      <c r="C5533" s="24">
        <f t="shared" si="177"/>
        <v>2.2509000000000001E-2</v>
      </c>
      <c r="D5533" s="19">
        <f t="shared" si="178"/>
        <v>5.0665508100000006E-4</v>
      </c>
    </row>
    <row r="5534" spans="1:4" x14ac:dyDescent="0.3">
      <c r="A5534" s="23">
        <v>5533</v>
      </c>
      <c r="B5534" s="27">
        <v>0.52069200000000004</v>
      </c>
      <c r="C5534" s="24">
        <f t="shared" si="177"/>
        <v>2.2527000000000002E-2</v>
      </c>
      <c r="D5534" s="19">
        <f t="shared" si="178"/>
        <v>5.0746572900000004E-4</v>
      </c>
    </row>
    <row r="5535" spans="1:4" x14ac:dyDescent="0.3">
      <c r="A5535" s="23">
        <v>5534</v>
      </c>
      <c r="B5535" s="27">
        <v>0.52070099999999997</v>
      </c>
      <c r="C5535" s="24">
        <f t="shared" si="177"/>
        <v>2.2536E-2</v>
      </c>
      <c r="D5535" s="19">
        <f t="shared" si="178"/>
        <v>5.0787129600000003E-4</v>
      </c>
    </row>
    <row r="5536" spans="1:4" x14ac:dyDescent="0.3">
      <c r="A5536" s="23">
        <v>5535</v>
      </c>
      <c r="B5536" s="27">
        <v>0.52071999999999996</v>
      </c>
      <c r="C5536" s="24">
        <f t="shared" si="177"/>
        <v>2.2555000000000002E-2</v>
      </c>
      <c r="D5536" s="19">
        <f t="shared" si="178"/>
        <v>5.0872802500000007E-4</v>
      </c>
    </row>
    <row r="5537" spans="1:4" x14ac:dyDescent="0.3">
      <c r="A5537" s="23">
        <v>5536</v>
      </c>
      <c r="B5537" s="27">
        <v>0.52074699999999996</v>
      </c>
      <c r="C5537" s="24">
        <f t="shared" si="177"/>
        <v>2.2582000000000001E-2</v>
      </c>
      <c r="D5537" s="19">
        <f t="shared" si="178"/>
        <v>5.0994672400000009E-4</v>
      </c>
    </row>
    <row r="5538" spans="1:4" x14ac:dyDescent="0.3">
      <c r="A5538" s="23">
        <v>5537</v>
      </c>
      <c r="B5538" s="27">
        <v>0.52086699999999997</v>
      </c>
      <c r="C5538" s="24">
        <f t="shared" si="177"/>
        <v>2.2702E-2</v>
      </c>
      <c r="D5538" s="19">
        <f t="shared" si="178"/>
        <v>5.15380804E-4</v>
      </c>
    </row>
    <row r="5539" spans="1:4" x14ac:dyDescent="0.3">
      <c r="A5539" s="23">
        <v>5538</v>
      </c>
      <c r="B5539" s="27">
        <v>0.52098699999999998</v>
      </c>
      <c r="C5539" s="24">
        <f t="shared" si="177"/>
        <v>2.2822000000000002E-2</v>
      </c>
      <c r="D5539" s="19">
        <f t="shared" si="178"/>
        <v>5.2084368400000009E-4</v>
      </c>
    </row>
    <row r="5540" spans="1:4" x14ac:dyDescent="0.3">
      <c r="A5540" s="23">
        <v>5539</v>
      </c>
      <c r="B5540" s="27">
        <v>0.52098999999999995</v>
      </c>
      <c r="C5540" s="24">
        <f t="shared" si="177"/>
        <v>2.2825000000000002E-2</v>
      </c>
      <c r="D5540" s="19">
        <f t="shared" si="178"/>
        <v>5.2098062500000009E-4</v>
      </c>
    </row>
    <row r="5541" spans="1:4" x14ac:dyDescent="0.3">
      <c r="A5541" s="23">
        <v>5540</v>
      </c>
      <c r="B5541" s="27">
        <v>0.52101799999999998</v>
      </c>
      <c r="C5541" s="24">
        <f t="shared" si="177"/>
        <v>2.2853000000000002E-2</v>
      </c>
      <c r="D5541" s="19">
        <f t="shared" si="178"/>
        <v>5.2225960900000013E-4</v>
      </c>
    </row>
    <row r="5542" spans="1:4" x14ac:dyDescent="0.3">
      <c r="A5542" s="23">
        <v>5541</v>
      </c>
      <c r="B5542" s="27">
        <v>0.52101900000000001</v>
      </c>
      <c r="C5542" s="24">
        <f t="shared" si="177"/>
        <v>2.2853999999999999E-2</v>
      </c>
      <c r="D5542" s="19">
        <f t="shared" si="178"/>
        <v>5.2230531599999996E-4</v>
      </c>
    </row>
    <row r="5543" spans="1:4" x14ac:dyDescent="0.3">
      <c r="A5543" s="23">
        <v>5542</v>
      </c>
      <c r="B5543" s="27">
        <v>0.52102899999999996</v>
      </c>
      <c r="C5543" s="24">
        <f t="shared" si="177"/>
        <v>2.2864000000000002E-2</v>
      </c>
      <c r="D5543" s="19">
        <f t="shared" si="178"/>
        <v>5.2276249600000015E-4</v>
      </c>
    </row>
    <row r="5544" spans="1:4" x14ac:dyDescent="0.3">
      <c r="A5544" s="23">
        <v>5543</v>
      </c>
      <c r="B5544" s="27">
        <v>0.52103900000000003</v>
      </c>
      <c r="C5544" s="24">
        <f t="shared" si="177"/>
        <v>2.2874000000000002E-2</v>
      </c>
      <c r="D5544" s="19">
        <f t="shared" si="178"/>
        <v>5.2321987600000008E-4</v>
      </c>
    </row>
    <row r="5545" spans="1:4" x14ac:dyDescent="0.3">
      <c r="A5545" s="23">
        <v>5544</v>
      </c>
      <c r="B5545" s="27">
        <v>0.52106600000000003</v>
      </c>
      <c r="C5545" s="24">
        <f t="shared" si="177"/>
        <v>2.2901000000000001E-2</v>
      </c>
      <c r="D5545" s="19">
        <f t="shared" si="178"/>
        <v>5.24455801E-4</v>
      </c>
    </row>
    <row r="5546" spans="1:4" x14ac:dyDescent="0.3">
      <c r="A5546" s="23">
        <v>5545</v>
      </c>
      <c r="B5546" s="27">
        <v>0.521208</v>
      </c>
      <c r="C5546" s="24">
        <f t="shared" si="177"/>
        <v>2.3043000000000001E-2</v>
      </c>
      <c r="D5546" s="19">
        <f t="shared" si="178"/>
        <v>5.3097984900000008E-4</v>
      </c>
    </row>
    <row r="5547" spans="1:4" x14ac:dyDescent="0.3">
      <c r="A5547" s="23">
        <v>5546</v>
      </c>
      <c r="B5547" s="27">
        <v>0.52121600000000001</v>
      </c>
      <c r="C5547" s="24">
        <f t="shared" si="177"/>
        <v>2.3051000000000002E-2</v>
      </c>
      <c r="D5547" s="19">
        <f t="shared" si="178"/>
        <v>5.3134860100000005E-4</v>
      </c>
    </row>
    <row r="5548" spans="1:4" x14ac:dyDescent="0.3">
      <c r="A5548" s="23">
        <v>5547</v>
      </c>
      <c r="B5548" s="27">
        <v>0.52123699999999995</v>
      </c>
      <c r="C5548" s="24">
        <f t="shared" si="177"/>
        <v>2.3072000000000002E-2</v>
      </c>
      <c r="D5548" s="19">
        <f t="shared" si="178"/>
        <v>5.3231718400000006E-4</v>
      </c>
    </row>
    <row r="5549" spans="1:4" x14ac:dyDescent="0.3">
      <c r="A5549" s="23">
        <v>5548</v>
      </c>
      <c r="B5549" s="27">
        <v>0.52128399999999997</v>
      </c>
      <c r="C5549" s="24">
        <f t="shared" si="177"/>
        <v>2.3119000000000001E-2</v>
      </c>
      <c r="D5549" s="19">
        <f t="shared" si="178"/>
        <v>5.3448816100000007E-4</v>
      </c>
    </row>
    <row r="5550" spans="1:4" x14ac:dyDescent="0.3">
      <c r="A5550" s="23">
        <v>5549</v>
      </c>
      <c r="B5550" s="27">
        <v>0.52135799999999999</v>
      </c>
      <c r="C5550" s="24">
        <f t="shared" si="177"/>
        <v>2.3193000000000002E-2</v>
      </c>
      <c r="D5550" s="19">
        <f t="shared" si="178"/>
        <v>5.3791524900000012E-4</v>
      </c>
    </row>
    <row r="5551" spans="1:4" x14ac:dyDescent="0.3">
      <c r="A5551" s="23">
        <v>5550</v>
      </c>
      <c r="B5551" s="27">
        <v>0.521428</v>
      </c>
      <c r="C5551" s="24">
        <f t="shared" si="177"/>
        <v>2.3263000000000002E-2</v>
      </c>
      <c r="D5551" s="19">
        <f t="shared" si="178"/>
        <v>5.4116716900000014E-4</v>
      </c>
    </row>
    <row r="5552" spans="1:4" x14ac:dyDescent="0.3">
      <c r="A5552" s="23">
        <v>5551</v>
      </c>
      <c r="B5552" s="27">
        <v>0.52144999999999997</v>
      </c>
      <c r="C5552" s="24">
        <f t="shared" si="177"/>
        <v>2.3285E-2</v>
      </c>
      <c r="D5552" s="19">
        <f t="shared" si="178"/>
        <v>5.42191225E-4</v>
      </c>
    </row>
    <row r="5553" spans="1:4" x14ac:dyDescent="0.3">
      <c r="A5553" s="23">
        <v>5552</v>
      </c>
      <c r="B5553" s="27">
        <v>0.52148700000000003</v>
      </c>
      <c r="C5553" s="24">
        <f t="shared" si="177"/>
        <v>2.3322000000000002E-2</v>
      </c>
      <c r="D5553" s="19">
        <f t="shared" si="178"/>
        <v>5.4391568400000015E-4</v>
      </c>
    </row>
    <row r="5554" spans="1:4" x14ac:dyDescent="0.3">
      <c r="A5554" s="23">
        <v>5553</v>
      </c>
      <c r="B5554" s="27">
        <v>0.521509</v>
      </c>
      <c r="C5554" s="24">
        <f t="shared" si="177"/>
        <v>2.3344E-2</v>
      </c>
      <c r="D5554" s="19">
        <f t="shared" si="178"/>
        <v>5.4494233600000004E-4</v>
      </c>
    </row>
    <row r="5555" spans="1:4" x14ac:dyDescent="0.3">
      <c r="A5555" s="23">
        <v>5554</v>
      </c>
      <c r="B5555" s="27">
        <v>0.52158499999999997</v>
      </c>
      <c r="C5555" s="24">
        <f t="shared" si="177"/>
        <v>2.342E-2</v>
      </c>
      <c r="D5555" s="19">
        <f t="shared" si="178"/>
        <v>5.4849640000000002E-4</v>
      </c>
    </row>
    <row r="5556" spans="1:4" x14ac:dyDescent="0.3">
      <c r="A5556" s="23">
        <v>5555</v>
      </c>
      <c r="B5556" s="27">
        <v>0.52160300000000004</v>
      </c>
      <c r="C5556" s="24">
        <f t="shared" si="177"/>
        <v>2.3438000000000001E-2</v>
      </c>
      <c r="D5556" s="19">
        <f t="shared" si="178"/>
        <v>5.4933984400000002E-4</v>
      </c>
    </row>
    <row r="5557" spans="1:4" x14ac:dyDescent="0.3">
      <c r="A5557" s="23">
        <v>5556</v>
      </c>
      <c r="B5557" s="27">
        <v>0.52165099999999998</v>
      </c>
      <c r="C5557" s="24">
        <f t="shared" si="177"/>
        <v>2.3486E-2</v>
      </c>
      <c r="D5557" s="19">
        <f t="shared" si="178"/>
        <v>5.5159219600000003E-4</v>
      </c>
    </row>
    <row r="5558" spans="1:4" x14ac:dyDescent="0.3">
      <c r="A5558" s="23">
        <v>5557</v>
      </c>
      <c r="B5558" s="27">
        <v>0.52168899999999996</v>
      </c>
      <c r="C5558" s="24">
        <f t="shared" si="177"/>
        <v>2.3524E-2</v>
      </c>
      <c r="D5558" s="19">
        <f t="shared" si="178"/>
        <v>5.5337857599999996E-4</v>
      </c>
    </row>
    <row r="5559" spans="1:4" x14ac:dyDescent="0.3">
      <c r="A5559" s="23">
        <v>5558</v>
      </c>
      <c r="B5559" s="27">
        <v>0.52169299999999996</v>
      </c>
      <c r="C5559" s="24">
        <f t="shared" si="177"/>
        <v>2.3528E-2</v>
      </c>
      <c r="D5559" s="19">
        <f t="shared" si="178"/>
        <v>5.5356678400000003E-4</v>
      </c>
    </row>
    <row r="5560" spans="1:4" x14ac:dyDescent="0.3">
      <c r="A5560" s="23">
        <v>5559</v>
      </c>
      <c r="B5560" s="27">
        <v>0.52189799999999997</v>
      </c>
      <c r="C5560" s="24">
        <f t="shared" si="177"/>
        <v>2.3733000000000001E-2</v>
      </c>
      <c r="D5560" s="19">
        <f t="shared" si="178"/>
        <v>5.6325528900000007E-4</v>
      </c>
    </row>
    <row r="5561" spans="1:4" x14ac:dyDescent="0.3">
      <c r="A5561" s="23">
        <v>5560</v>
      </c>
      <c r="B5561" s="27">
        <v>0.52193500000000004</v>
      </c>
      <c r="C5561" s="24">
        <f t="shared" si="177"/>
        <v>2.3769999999999999E-2</v>
      </c>
      <c r="D5561" s="19">
        <f t="shared" si="178"/>
        <v>5.6501290000000003E-4</v>
      </c>
    </row>
    <row r="5562" spans="1:4" x14ac:dyDescent="0.3">
      <c r="A5562" s="23">
        <v>5561</v>
      </c>
      <c r="B5562" s="27">
        <v>0.52200800000000003</v>
      </c>
      <c r="C5562" s="24">
        <f t="shared" si="177"/>
        <v>2.3843E-2</v>
      </c>
      <c r="D5562" s="19">
        <f t="shared" si="178"/>
        <v>5.6848864900000003E-4</v>
      </c>
    </row>
    <row r="5563" spans="1:4" x14ac:dyDescent="0.3">
      <c r="A5563" s="23">
        <v>5562</v>
      </c>
      <c r="B5563" s="27">
        <v>0.52202300000000001</v>
      </c>
      <c r="C5563" s="24">
        <f t="shared" si="177"/>
        <v>2.3858000000000001E-2</v>
      </c>
      <c r="D5563" s="19">
        <f t="shared" si="178"/>
        <v>5.6920416400000002E-4</v>
      </c>
    </row>
    <row r="5564" spans="1:4" x14ac:dyDescent="0.3">
      <c r="A5564" s="23">
        <v>5563</v>
      </c>
      <c r="B5564" s="27">
        <v>0.52203100000000002</v>
      </c>
      <c r="C5564" s="24">
        <f t="shared" si="177"/>
        <v>2.3866000000000002E-2</v>
      </c>
      <c r="D5564" s="19">
        <f t="shared" si="178"/>
        <v>5.6958595600000014E-4</v>
      </c>
    </row>
    <row r="5565" spans="1:4" x14ac:dyDescent="0.3">
      <c r="A5565" s="23">
        <v>5564</v>
      </c>
      <c r="B5565" s="27">
        <v>0.52203599999999994</v>
      </c>
      <c r="C5565" s="24">
        <f t="shared" si="177"/>
        <v>2.3871E-2</v>
      </c>
      <c r="D5565" s="19">
        <f t="shared" si="178"/>
        <v>5.6982464099999996E-4</v>
      </c>
    </row>
    <row r="5566" spans="1:4" x14ac:dyDescent="0.3">
      <c r="A5566" s="23">
        <v>5565</v>
      </c>
      <c r="B5566" s="27">
        <v>0.52207099999999995</v>
      </c>
      <c r="C5566" s="24">
        <f t="shared" si="177"/>
        <v>2.3906E-2</v>
      </c>
      <c r="D5566" s="19">
        <f t="shared" si="178"/>
        <v>5.7149683600000003E-4</v>
      </c>
    </row>
    <row r="5567" spans="1:4" x14ac:dyDescent="0.3">
      <c r="A5567" s="23">
        <v>5566</v>
      </c>
      <c r="B5567" s="27">
        <v>0.52220500000000003</v>
      </c>
      <c r="C5567" s="24">
        <f t="shared" si="177"/>
        <v>2.4040000000000002E-2</v>
      </c>
      <c r="D5567" s="19">
        <f t="shared" si="178"/>
        <v>5.7792160000000011E-4</v>
      </c>
    </row>
    <row r="5568" spans="1:4" x14ac:dyDescent="0.3">
      <c r="A5568" s="23">
        <v>5567</v>
      </c>
      <c r="B5568" s="27">
        <v>0.52222299999999999</v>
      </c>
      <c r="C5568" s="24">
        <f t="shared" si="177"/>
        <v>2.4058E-2</v>
      </c>
      <c r="D5568" s="19">
        <f t="shared" si="178"/>
        <v>5.7878736399999994E-4</v>
      </c>
    </row>
    <row r="5569" spans="1:4" x14ac:dyDescent="0.3">
      <c r="A5569" s="23">
        <v>5568</v>
      </c>
      <c r="B5569" s="27">
        <v>0.52232900000000004</v>
      </c>
      <c r="C5569" s="24">
        <f t="shared" si="177"/>
        <v>2.4164000000000001E-2</v>
      </c>
      <c r="D5569" s="19">
        <f t="shared" si="178"/>
        <v>5.8389889600000012E-4</v>
      </c>
    </row>
    <row r="5570" spans="1:4" x14ac:dyDescent="0.3">
      <c r="A5570" s="23">
        <v>5569</v>
      </c>
      <c r="B5570" s="27">
        <v>0.52244199999999996</v>
      </c>
      <c r="C5570" s="24">
        <f t="shared" ref="C5570:C5633" si="179">ROUNDUP(B5570-B$10002,6)</f>
        <v>2.4277E-2</v>
      </c>
      <c r="D5570" s="19">
        <f t="shared" si="178"/>
        <v>5.8937272900000002E-4</v>
      </c>
    </row>
    <row r="5571" spans="1:4" x14ac:dyDescent="0.3">
      <c r="A5571" s="23">
        <v>5570</v>
      </c>
      <c r="B5571" s="27">
        <v>0.52250200000000002</v>
      </c>
      <c r="C5571" s="24">
        <f t="shared" si="179"/>
        <v>2.4337000000000001E-2</v>
      </c>
      <c r="D5571" s="19">
        <f t="shared" si="178"/>
        <v>5.9228956900000008E-4</v>
      </c>
    </row>
    <row r="5572" spans="1:4" x14ac:dyDescent="0.3">
      <c r="A5572" s="23">
        <v>5571</v>
      </c>
      <c r="B5572" s="27">
        <v>0.522532</v>
      </c>
      <c r="C5572" s="24">
        <f t="shared" si="179"/>
        <v>2.4367E-2</v>
      </c>
      <c r="D5572" s="19">
        <f t="shared" si="178"/>
        <v>5.9375068899999994E-4</v>
      </c>
    </row>
    <row r="5573" spans="1:4" x14ac:dyDescent="0.3">
      <c r="A5573" s="23">
        <v>5572</v>
      </c>
      <c r="B5573" s="27">
        <v>0.52253499999999997</v>
      </c>
      <c r="C5573" s="24">
        <f t="shared" si="179"/>
        <v>2.4369999999999999E-2</v>
      </c>
      <c r="D5573" s="19">
        <f t="shared" si="178"/>
        <v>5.9389689999999999E-4</v>
      </c>
    </row>
    <row r="5574" spans="1:4" x14ac:dyDescent="0.3">
      <c r="A5574" s="23">
        <v>5573</v>
      </c>
      <c r="B5574" s="27">
        <v>0.52255200000000002</v>
      </c>
      <c r="C5574" s="24">
        <f t="shared" si="179"/>
        <v>2.4387000000000002E-2</v>
      </c>
      <c r="D5574" s="19">
        <f t="shared" si="178"/>
        <v>5.9472576900000012E-4</v>
      </c>
    </row>
    <row r="5575" spans="1:4" x14ac:dyDescent="0.3">
      <c r="A5575" s="23">
        <v>5574</v>
      </c>
      <c r="B5575" s="27">
        <v>0.52256000000000002</v>
      </c>
      <c r="C5575" s="24">
        <f t="shared" si="179"/>
        <v>2.4395E-2</v>
      </c>
      <c r="D5575" s="19">
        <f t="shared" si="178"/>
        <v>5.9511602500000003E-4</v>
      </c>
    </row>
    <row r="5576" spans="1:4" x14ac:dyDescent="0.3">
      <c r="A5576" s="23">
        <v>5575</v>
      </c>
      <c r="B5576" s="27">
        <v>0.52260600000000001</v>
      </c>
      <c r="C5576" s="24">
        <f t="shared" si="179"/>
        <v>2.4441000000000001E-2</v>
      </c>
      <c r="D5576" s="19">
        <f t="shared" si="178"/>
        <v>5.9736248100000007E-4</v>
      </c>
    </row>
    <row r="5577" spans="1:4" x14ac:dyDescent="0.3">
      <c r="A5577" s="23">
        <v>5576</v>
      </c>
      <c r="B5577" s="27">
        <v>0.52262799999999998</v>
      </c>
      <c r="C5577" s="24">
        <f t="shared" si="179"/>
        <v>2.4463000000000002E-2</v>
      </c>
      <c r="D5577" s="19">
        <f t="shared" si="178"/>
        <v>5.9843836900000012E-4</v>
      </c>
    </row>
    <row r="5578" spans="1:4" x14ac:dyDescent="0.3">
      <c r="A5578" s="23">
        <v>5577</v>
      </c>
      <c r="B5578" s="27">
        <v>0.522671</v>
      </c>
      <c r="C5578" s="24">
        <f t="shared" si="179"/>
        <v>2.4506E-2</v>
      </c>
      <c r="D5578" s="19">
        <f t="shared" ref="D5578:D5641" si="180">C5578*C5578</f>
        <v>6.0054403600000002E-4</v>
      </c>
    </row>
    <row r="5579" spans="1:4" x14ac:dyDescent="0.3">
      <c r="A5579" s="23">
        <v>5578</v>
      </c>
      <c r="B5579" s="27">
        <v>0.52268499999999996</v>
      </c>
      <c r="C5579" s="24">
        <f t="shared" si="179"/>
        <v>2.452E-2</v>
      </c>
      <c r="D5579" s="19">
        <f t="shared" si="180"/>
        <v>6.0123040000000004E-4</v>
      </c>
    </row>
    <row r="5580" spans="1:4" x14ac:dyDescent="0.3">
      <c r="A5580" s="23">
        <v>5579</v>
      </c>
      <c r="B5580" s="27">
        <v>0.522706</v>
      </c>
      <c r="C5580" s="24">
        <f t="shared" si="179"/>
        <v>2.4541E-2</v>
      </c>
      <c r="D5580" s="19">
        <f t="shared" si="180"/>
        <v>6.0226068100000007E-4</v>
      </c>
    </row>
    <row r="5581" spans="1:4" x14ac:dyDescent="0.3">
      <c r="A5581" s="23">
        <v>5580</v>
      </c>
      <c r="B5581" s="27">
        <v>0.52273899999999995</v>
      </c>
      <c r="C5581" s="24">
        <f t="shared" si="179"/>
        <v>2.4574000000000002E-2</v>
      </c>
      <c r="D5581" s="19">
        <f t="shared" si="180"/>
        <v>6.0388147600000006E-4</v>
      </c>
    </row>
    <row r="5582" spans="1:4" x14ac:dyDescent="0.3">
      <c r="A5582" s="23">
        <v>5581</v>
      </c>
      <c r="B5582" s="27">
        <v>0.52275899999999997</v>
      </c>
      <c r="C5582" s="24">
        <f t="shared" si="179"/>
        <v>2.4594000000000001E-2</v>
      </c>
      <c r="D5582" s="19">
        <f t="shared" si="180"/>
        <v>6.0486483600000012E-4</v>
      </c>
    </row>
    <row r="5583" spans="1:4" x14ac:dyDescent="0.3">
      <c r="A5583" s="23">
        <v>5582</v>
      </c>
      <c r="B5583" s="27">
        <v>0.52276800000000001</v>
      </c>
      <c r="C5583" s="24">
        <f t="shared" si="179"/>
        <v>2.4603E-2</v>
      </c>
      <c r="D5583" s="19">
        <f t="shared" si="180"/>
        <v>6.0530760899999998E-4</v>
      </c>
    </row>
    <row r="5584" spans="1:4" x14ac:dyDescent="0.3">
      <c r="A5584" s="23">
        <v>5583</v>
      </c>
      <c r="B5584" s="27">
        <v>0.52277600000000002</v>
      </c>
      <c r="C5584" s="24">
        <f t="shared" si="179"/>
        <v>2.4611000000000001E-2</v>
      </c>
      <c r="D5584" s="19">
        <f t="shared" si="180"/>
        <v>6.0570132100000007E-4</v>
      </c>
    </row>
    <row r="5585" spans="1:4" x14ac:dyDescent="0.3">
      <c r="A5585" s="23">
        <v>5584</v>
      </c>
      <c r="B5585" s="27">
        <v>0.52279200000000003</v>
      </c>
      <c r="C5585" s="24">
        <f t="shared" si="179"/>
        <v>2.4627E-2</v>
      </c>
      <c r="D5585" s="19">
        <f t="shared" si="180"/>
        <v>6.0648912900000001E-4</v>
      </c>
    </row>
    <row r="5586" spans="1:4" x14ac:dyDescent="0.3">
      <c r="A5586" s="23">
        <v>5585</v>
      </c>
      <c r="B5586" s="27">
        <v>0.52282099999999998</v>
      </c>
      <c r="C5586" s="24">
        <f t="shared" si="179"/>
        <v>2.4656000000000001E-2</v>
      </c>
      <c r="D5586" s="19">
        <f t="shared" si="180"/>
        <v>6.07918336E-4</v>
      </c>
    </row>
    <row r="5587" spans="1:4" x14ac:dyDescent="0.3">
      <c r="A5587" s="23">
        <v>5586</v>
      </c>
      <c r="B5587" s="27">
        <v>0.52282700000000004</v>
      </c>
      <c r="C5587" s="24">
        <f t="shared" si="179"/>
        <v>2.4662E-2</v>
      </c>
      <c r="D5587" s="19">
        <f t="shared" si="180"/>
        <v>6.0821424400000004E-4</v>
      </c>
    </row>
    <row r="5588" spans="1:4" x14ac:dyDescent="0.3">
      <c r="A5588" s="23">
        <v>5587</v>
      </c>
      <c r="B5588" s="27">
        <v>0.52286299999999997</v>
      </c>
      <c r="C5588" s="24">
        <f t="shared" si="179"/>
        <v>2.4698000000000001E-2</v>
      </c>
      <c r="D5588" s="19">
        <f t="shared" si="180"/>
        <v>6.099912040000001E-4</v>
      </c>
    </row>
    <row r="5589" spans="1:4" x14ac:dyDescent="0.3">
      <c r="A5589" s="23">
        <v>5588</v>
      </c>
      <c r="B5589" s="27">
        <v>0.52290000000000003</v>
      </c>
      <c r="C5589" s="24">
        <f t="shared" si="179"/>
        <v>2.4735E-2</v>
      </c>
      <c r="D5589" s="19">
        <f t="shared" si="180"/>
        <v>6.1182022499999998E-4</v>
      </c>
    </row>
    <row r="5590" spans="1:4" x14ac:dyDescent="0.3">
      <c r="A5590" s="23">
        <v>5589</v>
      </c>
      <c r="B5590" s="27">
        <v>0.52294200000000002</v>
      </c>
      <c r="C5590" s="24">
        <f t="shared" si="179"/>
        <v>2.4777E-2</v>
      </c>
      <c r="D5590" s="19">
        <f t="shared" si="180"/>
        <v>6.1389972900000001E-4</v>
      </c>
    </row>
    <row r="5591" spans="1:4" x14ac:dyDescent="0.3">
      <c r="A5591" s="23">
        <v>5590</v>
      </c>
      <c r="B5591" s="27">
        <v>0.52307899999999996</v>
      </c>
      <c r="C5591" s="24">
        <f t="shared" si="179"/>
        <v>2.4914000000000002E-2</v>
      </c>
      <c r="D5591" s="19">
        <f t="shared" si="180"/>
        <v>6.2070739600000012E-4</v>
      </c>
    </row>
    <row r="5592" spans="1:4" x14ac:dyDescent="0.3">
      <c r="A5592" s="23">
        <v>5591</v>
      </c>
      <c r="B5592" s="27">
        <v>0.52312999999999998</v>
      </c>
      <c r="C5592" s="24">
        <f t="shared" si="179"/>
        <v>2.4965000000000001E-2</v>
      </c>
      <c r="D5592" s="19">
        <f t="shared" si="180"/>
        <v>6.2325122500000009E-4</v>
      </c>
    </row>
    <row r="5593" spans="1:4" x14ac:dyDescent="0.3">
      <c r="A5593" s="23">
        <v>5592</v>
      </c>
      <c r="B5593" s="27">
        <v>0.52332400000000001</v>
      </c>
      <c r="C5593" s="24">
        <f t="shared" si="179"/>
        <v>2.5159000000000001E-2</v>
      </c>
      <c r="D5593" s="19">
        <f t="shared" si="180"/>
        <v>6.3297528099999999E-4</v>
      </c>
    </row>
    <row r="5594" spans="1:4" x14ac:dyDescent="0.3">
      <c r="A5594" s="23">
        <v>5593</v>
      </c>
      <c r="B5594" s="27">
        <v>0.523339</v>
      </c>
      <c r="C5594" s="24">
        <f t="shared" si="179"/>
        <v>2.5174000000000002E-2</v>
      </c>
      <c r="D5594" s="19">
        <f t="shared" si="180"/>
        <v>6.3373027600000008E-4</v>
      </c>
    </row>
    <row r="5595" spans="1:4" x14ac:dyDescent="0.3">
      <c r="A5595" s="23">
        <v>5594</v>
      </c>
      <c r="B5595" s="27">
        <v>0.52335399999999999</v>
      </c>
      <c r="C5595" s="24">
        <f t="shared" si="179"/>
        <v>2.5189E-2</v>
      </c>
      <c r="D5595" s="19">
        <f t="shared" si="180"/>
        <v>6.34485721E-4</v>
      </c>
    </row>
    <row r="5596" spans="1:4" x14ac:dyDescent="0.3">
      <c r="A5596" s="23">
        <v>5595</v>
      </c>
      <c r="B5596" s="27">
        <v>0.52347500000000002</v>
      </c>
      <c r="C5596" s="24">
        <f t="shared" si="179"/>
        <v>2.5310000000000003E-2</v>
      </c>
      <c r="D5596" s="19">
        <f t="shared" si="180"/>
        <v>6.4059610000000015E-4</v>
      </c>
    </row>
    <row r="5597" spans="1:4" x14ac:dyDescent="0.3">
      <c r="A5597" s="23">
        <v>5596</v>
      </c>
      <c r="B5597" s="27">
        <v>0.523482</v>
      </c>
      <c r="C5597" s="24">
        <f t="shared" si="179"/>
        <v>2.5317000000000003E-2</v>
      </c>
      <c r="D5597" s="19">
        <f t="shared" si="180"/>
        <v>6.4095048900000015E-4</v>
      </c>
    </row>
    <row r="5598" spans="1:4" x14ac:dyDescent="0.3">
      <c r="A5598" s="23">
        <v>5597</v>
      </c>
      <c r="B5598" s="27">
        <v>0.52358899999999997</v>
      </c>
      <c r="C5598" s="24">
        <f t="shared" si="179"/>
        <v>2.5424000000000002E-2</v>
      </c>
      <c r="D5598" s="19">
        <f t="shared" si="180"/>
        <v>6.4637977600000014E-4</v>
      </c>
    </row>
    <row r="5599" spans="1:4" x14ac:dyDescent="0.3">
      <c r="A5599" s="23">
        <v>5598</v>
      </c>
      <c r="B5599" s="27">
        <v>0.52359800000000001</v>
      </c>
      <c r="C5599" s="24">
        <f t="shared" si="179"/>
        <v>2.5433000000000001E-2</v>
      </c>
      <c r="D5599" s="19">
        <f t="shared" si="180"/>
        <v>6.4683748900000004E-4</v>
      </c>
    </row>
    <row r="5600" spans="1:4" x14ac:dyDescent="0.3">
      <c r="A5600" s="23">
        <v>5599</v>
      </c>
      <c r="B5600" s="27">
        <v>0.52376699999999998</v>
      </c>
      <c r="C5600" s="24">
        <f t="shared" si="179"/>
        <v>2.5602E-2</v>
      </c>
      <c r="D5600" s="19">
        <f t="shared" si="180"/>
        <v>6.5546240400000001E-4</v>
      </c>
    </row>
    <row r="5601" spans="1:4" x14ac:dyDescent="0.3">
      <c r="A5601" s="23">
        <v>5600</v>
      </c>
      <c r="B5601" s="27">
        <v>0.52384500000000001</v>
      </c>
      <c r="C5601" s="24">
        <f t="shared" si="179"/>
        <v>2.5680000000000001E-2</v>
      </c>
      <c r="D5601" s="19">
        <f t="shared" si="180"/>
        <v>6.5946240000000012E-4</v>
      </c>
    </row>
    <row r="5602" spans="1:4" x14ac:dyDescent="0.3">
      <c r="A5602" s="23">
        <v>5601</v>
      </c>
      <c r="B5602" s="27">
        <v>0.52385800000000005</v>
      </c>
      <c r="C5602" s="24">
        <f t="shared" si="179"/>
        <v>2.5693000000000001E-2</v>
      </c>
      <c r="D5602" s="19">
        <f t="shared" si="180"/>
        <v>6.6013024900000007E-4</v>
      </c>
    </row>
    <row r="5603" spans="1:4" x14ac:dyDescent="0.3">
      <c r="A5603" s="23">
        <v>5602</v>
      </c>
      <c r="B5603" s="27">
        <v>0.52387600000000001</v>
      </c>
      <c r="C5603" s="24">
        <f t="shared" si="179"/>
        <v>2.5711000000000001E-2</v>
      </c>
      <c r="D5603" s="19">
        <f t="shared" si="180"/>
        <v>6.6105552100000011E-4</v>
      </c>
    </row>
    <row r="5604" spans="1:4" x14ac:dyDescent="0.3">
      <c r="A5604" s="23">
        <v>5603</v>
      </c>
      <c r="B5604" s="27">
        <v>0.52401600000000004</v>
      </c>
      <c r="C5604" s="24">
        <f t="shared" si="179"/>
        <v>2.5851000000000002E-2</v>
      </c>
      <c r="D5604" s="19">
        <f t="shared" si="180"/>
        <v>6.6827420100000012E-4</v>
      </c>
    </row>
    <row r="5605" spans="1:4" x14ac:dyDescent="0.3">
      <c r="A5605" s="23">
        <v>5604</v>
      </c>
      <c r="B5605" s="27">
        <v>0.52416700000000005</v>
      </c>
      <c r="C5605" s="24">
        <f t="shared" si="179"/>
        <v>2.6002000000000001E-2</v>
      </c>
      <c r="D5605" s="19">
        <f t="shared" si="180"/>
        <v>6.7610400400000006E-4</v>
      </c>
    </row>
    <row r="5606" spans="1:4" x14ac:dyDescent="0.3">
      <c r="A5606" s="23">
        <v>5605</v>
      </c>
      <c r="B5606" s="27">
        <v>0.52422999999999997</v>
      </c>
      <c r="C5606" s="24">
        <f t="shared" si="179"/>
        <v>2.6065000000000001E-2</v>
      </c>
      <c r="D5606" s="19">
        <f t="shared" si="180"/>
        <v>6.7938422500000008E-4</v>
      </c>
    </row>
    <row r="5607" spans="1:4" x14ac:dyDescent="0.3">
      <c r="A5607" s="23">
        <v>5606</v>
      </c>
      <c r="B5607" s="27">
        <v>0.52436400000000005</v>
      </c>
      <c r="C5607" s="24">
        <f t="shared" si="179"/>
        <v>2.6199E-2</v>
      </c>
      <c r="D5607" s="19">
        <f t="shared" si="180"/>
        <v>6.8638760099999998E-4</v>
      </c>
    </row>
    <row r="5608" spans="1:4" x14ac:dyDescent="0.3">
      <c r="A5608" s="23">
        <v>5607</v>
      </c>
      <c r="B5608" s="27">
        <v>0.52438700000000005</v>
      </c>
      <c r="C5608" s="24">
        <f t="shared" si="179"/>
        <v>2.6222000000000002E-2</v>
      </c>
      <c r="D5608" s="19">
        <f t="shared" si="180"/>
        <v>6.8759328400000007E-4</v>
      </c>
    </row>
    <row r="5609" spans="1:4" x14ac:dyDescent="0.3">
      <c r="A5609" s="23">
        <v>5608</v>
      </c>
      <c r="B5609" s="27">
        <v>0.52441499999999996</v>
      </c>
      <c r="C5609" s="24">
        <f t="shared" si="179"/>
        <v>2.6250000000000002E-2</v>
      </c>
      <c r="D5609" s="19">
        <f t="shared" si="180"/>
        <v>6.8906250000000011E-4</v>
      </c>
    </row>
    <row r="5610" spans="1:4" x14ac:dyDescent="0.3">
      <c r="A5610" s="23">
        <v>5609</v>
      </c>
      <c r="B5610" s="27">
        <v>0.52447699999999997</v>
      </c>
      <c r="C5610" s="24">
        <f t="shared" si="179"/>
        <v>2.6312000000000002E-2</v>
      </c>
      <c r="D5610" s="19">
        <f t="shared" si="180"/>
        <v>6.9232134400000012E-4</v>
      </c>
    </row>
    <row r="5611" spans="1:4" x14ac:dyDescent="0.3">
      <c r="A5611" s="23">
        <v>5610</v>
      </c>
      <c r="B5611" s="27">
        <v>0.52456499999999995</v>
      </c>
      <c r="C5611" s="24">
        <f t="shared" si="179"/>
        <v>2.64E-2</v>
      </c>
      <c r="D5611" s="19">
        <f t="shared" si="180"/>
        <v>6.9695999999999994E-4</v>
      </c>
    </row>
    <row r="5612" spans="1:4" x14ac:dyDescent="0.3">
      <c r="A5612" s="23">
        <v>5611</v>
      </c>
      <c r="B5612" s="27">
        <v>0.52461599999999997</v>
      </c>
      <c r="C5612" s="24">
        <f t="shared" si="179"/>
        <v>2.6451000000000002E-2</v>
      </c>
      <c r="D5612" s="19">
        <f t="shared" si="180"/>
        <v>6.9965540100000011E-4</v>
      </c>
    </row>
    <row r="5613" spans="1:4" x14ac:dyDescent="0.3">
      <c r="A5613" s="23">
        <v>5612</v>
      </c>
      <c r="B5613" s="27">
        <v>0.52461800000000003</v>
      </c>
      <c r="C5613" s="24">
        <f t="shared" si="179"/>
        <v>2.6453000000000001E-2</v>
      </c>
      <c r="D5613" s="19">
        <f t="shared" si="180"/>
        <v>6.9976120900000006E-4</v>
      </c>
    </row>
    <row r="5614" spans="1:4" x14ac:dyDescent="0.3">
      <c r="A5614" s="23">
        <v>5613</v>
      </c>
      <c r="B5614" s="27">
        <v>0.524644</v>
      </c>
      <c r="C5614" s="24">
        <f t="shared" si="179"/>
        <v>2.6479000000000003E-2</v>
      </c>
      <c r="D5614" s="19">
        <f t="shared" si="180"/>
        <v>7.0113744100000009E-4</v>
      </c>
    </row>
    <row r="5615" spans="1:4" x14ac:dyDescent="0.3">
      <c r="A5615" s="23">
        <v>5614</v>
      </c>
      <c r="B5615" s="27">
        <v>0.52465600000000001</v>
      </c>
      <c r="C5615" s="24">
        <f t="shared" si="179"/>
        <v>2.6491000000000001E-2</v>
      </c>
      <c r="D5615" s="19">
        <f t="shared" si="180"/>
        <v>7.0177308100000005E-4</v>
      </c>
    </row>
    <row r="5616" spans="1:4" x14ac:dyDescent="0.3">
      <c r="A5616" s="23">
        <v>5615</v>
      </c>
      <c r="B5616" s="27">
        <v>0.52467299999999994</v>
      </c>
      <c r="C5616" s="24">
        <f t="shared" si="179"/>
        <v>2.6508E-2</v>
      </c>
      <c r="D5616" s="19">
        <f t="shared" si="180"/>
        <v>7.0267406399999999E-4</v>
      </c>
    </row>
    <row r="5617" spans="1:4" x14ac:dyDescent="0.3">
      <c r="A5617" s="23">
        <v>5616</v>
      </c>
      <c r="B5617" s="27">
        <v>0.52470099999999997</v>
      </c>
      <c r="C5617" s="24">
        <f t="shared" si="179"/>
        <v>2.6536000000000001E-2</v>
      </c>
      <c r="D5617" s="19">
        <f t="shared" si="180"/>
        <v>7.04159296E-4</v>
      </c>
    </row>
    <row r="5618" spans="1:4" x14ac:dyDescent="0.3">
      <c r="A5618" s="23">
        <v>5617</v>
      </c>
      <c r="B5618" s="27">
        <v>0.524702</v>
      </c>
      <c r="C5618" s="24">
        <f t="shared" si="179"/>
        <v>2.6537000000000002E-2</v>
      </c>
      <c r="D5618" s="19">
        <f t="shared" si="180"/>
        <v>7.0421236900000011E-4</v>
      </c>
    </row>
    <row r="5619" spans="1:4" x14ac:dyDescent="0.3">
      <c r="A5619" s="23">
        <v>5618</v>
      </c>
      <c r="B5619" s="27">
        <v>0.52476999999999996</v>
      </c>
      <c r="C5619" s="24">
        <f t="shared" si="179"/>
        <v>2.6605E-2</v>
      </c>
      <c r="D5619" s="19">
        <f t="shared" si="180"/>
        <v>7.0782602500000006E-4</v>
      </c>
    </row>
    <row r="5620" spans="1:4" x14ac:dyDescent="0.3">
      <c r="A5620" s="23">
        <v>5619</v>
      </c>
      <c r="B5620" s="27">
        <v>0.52495800000000004</v>
      </c>
      <c r="C5620" s="24">
        <f t="shared" si="179"/>
        <v>2.6793000000000001E-2</v>
      </c>
      <c r="D5620" s="19">
        <f t="shared" si="180"/>
        <v>7.1786484899999999E-4</v>
      </c>
    </row>
    <row r="5621" spans="1:4" x14ac:dyDescent="0.3">
      <c r="A5621" s="23">
        <v>5620</v>
      </c>
      <c r="B5621" s="27">
        <v>0.52495999999999998</v>
      </c>
      <c r="C5621" s="24">
        <f t="shared" si="179"/>
        <v>2.6794999999999999E-2</v>
      </c>
      <c r="D5621" s="19">
        <f t="shared" si="180"/>
        <v>7.17972025E-4</v>
      </c>
    </row>
    <row r="5622" spans="1:4" x14ac:dyDescent="0.3">
      <c r="A5622" s="23">
        <v>5621</v>
      </c>
      <c r="B5622" s="27">
        <v>0.52499600000000002</v>
      </c>
      <c r="C5622" s="24">
        <f t="shared" si="179"/>
        <v>2.6831000000000001E-2</v>
      </c>
      <c r="D5622" s="19">
        <f t="shared" si="180"/>
        <v>7.1990256100000006E-4</v>
      </c>
    </row>
    <row r="5623" spans="1:4" x14ac:dyDescent="0.3">
      <c r="A5623" s="23">
        <v>5622</v>
      </c>
      <c r="B5623" s="27">
        <v>0.52506299999999995</v>
      </c>
      <c r="C5623" s="24">
        <f t="shared" si="179"/>
        <v>2.6898000000000002E-2</v>
      </c>
      <c r="D5623" s="19">
        <f t="shared" si="180"/>
        <v>7.2350240400000012E-4</v>
      </c>
    </row>
    <row r="5624" spans="1:4" x14ac:dyDescent="0.3">
      <c r="A5624" s="23">
        <v>5623</v>
      </c>
      <c r="B5624" s="27">
        <v>0.52515999999999996</v>
      </c>
      <c r="C5624" s="24">
        <f t="shared" si="179"/>
        <v>2.6995000000000002E-2</v>
      </c>
      <c r="D5624" s="19">
        <f t="shared" si="180"/>
        <v>7.2873002500000014E-4</v>
      </c>
    </row>
    <row r="5625" spans="1:4" x14ac:dyDescent="0.3">
      <c r="A5625" s="23">
        <v>5624</v>
      </c>
      <c r="B5625" s="27">
        <v>0.52520800000000001</v>
      </c>
      <c r="C5625" s="24">
        <f t="shared" si="179"/>
        <v>2.7043000000000001E-2</v>
      </c>
      <c r="D5625" s="19">
        <f t="shared" si="180"/>
        <v>7.3132384900000005E-4</v>
      </c>
    </row>
    <row r="5626" spans="1:4" x14ac:dyDescent="0.3">
      <c r="A5626" s="23">
        <v>5625</v>
      </c>
      <c r="B5626" s="27">
        <v>0.52524499999999996</v>
      </c>
      <c r="C5626" s="24">
        <f t="shared" si="179"/>
        <v>2.708E-2</v>
      </c>
      <c r="D5626" s="19">
        <f t="shared" si="180"/>
        <v>7.3332639999999999E-4</v>
      </c>
    </row>
    <row r="5627" spans="1:4" x14ac:dyDescent="0.3">
      <c r="A5627" s="23">
        <v>5626</v>
      </c>
      <c r="B5627" s="27">
        <v>0.525312</v>
      </c>
      <c r="C5627" s="24">
        <f t="shared" si="179"/>
        <v>2.7147000000000001E-2</v>
      </c>
      <c r="D5627" s="19">
        <f t="shared" si="180"/>
        <v>7.3695960900000009E-4</v>
      </c>
    </row>
    <row r="5628" spans="1:4" x14ac:dyDescent="0.3">
      <c r="A5628" s="23">
        <v>5627</v>
      </c>
      <c r="B5628" s="27">
        <v>0.52540799999999999</v>
      </c>
      <c r="C5628" s="24">
        <f t="shared" si="179"/>
        <v>2.7243E-2</v>
      </c>
      <c r="D5628" s="19">
        <f t="shared" si="180"/>
        <v>7.4218104899999998E-4</v>
      </c>
    </row>
    <row r="5629" spans="1:4" x14ac:dyDescent="0.3">
      <c r="A5629" s="23">
        <v>5628</v>
      </c>
      <c r="B5629" s="27">
        <v>0.52541400000000005</v>
      </c>
      <c r="C5629" s="24">
        <f t="shared" si="179"/>
        <v>2.7249000000000002E-2</v>
      </c>
      <c r="D5629" s="19">
        <f t="shared" si="180"/>
        <v>7.4250800100000012E-4</v>
      </c>
    </row>
    <row r="5630" spans="1:4" x14ac:dyDescent="0.3">
      <c r="A5630" s="23">
        <v>5629</v>
      </c>
      <c r="B5630" s="27">
        <v>0.52542299999999997</v>
      </c>
      <c r="C5630" s="24">
        <f t="shared" si="179"/>
        <v>2.7258000000000001E-2</v>
      </c>
      <c r="D5630" s="19">
        <f t="shared" si="180"/>
        <v>7.4299856400000005E-4</v>
      </c>
    </row>
    <row r="5631" spans="1:4" x14ac:dyDescent="0.3">
      <c r="A5631" s="23">
        <v>5630</v>
      </c>
      <c r="B5631" s="27">
        <v>0.52549999999999997</v>
      </c>
      <c r="C5631" s="24">
        <f t="shared" si="179"/>
        <v>2.7335000000000002E-2</v>
      </c>
      <c r="D5631" s="19">
        <f t="shared" si="180"/>
        <v>7.4720222500000006E-4</v>
      </c>
    </row>
    <row r="5632" spans="1:4" x14ac:dyDescent="0.3">
      <c r="A5632" s="23">
        <v>5631</v>
      </c>
      <c r="B5632" s="27">
        <v>0.52559599999999995</v>
      </c>
      <c r="C5632" s="24">
        <f t="shared" si="179"/>
        <v>2.7431000000000001E-2</v>
      </c>
      <c r="D5632" s="19">
        <f t="shared" si="180"/>
        <v>7.5245976100000002E-4</v>
      </c>
    </row>
    <row r="5633" spans="1:4" x14ac:dyDescent="0.3">
      <c r="A5633" s="23">
        <v>5632</v>
      </c>
      <c r="B5633" s="27">
        <v>0.52559999999999996</v>
      </c>
      <c r="C5633" s="24">
        <f t="shared" si="179"/>
        <v>2.7435000000000001E-2</v>
      </c>
      <c r="D5633" s="19">
        <f t="shared" si="180"/>
        <v>7.526792250000001E-4</v>
      </c>
    </row>
    <row r="5634" spans="1:4" x14ac:dyDescent="0.3">
      <c r="A5634" s="23">
        <v>5633</v>
      </c>
      <c r="B5634" s="27">
        <v>0.52562200000000003</v>
      </c>
      <c r="C5634" s="24">
        <f t="shared" ref="C5634:C5697" si="181">ROUNDUP(B5634-B$10002,6)</f>
        <v>2.7457000000000002E-2</v>
      </c>
      <c r="D5634" s="19">
        <f t="shared" si="180"/>
        <v>7.5388684900000013E-4</v>
      </c>
    </row>
    <row r="5635" spans="1:4" x14ac:dyDescent="0.3">
      <c r="A5635" s="23">
        <v>5634</v>
      </c>
      <c r="B5635" s="27">
        <v>0.52577399999999996</v>
      </c>
      <c r="C5635" s="24">
        <f t="shared" si="181"/>
        <v>2.7609000000000002E-2</v>
      </c>
      <c r="D5635" s="19">
        <f t="shared" si="180"/>
        <v>7.6225688100000006E-4</v>
      </c>
    </row>
    <row r="5636" spans="1:4" x14ac:dyDescent="0.3">
      <c r="A5636" s="23">
        <v>5635</v>
      </c>
      <c r="B5636" s="27">
        <v>0.52585800000000005</v>
      </c>
      <c r="C5636" s="24">
        <f t="shared" si="181"/>
        <v>2.7693000000000002E-2</v>
      </c>
      <c r="D5636" s="19">
        <f t="shared" si="180"/>
        <v>7.6690224900000017E-4</v>
      </c>
    </row>
    <row r="5637" spans="1:4" x14ac:dyDescent="0.3">
      <c r="A5637" s="23">
        <v>5636</v>
      </c>
      <c r="B5637" s="27">
        <v>0.52591299999999996</v>
      </c>
      <c r="C5637" s="24">
        <f t="shared" si="181"/>
        <v>2.7748000000000002E-2</v>
      </c>
      <c r="D5637" s="19">
        <f t="shared" si="180"/>
        <v>7.699515040000001E-4</v>
      </c>
    </row>
    <row r="5638" spans="1:4" x14ac:dyDescent="0.3">
      <c r="A5638" s="23">
        <v>5637</v>
      </c>
      <c r="B5638" s="27">
        <v>0.52592399999999995</v>
      </c>
      <c r="C5638" s="24">
        <f t="shared" si="181"/>
        <v>2.7759000000000002E-2</v>
      </c>
      <c r="D5638" s="19">
        <f t="shared" si="180"/>
        <v>7.7056208100000014E-4</v>
      </c>
    </row>
    <row r="5639" spans="1:4" x14ac:dyDescent="0.3">
      <c r="A5639" s="23">
        <v>5638</v>
      </c>
      <c r="B5639" s="27">
        <v>0.52600499999999994</v>
      </c>
      <c r="C5639" s="24">
        <f t="shared" si="181"/>
        <v>2.784E-2</v>
      </c>
      <c r="D5639" s="19">
        <f t="shared" si="180"/>
        <v>7.7506560000000001E-4</v>
      </c>
    </row>
    <row r="5640" spans="1:4" x14ac:dyDescent="0.3">
      <c r="A5640" s="23">
        <v>5639</v>
      </c>
      <c r="B5640" s="27">
        <v>0.52609799999999995</v>
      </c>
      <c r="C5640" s="24">
        <f t="shared" si="181"/>
        <v>2.7932999999999999E-2</v>
      </c>
      <c r="D5640" s="19">
        <f t="shared" si="180"/>
        <v>7.8025248899999994E-4</v>
      </c>
    </row>
    <row r="5641" spans="1:4" x14ac:dyDescent="0.3">
      <c r="A5641" s="23">
        <v>5640</v>
      </c>
      <c r="B5641" s="27">
        <v>0.52612099999999995</v>
      </c>
      <c r="C5641" s="24">
        <f t="shared" si="181"/>
        <v>2.7956000000000002E-2</v>
      </c>
      <c r="D5641" s="19">
        <f t="shared" si="180"/>
        <v>7.8153793600000006E-4</v>
      </c>
    </row>
    <row r="5642" spans="1:4" x14ac:dyDescent="0.3">
      <c r="A5642" s="23">
        <v>5641</v>
      </c>
      <c r="B5642" s="27">
        <v>0.52621200000000001</v>
      </c>
      <c r="C5642" s="24">
        <f t="shared" si="181"/>
        <v>2.8047000000000002E-2</v>
      </c>
      <c r="D5642" s="19">
        <f t="shared" ref="D5642:D5705" si="182">C5642*C5642</f>
        <v>7.8663420900000017E-4</v>
      </c>
    </row>
    <row r="5643" spans="1:4" x14ac:dyDescent="0.3">
      <c r="A5643" s="23">
        <v>5642</v>
      </c>
      <c r="B5643" s="27">
        <v>0.52633200000000002</v>
      </c>
      <c r="C5643" s="24">
        <f t="shared" si="181"/>
        <v>2.8167000000000001E-2</v>
      </c>
      <c r="D5643" s="19">
        <f t="shared" si="182"/>
        <v>7.9337988900000001E-4</v>
      </c>
    </row>
    <row r="5644" spans="1:4" x14ac:dyDescent="0.3">
      <c r="A5644" s="23">
        <v>5643</v>
      </c>
      <c r="B5644" s="27">
        <v>0.52633300000000005</v>
      </c>
      <c r="C5644" s="24">
        <f t="shared" si="181"/>
        <v>2.8168000000000002E-2</v>
      </c>
      <c r="D5644" s="19">
        <f t="shared" si="182"/>
        <v>7.9343622400000009E-4</v>
      </c>
    </row>
    <row r="5645" spans="1:4" x14ac:dyDescent="0.3">
      <c r="A5645" s="23">
        <v>5644</v>
      </c>
      <c r="B5645" s="27">
        <v>0.52635600000000005</v>
      </c>
      <c r="C5645" s="24">
        <f t="shared" si="181"/>
        <v>2.8191000000000001E-2</v>
      </c>
      <c r="D5645" s="19">
        <f t="shared" si="182"/>
        <v>7.9473248100000006E-4</v>
      </c>
    </row>
    <row r="5646" spans="1:4" x14ac:dyDescent="0.3">
      <c r="A5646" s="23">
        <v>5645</v>
      </c>
      <c r="B5646" s="27">
        <v>0.52639499999999995</v>
      </c>
      <c r="C5646" s="24">
        <f t="shared" si="181"/>
        <v>2.8230000000000002E-2</v>
      </c>
      <c r="D5646" s="19">
        <f t="shared" si="182"/>
        <v>7.9693290000000007E-4</v>
      </c>
    </row>
    <row r="5647" spans="1:4" x14ac:dyDescent="0.3">
      <c r="A5647" s="23">
        <v>5646</v>
      </c>
      <c r="B5647" s="27">
        <v>0.52642999999999995</v>
      </c>
      <c r="C5647" s="24">
        <f t="shared" si="181"/>
        <v>2.8265000000000002E-2</v>
      </c>
      <c r="D5647" s="19">
        <f t="shared" si="182"/>
        <v>7.9891022500000008E-4</v>
      </c>
    </row>
    <row r="5648" spans="1:4" x14ac:dyDescent="0.3">
      <c r="A5648" s="23">
        <v>5647</v>
      </c>
      <c r="B5648" s="27">
        <v>0.52644400000000002</v>
      </c>
      <c r="C5648" s="24">
        <f t="shared" si="181"/>
        <v>2.8279000000000002E-2</v>
      </c>
      <c r="D5648" s="19">
        <f t="shared" si="182"/>
        <v>7.997018410000001E-4</v>
      </c>
    </row>
    <row r="5649" spans="1:4" x14ac:dyDescent="0.3">
      <c r="A5649" s="23">
        <v>5648</v>
      </c>
      <c r="B5649" s="27">
        <v>0.52652399999999999</v>
      </c>
      <c r="C5649" s="24">
        <f t="shared" si="181"/>
        <v>2.8359000000000002E-2</v>
      </c>
      <c r="D5649" s="19">
        <f t="shared" si="182"/>
        <v>8.0423288100000016E-4</v>
      </c>
    </row>
    <row r="5650" spans="1:4" x14ac:dyDescent="0.3">
      <c r="A5650" s="23">
        <v>5649</v>
      </c>
      <c r="B5650" s="27">
        <v>0.52658899999999997</v>
      </c>
      <c r="C5650" s="24">
        <f t="shared" si="181"/>
        <v>2.8424000000000001E-2</v>
      </c>
      <c r="D5650" s="19">
        <f t="shared" si="182"/>
        <v>8.0792377600000004E-4</v>
      </c>
    </row>
    <row r="5651" spans="1:4" x14ac:dyDescent="0.3">
      <c r="A5651" s="23">
        <v>5650</v>
      </c>
      <c r="B5651" s="27">
        <v>0.52660600000000002</v>
      </c>
      <c r="C5651" s="24">
        <f t="shared" si="181"/>
        <v>2.8441000000000001E-2</v>
      </c>
      <c r="D5651" s="19">
        <f t="shared" si="182"/>
        <v>8.0889048100000007E-4</v>
      </c>
    </row>
    <row r="5652" spans="1:4" x14ac:dyDescent="0.3">
      <c r="A5652" s="23">
        <v>5651</v>
      </c>
      <c r="B5652" s="27">
        <v>0.52668199999999998</v>
      </c>
      <c r="C5652" s="24">
        <f t="shared" si="181"/>
        <v>2.8517000000000001E-2</v>
      </c>
      <c r="D5652" s="19">
        <f t="shared" si="182"/>
        <v>8.1321928900000005E-4</v>
      </c>
    </row>
    <row r="5653" spans="1:4" x14ac:dyDescent="0.3">
      <c r="A5653" s="23">
        <v>5652</v>
      </c>
      <c r="B5653" s="27">
        <v>0.52669699999999997</v>
      </c>
      <c r="C5653" s="24">
        <f t="shared" si="181"/>
        <v>2.8532000000000002E-2</v>
      </c>
      <c r="D5653" s="19">
        <f t="shared" si="182"/>
        <v>8.1407502400000005E-4</v>
      </c>
    </row>
    <row r="5654" spans="1:4" x14ac:dyDescent="0.3">
      <c r="A5654" s="23">
        <v>5653</v>
      </c>
      <c r="B5654" s="27">
        <v>0.52670399999999995</v>
      </c>
      <c r="C5654" s="24">
        <f t="shared" si="181"/>
        <v>2.8539000000000002E-2</v>
      </c>
      <c r="D5654" s="19">
        <f t="shared" si="182"/>
        <v>8.1447452100000012E-4</v>
      </c>
    </row>
    <row r="5655" spans="1:4" x14ac:dyDescent="0.3">
      <c r="A5655" s="23">
        <v>5654</v>
      </c>
      <c r="B5655" s="27">
        <v>0.52670600000000001</v>
      </c>
      <c r="C5655" s="24">
        <f t="shared" si="181"/>
        <v>2.8541E-2</v>
      </c>
      <c r="D5655" s="19">
        <f t="shared" si="182"/>
        <v>8.1458868099999998E-4</v>
      </c>
    </row>
    <row r="5656" spans="1:4" x14ac:dyDescent="0.3">
      <c r="A5656" s="23">
        <v>5655</v>
      </c>
      <c r="B5656" s="27">
        <v>0.52670700000000004</v>
      </c>
      <c r="C5656" s="24">
        <f t="shared" si="181"/>
        <v>2.8542000000000001E-2</v>
      </c>
      <c r="D5656" s="19">
        <f t="shared" si="182"/>
        <v>8.1464576400000011E-4</v>
      </c>
    </row>
    <row r="5657" spans="1:4" x14ac:dyDescent="0.3">
      <c r="A5657" s="23">
        <v>5656</v>
      </c>
      <c r="B5657" s="27">
        <v>0.52677099999999999</v>
      </c>
      <c r="C5657" s="24">
        <f t="shared" si="181"/>
        <v>2.8605999999999999E-2</v>
      </c>
      <c r="D5657" s="19">
        <f t="shared" si="182"/>
        <v>8.1830323599999997E-4</v>
      </c>
    </row>
    <row r="5658" spans="1:4" x14ac:dyDescent="0.3">
      <c r="A5658" s="23">
        <v>5657</v>
      </c>
      <c r="B5658" s="27">
        <v>0.52697700000000003</v>
      </c>
      <c r="C5658" s="24">
        <f t="shared" si="181"/>
        <v>2.8812000000000001E-2</v>
      </c>
      <c r="D5658" s="19">
        <f t="shared" si="182"/>
        <v>8.3013134400000005E-4</v>
      </c>
    </row>
    <row r="5659" spans="1:4" x14ac:dyDescent="0.3">
      <c r="A5659" s="23">
        <v>5658</v>
      </c>
      <c r="B5659" s="27">
        <v>0.52700000000000002</v>
      </c>
      <c r="C5659" s="24">
        <f t="shared" si="181"/>
        <v>2.8835E-2</v>
      </c>
      <c r="D5659" s="19">
        <f t="shared" si="182"/>
        <v>8.3145722499999993E-4</v>
      </c>
    </row>
    <row r="5660" spans="1:4" x14ac:dyDescent="0.3">
      <c r="A5660" s="23">
        <v>5659</v>
      </c>
      <c r="B5660" s="27">
        <v>0.52703500000000003</v>
      </c>
      <c r="C5660" s="24">
        <f t="shared" si="181"/>
        <v>2.887E-2</v>
      </c>
      <c r="D5660" s="19">
        <f t="shared" si="182"/>
        <v>8.3347689999999997E-4</v>
      </c>
    </row>
    <row r="5661" spans="1:4" x14ac:dyDescent="0.3">
      <c r="A5661" s="23">
        <v>5660</v>
      </c>
      <c r="B5661" s="27">
        <v>0.52705400000000002</v>
      </c>
      <c r="C5661" s="24">
        <f t="shared" si="181"/>
        <v>2.8889000000000001E-2</v>
      </c>
      <c r="D5661" s="19">
        <f t="shared" si="182"/>
        <v>8.3457432100000005E-4</v>
      </c>
    </row>
    <row r="5662" spans="1:4" x14ac:dyDescent="0.3">
      <c r="A5662" s="23">
        <v>5661</v>
      </c>
      <c r="B5662" s="27">
        <v>0.52705500000000005</v>
      </c>
      <c r="C5662" s="24">
        <f t="shared" si="181"/>
        <v>2.8890000000000002E-2</v>
      </c>
      <c r="D5662" s="19">
        <f t="shared" si="182"/>
        <v>8.3463210000000012E-4</v>
      </c>
    </row>
    <row r="5663" spans="1:4" x14ac:dyDescent="0.3">
      <c r="A5663" s="23">
        <v>5662</v>
      </c>
      <c r="B5663" s="27">
        <v>0.52706799999999998</v>
      </c>
      <c r="C5663" s="24">
        <f t="shared" si="181"/>
        <v>2.8903000000000002E-2</v>
      </c>
      <c r="D5663" s="19">
        <f t="shared" si="182"/>
        <v>8.3538340900000008E-4</v>
      </c>
    </row>
    <row r="5664" spans="1:4" x14ac:dyDescent="0.3">
      <c r="A5664" s="23">
        <v>5663</v>
      </c>
      <c r="B5664" s="27">
        <v>0.52708999999999995</v>
      </c>
      <c r="C5664" s="24">
        <f t="shared" si="181"/>
        <v>2.8924999999999999E-2</v>
      </c>
      <c r="D5664" s="19">
        <f t="shared" si="182"/>
        <v>8.3665562499999995E-4</v>
      </c>
    </row>
    <row r="5665" spans="1:4" x14ac:dyDescent="0.3">
      <c r="A5665" s="23">
        <v>5664</v>
      </c>
      <c r="B5665" s="27">
        <v>0.52712400000000004</v>
      </c>
      <c r="C5665" s="24">
        <f t="shared" si="181"/>
        <v>2.8959000000000002E-2</v>
      </c>
      <c r="D5665" s="19">
        <f t="shared" si="182"/>
        <v>8.3862368100000014E-4</v>
      </c>
    </row>
    <row r="5666" spans="1:4" x14ac:dyDescent="0.3">
      <c r="A5666" s="23">
        <v>5665</v>
      </c>
      <c r="B5666" s="27">
        <v>0.52716700000000005</v>
      </c>
      <c r="C5666" s="24">
        <f t="shared" si="181"/>
        <v>2.9002E-2</v>
      </c>
      <c r="D5666" s="19">
        <f t="shared" si="182"/>
        <v>8.4111600400000003E-4</v>
      </c>
    </row>
    <row r="5667" spans="1:4" x14ac:dyDescent="0.3">
      <c r="A5667" s="23">
        <v>5666</v>
      </c>
      <c r="B5667" s="27">
        <v>0.52721799999999996</v>
      </c>
      <c r="C5667" s="24">
        <f t="shared" si="181"/>
        <v>2.9053000000000002E-2</v>
      </c>
      <c r="D5667" s="19">
        <f t="shared" si="182"/>
        <v>8.4407680900000016E-4</v>
      </c>
    </row>
    <row r="5668" spans="1:4" x14ac:dyDescent="0.3">
      <c r="A5668" s="23">
        <v>5667</v>
      </c>
      <c r="B5668" s="27">
        <v>0.52722899999999995</v>
      </c>
      <c r="C5668" s="24">
        <f t="shared" si="181"/>
        <v>2.9064E-2</v>
      </c>
      <c r="D5668" s="19">
        <f t="shared" si="182"/>
        <v>8.4471609599999996E-4</v>
      </c>
    </row>
    <row r="5669" spans="1:4" x14ac:dyDescent="0.3">
      <c r="A5669" s="23">
        <v>5668</v>
      </c>
      <c r="B5669" s="27">
        <v>0.52724700000000002</v>
      </c>
      <c r="C5669" s="24">
        <f t="shared" si="181"/>
        <v>2.9082E-2</v>
      </c>
      <c r="D5669" s="19">
        <f t="shared" si="182"/>
        <v>8.4576272400000005E-4</v>
      </c>
    </row>
    <row r="5670" spans="1:4" x14ac:dyDescent="0.3">
      <c r="A5670" s="23">
        <v>5669</v>
      </c>
      <c r="B5670" s="27">
        <v>0.52727000000000002</v>
      </c>
      <c r="C5670" s="24">
        <f t="shared" si="181"/>
        <v>2.9105000000000002E-2</v>
      </c>
      <c r="D5670" s="19">
        <f t="shared" si="182"/>
        <v>8.4710102500000018E-4</v>
      </c>
    </row>
    <row r="5671" spans="1:4" x14ac:dyDescent="0.3">
      <c r="A5671" s="23">
        <v>5670</v>
      </c>
      <c r="B5671" s="27">
        <v>0.52731799999999995</v>
      </c>
      <c r="C5671" s="24">
        <f t="shared" si="181"/>
        <v>2.9153000000000002E-2</v>
      </c>
      <c r="D5671" s="19">
        <f t="shared" si="182"/>
        <v>8.4989740900000006E-4</v>
      </c>
    </row>
    <row r="5672" spans="1:4" x14ac:dyDescent="0.3">
      <c r="A5672" s="23">
        <v>5671</v>
      </c>
      <c r="B5672" s="27">
        <v>0.52746800000000005</v>
      </c>
      <c r="C5672" s="24">
        <f t="shared" si="181"/>
        <v>2.9303000000000003E-2</v>
      </c>
      <c r="D5672" s="19">
        <f t="shared" si="182"/>
        <v>8.5866580900000012E-4</v>
      </c>
    </row>
    <row r="5673" spans="1:4" x14ac:dyDescent="0.3">
      <c r="A5673" s="23">
        <v>5672</v>
      </c>
      <c r="B5673" s="27">
        <v>0.52749100000000004</v>
      </c>
      <c r="C5673" s="24">
        <f t="shared" si="181"/>
        <v>2.9326000000000001E-2</v>
      </c>
      <c r="D5673" s="19">
        <f t="shared" si="182"/>
        <v>8.6001427600000007E-4</v>
      </c>
    </row>
    <row r="5674" spans="1:4" x14ac:dyDescent="0.3">
      <c r="A5674" s="23">
        <v>5673</v>
      </c>
      <c r="B5674" s="27">
        <v>0.52754199999999996</v>
      </c>
      <c r="C5674" s="24">
        <f t="shared" si="181"/>
        <v>2.9377E-2</v>
      </c>
      <c r="D5674" s="19">
        <f t="shared" si="182"/>
        <v>8.6300812899999999E-4</v>
      </c>
    </row>
    <row r="5675" spans="1:4" x14ac:dyDescent="0.3">
      <c r="A5675" s="23">
        <v>5674</v>
      </c>
      <c r="B5675" s="27">
        <v>0.52759199999999995</v>
      </c>
      <c r="C5675" s="24">
        <f t="shared" si="181"/>
        <v>2.9427000000000002E-2</v>
      </c>
      <c r="D5675" s="19">
        <f t="shared" si="182"/>
        <v>8.6594832900000005E-4</v>
      </c>
    </row>
    <row r="5676" spans="1:4" x14ac:dyDescent="0.3">
      <c r="A5676" s="23">
        <v>5675</v>
      </c>
      <c r="B5676" s="27">
        <v>0.52765499999999999</v>
      </c>
      <c r="C5676" s="24">
        <f t="shared" si="181"/>
        <v>2.9490000000000002E-2</v>
      </c>
      <c r="D5676" s="19">
        <f t="shared" si="182"/>
        <v>8.6966010000000011E-4</v>
      </c>
    </row>
    <row r="5677" spans="1:4" x14ac:dyDescent="0.3">
      <c r="A5677" s="23">
        <v>5676</v>
      </c>
      <c r="B5677" s="27">
        <v>0.52766400000000002</v>
      </c>
      <c r="C5677" s="24">
        <f t="shared" si="181"/>
        <v>2.9499000000000001E-2</v>
      </c>
      <c r="D5677" s="19">
        <f t="shared" si="182"/>
        <v>8.7019100100000008E-4</v>
      </c>
    </row>
    <row r="5678" spans="1:4" x14ac:dyDescent="0.3">
      <c r="A5678" s="23">
        <v>5677</v>
      </c>
      <c r="B5678" s="27">
        <v>0.52767299999999995</v>
      </c>
      <c r="C5678" s="24">
        <f t="shared" si="181"/>
        <v>2.9508E-2</v>
      </c>
      <c r="D5678" s="19">
        <f t="shared" si="182"/>
        <v>8.7072206399999995E-4</v>
      </c>
    </row>
    <row r="5679" spans="1:4" x14ac:dyDescent="0.3">
      <c r="A5679" s="23">
        <v>5678</v>
      </c>
      <c r="B5679" s="27">
        <v>0.52769699999999997</v>
      </c>
      <c r="C5679" s="24">
        <f t="shared" si="181"/>
        <v>2.9532000000000003E-2</v>
      </c>
      <c r="D5679" s="19">
        <f t="shared" si="182"/>
        <v>8.7213902400000019E-4</v>
      </c>
    </row>
    <row r="5680" spans="1:4" x14ac:dyDescent="0.3">
      <c r="A5680" s="23">
        <v>5679</v>
      </c>
      <c r="B5680" s="27">
        <v>0.52770700000000004</v>
      </c>
      <c r="C5680" s="24">
        <f t="shared" si="181"/>
        <v>2.9542000000000002E-2</v>
      </c>
      <c r="D5680" s="19">
        <f t="shared" si="182"/>
        <v>8.7272976400000013E-4</v>
      </c>
    </row>
    <row r="5681" spans="1:4" x14ac:dyDescent="0.3">
      <c r="A5681" s="23">
        <v>5680</v>
      </c>
      <c r="B5681" s="27">
        <v>0.52787099999999998</v>
      </c>
      <c r="C5681" s="24">
        <f t="shared" si="181"/>
        <v>2.9706E-2</v>
      </c>
      <c r="D5681" s="19">
        <f t="shared" si="182"/>
        <v>8.8244643599999994E-4</v>
      </c>
    </row>
    <row r="5682" spans="1:4" x14ac:dyDescent="0.3">
      <c r="A5682" s="23">
        <v>5681</v>
      </c>
      <c r="B5682" s="27">
        <v>0.52790700000000002</v>
      </c>
      <c r="C5682" s="24">
        <f t="shared" si="181"/>
        <v>2.9742000000000001E-2</v>
      </c>
      <c r="D5682" s="19">
        <f t="shared" si="182"/>
        <v>8.8458656400000005E-4</v>
      </c>
    </row>
    <row r="5683" spans="1:4" x14ac:dyDescent="0.3">
      <c r="A5683" s="23">
        <v>5682</v>
      </c>
      <c r="B5683" s="27">
        <v>0.52793100000000004</v>
      </c>
      <c r="C5683" s="24">
        <f t="shared" si="181"/>
        <v>2.9766000000000001E-2</v>
      </c>
      <c r="D5683" s="19">
        <f t="shared" si="182"/>
        <v>8.8601475600000009E-4</v>
      </c>
    </row>
    <row r="5684" spans="1:4" x14ac:dyDescent="0.3">
      <c r="A5684" s="23">
        <v>5683</v>
      </c>
      <c r="B5684" s="27">
        <v>0.52797400000000005</v>
      </c>
      <c r="C5684" s="24">
        <f t="shared" si="181"/>
        <v>2.9809000000000002E-2</v>
      </c>
      <c r="D5684" s="19">
        <f t="shared" si="182"/>
        <v>8.8857648100000011E-4</v>
      </c>
    </row>
    <row r="5685" spans="1:4" x14ac:dyDescent="0.3">
      <c r="A5685" s="23">
        <v>5684</v>
      </c>
      <c r="B5685" s="27">
        <v>0.52801500000000001</v>
      </c>
      <c r="C5685" s="24">
        <f t="shared" si="181"/>
        <v>2.9850000000000002E-2</v>
      </c>
      <c r="D5685" s="19">
        <f t="shared" si="182"/>
        <v>8.9102250000000006E-4</v>
      </c>
    </row>
    <row r="5686" spans="1:4" x14ac:dyDescent="0.3">
      <c r="A5686" s="23">
        <v>5685</v>
      </c>
      <c r="B5686" s="27">
        <v>0.52805000000000002</v>
      </c>
      <c r="C5686" s="24">
        <f t="shared" si="181"/>
        <v>2.9885000000000002E-2</v>
      </c>
      <c r="D5686" s="19">
        <f t="shared" si="182"/>
        <v>8.9311322500000014E-4</v>
      </c>
    </row>
    <row r="5687" spans="1:4" x14ac:dyDescent="0.3">
      <c r="A5687" s="23">
        <v>5686</v>
      </c>
      <c r="B5687" s="27">
        <v>0.52807400000000004</v>
      </c>
      <c r="C5687" s="24">
        <f t="shared" si="181"/>
        <v>2.9909000000000002E-2</v>
      </c>
      <c r="D5687" s="19">
        <f t="shared" si="182"/>
        <v>8.9454828100000007E-4</v>
      </c>
    </row>
    <row r="5688" spans="1:4" x14ac:dyDescent="0.3">
      <c r="A5688" s="23">
        <v>5687</v>
      </c>
      <c r="B5688" s="27">
        <v>0.52813500000000002</v>
      </c>
      <c r="C5688" s="24">
        <f t="shared" si="181"/>
        <v>2.997E-2</v>
      </c>
      <c r="D5688" s="19">
        <f t="shared" si="182"/>
        <v>8.9820090000000002E-4</v>
      </c>
    </row>
    <row r="5689" spans="1:4" x14ac:dyDescent="0.3">
      <c r="A5689" s="23">
        <v>5688</v>
      </c>
      <c r="B5689" s="27">
        <v>0.52814399999999995</v>
      </c>
      <c r="C5689" s="24">
        <f t="shared" si="181"/>
        <v>2.9979000000000002E-2</v>
      </c>
      <c r="D5689" s="19">
        <f t="shared" si="182"/>
        <v>8.9874044100000017E-4</v>
      </c>
    </row>
    <row r="5690" spans="1:4" x14ac:dyDescent="0.3">
      <c r="A5690" s="23">
        <v>5689</v>
      </c>
      <c r="B5690" s="27">
        <v>0.52814899999999998</v>
      </c>
      <c r="C5690" s="24">
        <f t="shared" si="181"/>
        <v>2.9984E-2</v>
      </c>
      <c r="D5690" s="19">
        <f t="shared" si="182"/>
        <v>8.9904025599999999E-4</v>
      </c>
    </row>
    <row r="5691" spans="1:4" x14ac:dyDescent="0.3">
      <c r="A5691" s="23">
        <v>5690</v>
      </c>
      <c r="B5691" s="27">
        <v>0.52823299999999995</v>
      </c>
      <c r="C5691" s="24">
        <f t="shared" si="181"/>
        <v>3.0068000000000001E-2</v>
      </c>
      <c r="D5691" s="19">
        <f t="shared" si="182"/>
        <v>9.0408462400000009E-4</v>
      </c>
    </row>
    <row r="5692" spans="1:4" x14ac:dyDescent="0.3">
      <c r="A5692" s="23">
        <v>5691</v>
      </c>
      <c r="B5692" s="27">
        <v>0.52825599999999995</v>
      </c>
      <c r="C5692" s="24">
        <f t="shared" si="181"/>
        <v>3.0091E-2</v>
      </c>
      <c r="D5692" s="19">
        <f t="shared" si="182"/>
        <v>9.0546828099999995E-4</v>
      </c>
    </row>
    <row r="5693" spans="1:4" x14ac:dyDescent="0.3">
      <c r="A5693" s="23">
        <v>5692</v>
      </c>
      <c r="B5693" s="27">
        <v>0.52828299999999995</v>
      </c>
      <c r="C5693" s="24">
        <f t="shared" si="181"/>
        <v>3.0118000000000002E-2</v>
      </c>
      <c r="D5693" s="19">
        <f t="shared" si="182"/>
        <v>9.0709392400000019E-4</v>
      </c>
    </row>
    <row r="5694" spans="1:4" x14ac:dyDescent="0.3">
      <c r="A5694" s="23">
        <v>5693</v>
      </c>
      <c r="B5694" s="27">
        <v>0.52843499999999999</v>
      </c>
      <c r="C5694" s="24">
        <f t="shared" si="181"/>
        <v>3.0270000000000002E-2</v>
      </c>
      <c r="D5694" s="19">
        <f t="shared" si="182"/>
        <v>9.1627290000000007E-4</v>
      </c>
    </row>
    <row r="5695" spans="1:4" x14ac:dyDescent="0.3">
      <c r="A5695" s="23">
        <v>5694</v>
      </c>
      <c r="B5695" s="27">
        <v>0.528447</v>
      </c>
      <c r="C5695" s="24">
        <f t="shared" si="181"/>
        <v>3.0282E-2</v>
      </c>
      <c r="D5695" s="19">
        <f t="shared" si="182"/>
        <v>9.1699952400000001E-4</v>
      </c>
    </row>
    <row r="5696" spans="1:4" x14ac:dyDescent="0.3">
      <c r="A5696" s="23">
        <v>5695</v>
      </c>
      <c r="B5696" s="27">
        <v>0.52851499999999996</v>
      </c>
      <c r="C5696" s="24">
        <f t="shared" si="181"/>
        <v>3.0350000000000002E-2</v>
      </c>
      <c r="D5696" s="19">
        <f t="shared" si="182"/>
        <v>9.2112250000000008E-4</v>
      </c>
    </row>
    <row r="5697" spans="1:4" x14ac:dyDescent="0.3">
      <c r="A5697" s="23">
        <v>5696</v>
      </c>
      <c r="B5697" s="27">
        <v>0.52867299999999995</v>
      </c>
      <c r="C5697" s="24">
        <f t="shared" si="181"/>
        <v>3.0508E-2</v>
      </c>
      <c r="D5697" s="19">
        <f t="shared" si="182"/>
        <v>9.3073806400000003E-4</v>
      </c>
    </row>
    <row r="5698" spans="1:4" x14ac:dyDescent="0.3">
      <c r="A5698" s="23">
        <v>5697</v>
      </c>
      <c r="B5698" s="27">
        <v>0.52868899999999996</v>
      </c>
      <c r="C5698" s="24">
        <f t="shared" ref="C5698:C5761" si="183">ROUNDUP(B5698-B$10002,6)</f>
        <v>3.0524000000000003E-2</v>
      </c>
      <c r="D5698" s="19">
        <f t="shared" si="182"/>
        <v>9.3171457600000013E-4</v>
      </c>
    </row>
    <row r="5699" spans="1:4" x14ac:dyDescent="0.3">
      <c r="A5699" s="23">
        <v>5698</v>
      </c>
      <c r="B5699" s="27">
        <v>0.52871500000000005</v>
      </c>
      <c r="C5699" s="24">
        <f t="shared" si="183"/>
        <v>3.0550000000000001E-2</v>
      </c>
      <c r="D5699" s="19">
        <f t="shared" si="182"/>
        <v>9.3330250000000007E-4</v>
      </c>
    </row>
    <row r="5700" spans="1:4" x14ac:dyDescent="0.3">
      <c r="A5700" s="23">
        <v>5699</v>
      </c>
      <c r="B5700" s="27">
        <v>0.52877399999999997</v>
      </c>
      <c r="C5700" s="24">
        <f t="shared" si="183"/>
        <v>3.0609000000000001E-2</v>
      </c>
      <c r="D5700" s="19">
        <f t="shared" si="182"/>
        <v>9.3691088100000006E-4</v>
      </c>
    </row>
    <row r="5701" spans="1:4" x14ac:dyDescent="0.3">
      <c r="A5701" s="23">
        <v>5700</v>
      </c>
      <c r="B5701" s="27">
        <v>0.52890499999999996</v>
      </c>
      <c r="C5701" s="24">
        <f t="shared" si="183"/>
        <v>3.074E-2</v>
      </c>
      <c r="D5701" s="19">
        <f t="shared" si="182"/>
        <v>9.4494760000000001E-4</v>
      </c>
    </row>
    <row r="5702" spans="1:4" x14ac:dyDescent="0.3">
      <c r="A5702" s="23">
        <v>5701</v>
      </c>
      <c r="B5702" s="27">
        <v>0.52898100000000003</v>
      </c>
      <c r="C5702" s="24">
        <f t="shared" si="183"/>
        <v>3.0816E-2</v>
      </c>
      <c r="D5702" s="19">
        <f t="shared" si="182"/>
        <v>9.49625856E-4</v>
      </c>
    </row>
    <row r="5703" spans="1:4" x14ac:dyDescent="0.3">
      <c r="A5703" s="23">
        <v>5702</v>
      </c>
      <c r="B5703" s="27">
        <v>0.52916099999999999</v>
      </c>
      <c r="C5703" s="24">
        <f t="shared" si="183"/>
        <v>3.0996000000000003E-2</v>
      </c>
      <c r="D5703" s="19">
        <f t="shared" si="182"/>
        <v>9.607520160000002E-4</v>
      </c>
    </row>
    <row r="5704" spans="1:4" x14ac:dyDescent="0.3">
      <c r="A5704" s="23">
        <v>5703</v>
      </c>
      <c r="B5704" s="27">
        <v>0.52920699999999998</v>
      </c>
      <c r="C5704" s="24">
        <f t="shared" si="183"/>
        <v>3.1042E-2</v>
      </c>
      <c r="D5704" s="19">
        <f t="shared" si="182"/>
        <v>9.6360576399999996E-4</v>
      </c>
    </row>
    <row r="5705" spans="1:4" x14ac:dyDescent="0.3">
      <c r="A5705" s="23">
        <v>5704</v>
      </c>
      <c r="B5705" s="27">
        <v>0.529227</v>
      </c>
      <c r="C5705" s="24">
        <f t="shared" si="183"/>
        <v>3.1061999999999999E-2</v>
      </c>
      <c r="D5705" s="19">
        <f t="shared" si="182"/>
        <v>9.64847844E-4</v>
      </c>
    </row>
    <row r="5706" spans="1:4" x14ac:dyDescent="0.3">
      <c r="A5706" s="23">
        <v>5705</v>
      </c>
      <c r="B5706" s="27">
        <v>0.52926499999999999</v>
      </c>
      <c r="C5706" s="24">
        <f t="shared" si="183"/>
        <v>3.1100000000000003E-2</v>
      </c>
      <c r="D5706" s="19">
        <f t="shared" ref="D5706:D5769" si="184">C5706*C5706</f>
        <v>9.6721000000000014E-4</v>
      </c>
    </row>
    <row r="5707" spans="1:4" x14ac:dyDescent="0.3">
      <c r="A5707" s="23">
        <v>5706</v>
      </c>
      <c r="B5707" s="27">
        <v>0.52933799999999998</v>
      </c>
      <c r="C5707" s="24">
        <f t="shared" si="183"/>
        <v>3.1172999999999999E-2</v>
      </c>
      <c r="D5707" s="19">
        <f t="shared" si="184"/>
        <v>9.7175592900000001E-4</v>
      </c>
    </row>
    <row r="5708" spans="1:4" x14ac:dyDescent="0.3">
      <c r="A5708" s="23">
        <v>5707</v>
      </c>
      <c r="B5708" s="27">
        <v>0.529528</v>
      </c>
      <c r="C5708" s="24">
        <f t="shared" si="183"/>
        <v>3.1363000000000002E-2</v>
      </c>
      <c r="D5708" s="19">
        <f t="shared" si="184"/>
        <v>9.8363776900000006E-4</v>
      </c>
    </row>
    <row r="5709" spans="1:4" x14ac:dyDescent="0.3">
      <c r="A5709" s="23">
        <v>5708</v>
      </c>
      <c r="B5709" s="27">
        <v>0.52953799999999995</v>
      </c>
      <c r="C5709" s="24">
        <f t="shared" si="183"/>
        <v>3.1372999999999998E-2</v>
      </c>
      <c r="D5709" s="19">
        <f t="shared" si="184"/>
        <v>9.8426512899999993E-4</v>
      </c>
    </row>
    <row r="5710" spans="1:4" x14ac:dyDescent="0.3">
      <c r="A5710" s="23">
        <v>5709</v>
      </c>
      <c r="B5710" s="27">
        <v>0.52957500000000002</v>
      </c>
      <c r="C5710" s="24">
        <f t="shared" si="183"/>
        <v>3.141E-2</v>
      </c>
      <c r="D5710" s="19">
        <f t="shared" si="184"/>
        <v>9.8658810000000008E-4</v>
      </c>
    </row>
    <row r="5711" spans="1:4" x14ac:dyDescent="0.3">
      <c r="A5711" s="23">
        <v>5710</v>
      </c>
      <c r="B5711" s="27">
        <v>0.52961599999999998</v>
      </c>
      <c r="C5711" s="24">
        <f t="shared" si="183"/>
        <v>3.1451E-2</v>
      </c>
      <c r="D5711" s="19">
        <f t="shared" si="184"/>
        <v>9.8916540099999988E-4</v>
      </c>
    </row>
    <row r="5712" spans="1:4" x14ac:dyDescent="0.3">
      <c r="A5712" s="23">
        <v>5711</v>
      </c>
      <c r="B5712" s="27">
        <v>0.52971500000000005</v>
      </c>
      <c r="C5712" s="24">
        <f t="shared" si="183"/>
        <v>3.1550000000000002E-2</v>
      </c>
      <c r="D5712" s="19">
        <f t="shared" si="184"/>
        <v>9.954025E-4</v>
      </c>
    </row>
    <row r="5713" spans="1:4" x14ac:dyDescent="0.3">
      <c r="A5713" s="23">
        <v>5712</v>
      </c>
      <c r="B5713" s="27">
        <v>0.52977200000000002</v>
      </c>
      <c r="C5713" s="24">
        <f t="shared" si="183"/>
        <v>3.1607000000000003E-2</v>
      </c>
      <c r="D5713" s="19">
        <f t="shared" si="184"/>
        <v>9.9900244900000029E-4</v>
      </c>
    </row>
    <row r="5714" spans="1:4" x14ac:dyDescent="0.3">
      <c r="A5714" s="23">
        <v>5713</v>
      </c>
      <c r="B5714" s="27">
        <v>0.52983199999999997</v>
      </c>
      <c r="C5714" s="24">
        <f t="shared" si="183"/>
        <v>3.1667000000000001E-2</v>
      </c>
      <c r="D5714" s="19">
        <f t="shared" si="184"/>
        <v>1.002798889E-3</v>
      </c>
    </row>
    <row r="5715" spans="1:4" x14ac:dyDescent="0.3">
      <c r="A5715" s="23">
        <v>5714</v>
      </c>
      <c r="B5715" s="27">
        <v>0.52986299999999997</v>
      </c>
      <c r="C5715" s="24">
        <f t="shared" si="183"/>
        <v>3.1698000000000004E-2</v>
      </c>
      <c r="D5715" s="19">
        <f t="shared" si="184"/>
        <v>1.0047632040000001E-3</v>
      </c>
    </row>
    <row r="5716" spans="1:4" x14ac:dyDescent="0.3">
      <c r="A5716" s="23">
        <v>5715</v>
      </c>
      <c r="B5716" s="27">
        <v>0.52990700000000002</v>
      </c>
      <c r="C5716" s="24">
        <f t="shared" si="183"/>
        <v>3.1741999999999999E-2</v>
      </c>
      <c r="D5716" s="19">
        <f t="shared" si="184"/>
        <v>1.007554564E-3</v>
      </c>
    </row>
    <row r="5717" spans="1:4" x14ac:dyDescent="0.3">
      <c r="A5717" s="23">
        <v>5716</v>
      </c>
      <c r="B5717" s="27">
        <v>0.52990800000000005</v>
      </c>
      <c r="C5717" s="24">
        <f t="shared" si="183"/>
        <v>3.1743E-2</v>
      </c>
      <c r="D5717" s="19">
        <f t="shared" si="184"/>
        <v>1.0076180490000001E-3</v>
      </c>
    </row>
    <row r="5718" spans="1:4" x14ac:dyDescent="0.3">
      <c r="A5718" s="23">
        <v>5717</v>
      </c>
      <c r="B5718" s="27">
        <v>0.52992600000000001</v>
      </c>
      <c r="C5718" s="24">
        <f t="shared" si="183"/>
        <v>3.1760999999999998E-2</v>
      </c>
      <c r="D5718" s="19">
        <f t="shared" si="184"/>
        <v>1.0087611209999999E-3</v>
      </c>
    </row>
    <row r="5719" spans="1:4" x14ac:dyDescent="0.3">
      <c r="A5719" s="23">
        <v>5718</v>
      </c>
      <c r="B5719" s="27">
        <v>0.52993299999999999</v>
      </c>
      <c r="C5719" s="24">
        <f t="shared" si="183"/>
        <v>3.1767999999999998E-2</v>
      </c>
      <c r="D5719" s="19">
        <f t="shared" si="184"/>
        <v>1.0092058239999997E-3</v>
      </c>
    </row>
    <row r="5720" spans="1:4" x14ac:dyDescent="0.3">
      <c r="A5720" s="23">
        <v>5719</v>
      </c>
      <c r="B5720" s="27">
        <v>0.52996200000000004</v>
      </c>
      <c r="C5720" s="24">
        <f t="shared" si="183"/>
        <v>3.1796999999999999E-2</v>
      </c>
      <c r="D5720" s="19">
        <f t="shared" si="184"/>
        <v>1.011049209E-3</v>
      </c>
    </row>
    <row r="5721" spans="1:4" x14ac:dyDescent="0.3">
      <c r="A5721" s="23">
        <v>5720</v>
      </c>
      <c r="B5721" s="27">
        <v>0.53003999999999996</v>
      </c>
      <c r="C5721" s="24">
        <f t="shared" si="183"/>
        <v>3.1875000000000001E-2</v>
      </c>
      <c r="D5721" s="19">
        <f t="shared" si="184"/>
        <v>1.016015625E-3</v>
      </c>
    </row>
    <row r="5722" spans="1:4" x14ac:dyDescent="0.3">
      <c r="A5722" s="23">
        <v>5721</v>
      </c>
      <c r="B5722" s="27">
        <v>0.53004700000000005</v>
      </c>
      <c r="C5722" s="24">
        <f t="shared" si="183"/>
        <v>3.1882000000000001E-2</v>
      </c>
      <c r="D5722" s="19">
        <f t="shared" si="184"/>
        <v>1.016461924E-3</v>
      </c>
    </row>
    <row r="5723" spans="1:4" x14ac:dyDescent="0.3">
      <c r="A5723" s="23">
        <v>5722</v>
      </c>
      <c r="B5723" s="27">
        <v>0.53007199999999999</v>
      </c>
      <c r="C5723" s="24">
        <f t="shared" si="183"/>
        <v>3.1906999999999998E-2</v>
      </c>
      <c r="D5723" s="19">
        <f t="shared" si="184"/>
        <v>1.0180566489999998E-3</v>
      </c>
    </row>
    <row r="5724" spans="1:4" x14ac:dyDescent="0.3">
      <c r="A5724" s="23">
        <v>5723</v>
      </c>
      <c r="B5724" s="27">
        <v>0.530115</v>
      </c>
      <c r="C5724" s="24">
        <f t="shared" si="183"/>
        <v>3.1949999999999999E-2</v>
      </c>
      <c r="D5724" s="19">
        <f t="shared" si="184"/>
        <v>1.0208024999999999E-3</v>
      </c>
    </row>
    <row r="5725" spans="1:4" x14ac:dyDescent="0.3">
      <c r="A5725" s="23">
        <v>5724</v>
      </c>
      <c r="B5725" s="27">
        <v>0.53019799999999995</v>
      </c>
      <c r="C5725" s="24">
        <f t="shared" si="183"/>
        <v>3.2032999999999999E-2</v>
      </c>
      <c r="D5725" s="19">
        <f t="shared" si="184"/>
        <v>1.026113089E-3</v>
      </c>
    </row>
    <row r="5726" spans="1:4" x14ac:dyDescent="0.3">
      <c r="A5726" s="23">
        <v>5725</v>
      </c>
      <c r="B5726" s="27">
        <v>0.53022000000000002</v>
      </c>
      <c r="C5726" s="24">
        <f t="shared" si="183"/>
        <v>3.2055E-2</v>
      </c>
      <c r="D5726" s="19">
        <f t="shared" si="184"/>
        <v>1.0275230249999999E-3</v>
      </c>
    </row>
    <row r="5727" spans="1:4" x14ac:dyDescent="0.3">
      <c r="A5727" s="23">
        <v>5726</v>
      </c>
      <c r="B5727" s="27">
        <v>0.53022100000000005</v>
      </c>
      <c r="C5727" s="24">
        <f t="shared" si="183"/>
        <v>3.2056000000000001E-2</v>
      </c>
      <c r="D5727" s="19">
        <f t="shared" si="184"/>
        <v>1.0275871360000001E-3</v>
      </c>
    </row>
    <row r="5728" spans="1:4" x14ac:dyDescent="0.3">
      <c r="A5728" s="23">
        <v>5727</v>
      </c>
      <c r="B5728" s="27">
        <v>0.530223</v>
      </c>
      <c r="C5728" s="24">
        <f t="shared" si="183"/>
        <v>3.2058000000000003E-2</v>
      </c>
      <c r="D5728" s="19">
        <f t="shared" si="184"/>
        <v>1.0277153640000003E-3</v>
      </c>
    </row>
    <row r="5729" spans="1:4" x14ac:dyDescent="0.3">
      <c r="A5729" s="23">
        <v>5728</v>
      </c>
      <c r="B5729" s="27">
        <v>0.53025900000000004</v>
      </c>
      <c r="C5729" s="24">
        <f t="shared" si="183"/>
        <v>3.2094000000000004E-2</v>
      </c>
      <c r="D5729" s="19">
        <f t="shared" si="184"/>
        <v>1.0300248360000004E-3</v>
      </c>
    </row>
    <row r="5730" spans="1:4" x14ac:dyDescent="0.3">
      <c r="A5730" s="23">
        <v>5729</v>
      </c>
      <c r="B5730" s="27">
        <v>0.53029700000000002</v>
      </c>
      <c r="C5730" s="24">
        <f t="shared" si="183"/>
        <v>3.2132000000000001E-2</v>
      </c>
      <c r="D5730" s="19">
        <f t="shared" si="184"/>
        <v>1.032465424E-3</v>
      </c>
    </row>
    <row r="5731" spans="1:4" x14ac:dyDescent="0.3">
      <c r="A5731" s="23">
        <v>5730</v>
      </c>
      <c r="B5731" s="27">
        <v>0.53030900000000003</v>
      </c>
      <c r="C5731" s="24">
        <f t="shared" si="183"/>
        <v>3.2143999999999999E-2</v>
      </c>
      <c r="D5731" s="19">
        <f t="shared" si="184"/>
        <v>1.033236736E-3</v>
      </c>
    </row>
    <row r="5732" spans="1:4" x14ac:dyDescent="0.3">
      <c r="A5732" s="23">
        <v>5731</v>
      </c>
      <c r="B5732" s="27">
        <v>0.53032800000000002</v>
      </c>
      <c r="C5732" s="24">
        <f t="shared" si="183"/>
        <v>3.2163000000000004E-2</v>
      </c>
      <c r="D5732" s="19">
        <f t="shared" si="184"/>
        <v>1.0344585690000004E-3</v>
      </c>
    </row>
    <row r="5733" spans="1:4" x14ac:dyDescent="0.3">
      <c r="A5733" s="23">
        <v>5732</v>
      </c>
      <c r="B5733" s="27">
        <v>0.53049599999999997</v>
      </c>
      <c r="C5733" s="24">
        <f t="shared" si="183"/>
        <v>3.2330999999999999E-2</v>
      </c>
      <c r="D5733" s="19">
        <f t="shared" si="184"/>
        <v>1.045293561E-3</v>
      </c>
    </row>
    <row r="5734" spans="1:4" x14ac:dyDescent="0.3">
      <c r="A5734" s="23">
        <v>5733</v>
      </c>
      <c r="B5734" s="27">
        <v>0.53057699999999997</v>
      </c>
      <c r="C5734" s="24">
        <f t="shared" si="183"/>
        <v>3.2412000000000003E-2</v>
      </c>
      <c r="D5734" s="19">
        <f t="shared" si="184"/>
        <v>1.0505377440000003E-3</v>
      </c>
    </row>
    <row r="5735" spans="1:4" x14ac:dyDescent="0.3">
      <c r="A5735" s="23">
        <v>5734</v>
      </c>
      <c r="B5735" s="27">
        <v>0.53067600000000004</v>
      </c>
      <c r="C5735" s="24">
        <f t="shared" si="183"/>
        <v>3.2510999999999998E-2</v>
      </c>
      <c r="D5735" s="19">
        <f t="shared" si="184"/>
        <v>1.0569651209999999E-3</v>
      </c>
    </row>
    <row r="5736" spans="1:4" x14ac:dyDescent="0.3">
      <c r="A5736" s="23">
        <v>5735</v>
      </c>
      <c r="B5736" s="27">
        <v>0.53068499999999996</v>
      </c>
      <c r="C5736" s="24">
        <f t="shared" si="183"/>
        <v>3.252E-2</v>
      </c>
      <c r="D5736" s="19">
        <f t="shared" si="184"/>
        <v>1.0575504000000001E-3</v>
      </c>
    </row>
    <row r="5737" spans="1:4" x14ac:dyDescent="0.3">
      <c r="A5737" s="23">
        <v>5736</v>
      </c>
      <c r="B5737" s="27">
        <v>0.53087700000000004</v>
      </c>
      <c r="C5737" s="24">
        <f t="shared" si="183"/>
        <v>3.2711999999999998E-2</v>
      </c>
      <c r="D5737" s="19">
        <f t="shared" si="184"/>
        <v>1.0700749439999998E-3</v>
      </c>
    </row>
    <row r="5738" spans="1:4" x14ac:dyDescent="0.3">
      <c r="A5738" s="23">
        <v>5737</v>
      </c>
      <c r="B5738" s="27">
        <v>0.53089200000000003</v>
      </c>
      <c r="C5738" s="24">
        <f t="shared" si="183"/>
        <v>3.2726999999999999E-2</v>
      </c>
      <c r="D5738" s="19">
        <f t="shared" si="184"/>
        <v>1.071056529E-3</v>
      </c>
    </row>
    <row r="5739" spans="1:4" x14ac:dyDescent="0.3">
      <c r="A5739" s="23">
        <v>5738</v>
      </c>
      <c r="B5739" s="27">
        <v>0.53090000000000004</v>
      </c>
      <c r="C5739" s="24">
        <f t="shared" si="183"/>
        <v>3.2735E-2</v>
      </c>
      <c r="D5739" s="19">
        <f t="shared" si="184"/>
        <v>1.0715802250000001E-3</v>
      </c>
    </row>
    <row r="5740" spans="1:4" x14ac:dyDescent="0.3">
      <c r="A5740" s="23">
        <v>5739</v>
      </c>
      <c r="B5740" s="27">
        <v>0.53090499999999996</v>
      </c>
      <c r="C5740" s="24">
        <f t="shared" si="183"/>
        <v>3.2739999999999998E-2</v>
      </c>
      <c r="D5740" s="19">
        <f t="shared" si="184"/>
        <v>1.0719076E-3</v>
      </c>
    </row>
    <row r="5741" spans="1:4" x14ac:dyDescent="0.3">
      <c r="A5741" s="23">
        <v>5740</v>
      </c>
      <c r="B5741" s="27">
        <v>0.53092799999999996</v>
      </c>
      <c r="C5741" s="24">
        <f t="shared" si="183"/>
        <v>3.2763E-2</v>
      </c>
      <c r="D5741" s="19">
        <f t="shared" si="184"/>
        <v>1.0734141689999999E-3</v>
      </c>
    </row>
    <row r="5742" spans="1:4" x14ac:dyDescent="0.3">
      <c r="A5742" s="23">
        <v>5741</v>
      </c>
      <c r="B5742" s="27">
        <v>0.53095300000000001</v>
      </c>
      <c r="C5742" s="24">
        <f t="shared" si="183"/>
        <v>3.2787999999999998E-2</v>
      </c>
      <c r="D5742" s="19">
        <f t="shared" si="184"/>
        <v>1.0750529439999999E-3</v>
      </c>
    </row>
    <row r="5743" spans="1:4" x14ac:dyDescent="0.3">
      <c r="A5743" s="23">
        <v>5742</v>
      </c>
      <c r="B5743" s="27">
        <v>0.53103400000000001</v>
      </c>
      <c r="C5743" s="24">
        <f t="shared" si="183"/>
        <v>3.2869000000000002E-2</v>
      </c>
      <c r="D5743" s="19">
        <f t="shared" si="184"/>
        <v>1.0803711610000001E-3</v>
      </c>
    </row>
    <row r="5744" spans="1:4" x14ac:dyDescent="0.3">
      <c r="A5744" s="23">
        <v>5743</v>
      </c>
      <c r="B5744" s="27">
        <v>0.53105899999999995</v>
      </c>
      <c r="C5744" s="24">
        <f t="shared" si="183"/>
        <v>3.2894E-2</v>
      </c>
      <c r="D5744" s="19">
        <f t="shared" si="184"/>
        <v>1.0820152359999999E-3</v>
      </c>
    </row>
    <row r="5745" spans="1:4" x14ac:dyDescent="0.3">
      <c r="A5745" s="23">
        <v>5744</v>
      </c>
      <c r="B5745" s="27">
        <v>0.53112000000000004</v>
      </c>
      <c r="C5745" s="24">
        <f t="shared" si="183"/>
        <v>3.2954999999999998E-2</v>
      </c>
      <c r="D5745" s="19">
        <f t="shared" si="184"/>
        <v>1.0860320249999999E-3</v>
      </c>
    </row>
    <row r="5746" spans="1:4" x14ac:dyDescent="0.3">
      <c r="A5746" s="23">
        <v>5745</v>
      </c>
      <c r="B5746" s="27">
        <v>0.53121600000000002</v>
      </c>
      <c r="C5746" s="24">
        <f t="shared" si="183"/>
        <v>3.3051000000000004E-2</v>
      </c>
      <c r="D5746" s="19">
        <f t="shared" si="184"/>
        <v>1.0923686010000002E-3</v>
      </c>
    </row>
    <row r="5747" spans="1:4" x14ac:dyDescent="0.3">
      <c r="A5747" s="23">
        <v>5746</v>
      </c>
      <c r="B5747" s="27">
        <v>0.53125999999999995</v>
      </c>
      <c r="C5747" s="24">
        <f t="shared" si="183"/>
        <v>3.3094999999999999E-2</v>
      </c>
      <c r="D5747" s="19">
        <f t="shared" si="184"/>
        <v>1.0952790249999999E-3</v>
      </c>
    </row>
    <row r="5748" spans="1:4" x14ac:dyDescent="0.3">
      <c r="A5748" s="23">
        <v>5747</v>
      </c>
      <c r="B5748" s="27">
        <v>0.53131899999999999</v>
      </c>
      <c r="C5748" s="24">
        <f t="shared" si="183"/>
        <v>3.3154000000000003E-2</v>
      </c>
      <c r="D5748" s="19">
        <f t="shared" si="184"/>
        <v>1.0991877160000001E-3</v>
      </c>
    </row>
    <row r="5749" spans="1:4" x14ac:dyDescent="0.3">
      <c r="A5749" s="23">
        <v>5748</v>
      </c>
      <c r="B5749" s="27">
        <v>0.53135600000000005</v>
      </c>
      <c r="C5749" s="24">
        <f t="shared" si="183"/>
        <v>3.3190999999999998E-2</v>
      </c>
      <c r="D5749" s="19">
        <f t="shared" si="184"/>
        <v>1.1016424809999999E-3</v>
      </c>
    </row>
    <row r="5750" spans="1:4" x14ac:dyDescent="0.3">
      <c r="A5750" s="23">
        <v>5749</v>
      </c>
      <c r="B5750" s="27">
        <v>0.53141099999999997</v>
      </c>
      <c r="C5750" s="24">
        <f t="shared" si="183"/>
        <v>3.3245999999999998E-2</v>
      </c>
      <c r="D5750" s="19">
        <f t="shared" si="184"/>
        <v>1.1052965159999999E-3</v>
      </c>
    </row>
    <row r="5751" spans="1:4" x14ac:dyDescent="0.3">
      <c r="A5751" s="23">
        <v>5750</v>
      </c>
      <c r="B5751" s="27">
        <v>0.53143200000000002</v>
      </c>
      <c r="C5751" s="24">
        <f t="shared" si="183"/>
        <v>3.3266999999999998E-2</v>
      </c>
      <c r="D5751" s="19">
        <f t="shared" si="184"/>
        <v>1.1066932889999999E-3</v>
      </c>
    </row>
    <row r="5752" spans="1:4" x14ac:dyDescent="0.3">
      <c r="A5752" s="23">
        <v>5751</v>
      </c>
      <c r="B5752" s="27">
        <v>0.53144400000000003</v>
      </c>
      <c r="C5752" s="24">
        <f t="shared" si="183"/>
        <v>3.3279000000000003E-2</v>
      </c>
      <c r="D5752" s="19">
        <f t="shared" si="184"/>
        <v>1.1074918410000003E-3</v>
      </c>
    </row>
    <row r="5753" spans="1:4" x14ac:dyDescent="0.3">
      <c r="A5753" s="23">
        <v>5752</v>
      </c>
      <c r="B5753" s="27">
        <v>0.53173999999999999</v>
      </c>
      <c r="C5753" s="24">
        <f t="shared" si="183"/>
        <v>3.3575000000000001E-2</v>
      </c>
      <c r="D5753" s="19">
        <f t="shared" si="184"/>
        <v>1.1272806250000001E-3</v>
      </c>
    </row>
    <row r="5754" spans="1:4" x14ac:dyDescent="0.3">
      <c r="A5754" s="23">
        <v>5753</v>
      </c>
      <c r="B5754" s="27">
        <v>0.53179799999999999</v>
      </c>
      <c r="C5754" s="24">
        <f t="shared" si="183"/>
        <v>3.3633000000000003E-2</v>
      </c>
      <c r="D5754" s="19">
        <f t="shared" si="184"/>
        <v>1.1311786890000001E-3</v>
      </c>
    </row>
    <row r="5755" spans="1:4" x14ac:dyDescent="0.3">
      <c r="A5755" s="23">
        <v>5754</v>
      </c>
      <c r="B5755" s="27">
        <v>0.53180499999999997</v>
      </c>
      <c r="C5755" s="24">
        <f t="shared" si="183"/>
        <v>3.3640000000000003E-2</v>
      </c>
      <c r="D5755" s="19">
        <f t="shared" si="184"/>
        <v>1.1316496000000002E-3</v>
      </c>
    </row>
    <row r="5756" spans="1:4" x14ac:dyDescent="0.3">
      <c r="A5756" s="23">
        <v>5755</v>
      </c>
      <c r="B5756" s="27">
        <v>0.53182600000000002</v>
      </c>
      <c r="C5756" s="24">
        <f t="shared" si="183"/>
        <v>3.3661000000000003E-2</v>
      </c>
      <c r="D5756" s="19">
        <f t="shared" si="184"/>
        <v>1.1330629210000002E-3</v>
      </c>
    </row>
    <row r="5757" spans="1:4" x14ac:dyDescent="0.3">
      <c r="A5757" s="23">
        <v>5756</v>
      </c>
      <c r="B5757" s="27">
        <v>0.531837</v>
      </c>
      <c r="C5757" s="24">
        <f t="shared" si="183"/>
        <v>3.3672000000000001E-2</v>
      </c>
      <c r="D5757" s="19">
        <f t="shared" si="184"/>
        <v>1.1338035840000001E-3</v>
      </c>
    </row>
    <row r="5758" spans="1:4" x14ac:dyDescent="0.3">
      <c r="A5758" s="23">
        <v>5757</v>
      </c>
      <c r="B5758" s="27">
        <v>0.53190800000000005</v>
      </c>
      <c r="C5758" s="24">
        <f t="shared" si="183"/>
        <v>3.3743000000000002E-2</v>
      </c>
      <c r="D5758" s="19">
        <f t="shared" si="184"/>
        <v>1.1385900490000001E-3</v>
      </c>
    </row>
    <row r="5759" spans="1:4" x14ac:dyDescent="0.3">
      <c r="A5759" s="23">
        <v>5758</v>
      </c>
      <c r="B5759" s="27">
        <v>0.53196500000000002</v>
      </c>
      <c r="C5759" s="24">
        <f t="shared" si="183"/>
        <v>3.3800000000000004E-2</v>
      </c>
      <c r="D5759" s="19">
        <f t="shared" si="184"/>
        <v>1.1424400000000002E-3</v>
      </c>
    </row>
    <row r="5760" spans="1:4" x14ac:dyDescent="0.3">
      <c r="A5760" s="23">
        <v>5759</v>
      </c>
      <c r="B5760" s="27">
        <v>0.53198800000000002</v>
      </c>
      <c r="C5760" s="24">
        <f t="shared" si="183"/>
        <v>3.3822999999999999E-2</v>
      </c>
      <c r="D5760" s="19">
        <f t="shared" si="184"/>
        <v>1.1439953289999999E-3</v>
      </c>
    </row>
    <row r="5761" spans="1:4" x14ac:dyDescent="0.3">
      <c r="A5761" s="23">
        <v>5760</v>
      </c>
      <c r="B5761" s="27">
        <v>0.53200400000000003</v>
      </c>
      <c r="C5761" s="24">
        <f t="shared" si="183"/>
        <v>3.3839000000000001E-2</v>
      </c>
      <c r="D5761" s="19">
        <f t="shared" si="184"/>
        <v>1.145077921E-3</v>
      </c>
    </row>
    <row r="5762" spans="1:4" x14ac:dyDescent="0.3">
      <c r="A5762" s="23">
        <v>5761</v>
      </c>
      <c r="B5762" s="27">
        <v>0.53205100000000005</v>
      </c>
      <c r="C5762" s="24">
        <f t="shared" ref="C5762:C5825" si="185">ROUNDUP(B5762-B$10002,6)</f>
        <v>3.3885999999999999E-2</v>
      </c>
      <c r="D5762" s="19">
        <f t="shared" si="184"/>
        <v>1.148260996E-3</v>
      </c>
    </row>
    <row r="5763" spans="1:4" x14ac:dyDescent="0.3">
      <c r="A5763" s="23">
        <v>5762</v>
      </c>
      <c r="B5763" s="27">
        <v>0.53220900000000004</v>
      </c>
      <c r="C5763" s="24">
        <f t="shared" si="185"/>
        <v>3.4043999999999998E-2</v>
      </c>
      <c r="D5763" s="19">
        <f t="shared" si="184"/>
        <v>1.1589939359999998E-3</v>
      </c>
    </row>
    <row r="5764" spans="1:4" x14ac:dyDescent="0.3">
      <c r="A5764" s="23">
        <v>5763</v>
      </c>
      <c r="B5764" s="27">
        <v>0.53226700000000005</v>
      </c>
      <c r="C5764" s="24">
        <f t="shared" si="185"/>
        <v>3.4102E-2</v>
      </c>
      <c r="D5764" s="19">
        <f t="shared" si="184"/>
        <v>1.1629464040000001E-3</v>
      </c>
    </row>
    <row r="5765" spans="1:4" x14ac:dyDescent="0.3">
      <c r="A5765" s="23">
        <v>5764</v>
      </c>
      <c r="B5765" s="27">
        <v>0.53235600000000005</v>
      </c>
      <c r="C5765" s="24">
        <f t="shared" si="185"/>
        <v>3.4190999999999999E-2</v>
      </c>
      <c r="D5765" s="19">
        <f t="shared" si="184"/>
        <v>1.1690244809999999E-3</v>
      </c>
    </row>
    <row r="5766" spans="1:4" x14ac:dyDescent="0.3">
      <c r="A5766" s="23">
        <v>5765</v>
      </c>
      <c r="B5766" s="27">
        <v>0.53240799999999999</v>
      </c>
      <c r="C5766" s="24">
        <f t="shared" si="185"/>
        <v>3.4243000000000003E-2</v>
      </c>
      <c r="D5766" s="19">
        <f t="shared" si="184"/>
        <v>1.1725830490000003E-3</v>
      </c>
    </row>
    <row r="5767" spans="1:4" x14ac:dyDescent="0.3">
      <c r="A5767" s="23">
        <v>5766</v>
      </c>
      <c r="B5767" s="27">
        <v>0.53246700000000002</v>
      </c>
      <c r="C5767" s="24">
        <f t="shared" si="185"/>
        <v>3.4301999999999999E-2</v>
      </c>
      <c r="D5767" s="19">
        <f t="shared" si="184"/>
        <v>1.176627204E-3</v>
      </c>
    </row>
    <row r="5768" spans="1:4" x14ac:dyDescent="0.3">
      <c r="A5768" s="23">
        <v>5767</v>
      </c>
      <c r="B5768" s="27">
        <v>0.53251700000000002</v>
      </c>
      <c r="C5768" s="24">
        <f t="shared" si="185"/>
        <v>3.4352000000000001E-2</v>
      </c>
      <c r="D5768" s="19">
        <f t="shared" si="184"/>
        <v>1.1800599040000001E-3</v>
      </c>
    </row>
    <row r="5769" spans="1:4" x14ac:dyDescent="0.3">
      <c r="A5769" s="23">
        <v>5768</v>
      </c>
      <c r="B5769" s="27">
        <v>0.53257299999999996</v>
      </c>
      <c r="C5769" s="24">
        <f t="shared" si="185"/>
        <v>3.4408000000000001E-2</v>
      </c>
      <c r="D5769" s="19">
        <f t="shared" si="184"/>
        <v>1.1839104640000001E-3</v>
      </c>
    </row>
    <row r="5770" spans="1:4" x14ac:dyDescent="0.3">
      <c r="A5770" s="23">
        <v>5769</v>
      </c>
      <c r="B5770" s="27">
        <v>0.53261700000000001</v>
      </c>
      <c r="C5770" s="24">
        <f t="shared" si="185"/>
        <v>3.4452000000000003E-2</v>
      </c>
      <c r="D5770" s="19">
        <f t="shared" ref="D5770:D5833" si="186">C5770*C5770</f>
        <v>1.1869403040000001E-3</v>
      </c>
    </row>
    <row r="5771" spans="1:4" x14ac:dyDescent="0.3">
      <c r="A5771" s="23">
        <v>5770</v>
      </c>
      <c r="B5771" s="27">
        <v>0.53265099999999999</v>
      </c>
      <c r="C5771" s="24">
        <f t="shared" si="185"/>
        <v>3.4486000000000003E-2</v>
      </c>
      <c r="D5771" s="19">
        <f t="shared" si="186"/>
        <v>1.1892841960000002E-3</v>
      </c>
    </row>
    <row r="5772" spans="1:4" x14ac:dyDescent="0.3">
      <c r="A5772" s="23">
        <v>5771</v>
      </c>
      <c r="B5772" s="27">
        <v>0.53265899999999999</v>
      </c>
      <c r="C5772" s="24">
        <f t="shared" si="185"/>
        <v>3.4494000000000004E-2</v>
      </c>
      <c r="D5772" s="19">
        <f t="shared" si="186"/>
        <v>1.1898360360000002E-3</v>
      </c>
    </row>
    <row r="5773" spans="1:4" x14ac:dyDescent="0.3">
      <c r="A5773" s="23">
        <v>5772</v>
      </c>
      <c r="B5773" s="27">
        <v>0.53273800000000004</v>
      </c>
      <c r="C5773" s="24">
        <f t="shared" si="185"/>
        <v>3.4573E-2</v>
      </c>
      <c r="D5773" s="19">
        <f t="shared" si="186"/>
        <v>1.1952923289999999E-3</v>
      </c>
    </row>
    <row r="5774" spans="1:4" x14ac:dyDescent="0.3">
      <c r="A5774" s="23">
        <v>5773</v>
      </c>
      <c r="B5774" s="27">
        <v>0.53274100000000002</v>
      </c>
      <c r="C5774" s="24">
        <f t="shared" si="185"/>
        <v>3.4576000000000003E-2</v>
      </c>
      <c r="D5774" s="19">
        <f t="shared" si="186"/>
        <v>1.1954997760000002E-3</v>
      </c>
    </row>
    <row r="5775" spans="1:4" x14ac:dyDescent="0.3">
      <c r="A5775" s="23">
        <v>5774</v>
      </c>
      <c r="B5775" s="27">
        <v>0.53275600000000001</v>
      </c>
      <c r="C5775" s="24">
        <f t="shared" si="185"/>
        <v>3.4591000000000004E-2</v>
      </c>
      <c r="D5775" s="19">
        <f t="shared" si="186"/>
        <v>1.1965372810000003E-3</v>
      </c>
    </row>
    <row r="5776" spans="1:4" x14ac:dyDescent="0.3">
      <c r="A5776" s="23">
        <v>5775</v>
      </c>
      <c r="B5776" s="27">
        <v>0.53278099999999995</v>
      </c>
      <c r="C5776" s="24">
        <f t="shared" si="185"/>
        <v>3.4616000000000001E-2</v>
      </c>
      <c r="D5776" s="19">
        <f t="shared" si="186"/>
        <v>1.1982674560000002E-3</v>
      </c>
    </row>
    <row r="5777" spans="1:4" x14ac:dyDescent="0.3">
      <c r="A5777" s="23">
        <v>5776</v>
      </c>
      <c r="B5777" s="27">
        <v>0.53281299999999998</v>
      </c>
      <c r="C5777" s="24">
        <f t="shared" si="185"/>
        <v>3.4647999999999998E-2</v>
      </c>
      <c r="D5777" s="19">
        <f t="shared" si="186"/>
        <v>1.2004839039999999E-3</v>
      </c>
    </row>
    <row r="5778" spans="1:4" x14ac:dyDescent="0.3">
      <c r="A5778" s="23">
        <v>5777</v>
      </c>
      <c r="B5778" s="27">
        <v>0.53282200000000002</v>
      </c>
      <c r="C5778" s="24">
        <f t="shared" si="185"/>
        <v>3.4657E-2</v>
      </c>
      <c r="D5778" s="19">
        <f t="shared" si="186"/>
        <v>1.2011076490000001E-3</v>
      </c>
    </row>
    <row r="5779" spans="1:4" x14ac:dyDescent="0.3">
      <c r="A5779" s="23">
        <v>5778</v>
      </c>
      <c r="B5779" s="27">
        <v>0.53284299999999996</v>
      </c>
      <c r="C5779" s="24">
        <f t="shared" si="185"/>
        <v>3.4678E-2</v>
      </c>
      <c r="D5779" s="19">
        <f t="shared" si="186"/>
        <v>1.2025636840000001E-3</v>
      </c>
    </row>
    <row r="5780" spans="1:4" x14ac:dyDescent="0.3">
      <c r="A5780" s="23">
        <v>5779</v>
      </c>
      <c r="B5780" s="27">
        <v>0.53284500000000001</v>
      </c>
      <c r="C5780" s="24">
        <f t="shared" si="185"/>
        <v>3.4680000000000002E-2</v>
      </c>
      <c r="D5780" s="19">
        <f t="shared" si="186"/>
        <v>1.2027024000000001E-3</v>
      </c>
    </row>
    <row r="5781" spans="1:4" x14ac:dyDescent="0.3">
      <c r="A5781" s="23">
        <v>5780</v>
      </c>
      <c r="B5781" s="27">
        <v>0.53285300000000002</v>
      </c>
      <c r="C5781" s="24">
        <f t="shared" si="185"/>
        <v>3.4688000000000004E-2</v>
      </c>
      <c r="D5781" s="19">
        <f t="shared" si="186"/>
        <v>1.2032573440000003E-3</v>
      </c>
    </row>
    <row r="5782" spans="1:4" x14ac:dyDescent="0.3">
      <c r="A5782" s="23">
        <v>5781</v>
      </c>
      <c r="B5782" s="27">
        <v>0.53294399999999997</v>
      </c>
      <c r="C5782" s="24">
        <f t="shared" si="185"/>
        <v>3.4779000000000004E-2</v>
      </c>
      <c r="D5782" s="19">
        <f t="shared" si="186"/>
        <v>1.2095788410000003E-3</v>
      </c>
    </row>
    <row r="5783" spans="1:4" x14ac:dyDescent="0.3">
      <c r="A5783" s="23">
        <v>5782</v>
      </c>
      <c r="B5783" s="27">
        <v>0.53298100000000004</v>
      </c>
      <c r="C5783" s="24">
        <f t="shared" si="185"/>
        <v>3.4816E-2</v>
      </c>
      <c r="D5783" s="19">
        <f t="shared" si="186"/>
        <v>1.2121538559999999E-3</v>
      </c>
    </row>
    <row r="5784" spans="1:4" x14ac:dyDescent="0.3">
      <c r="A5784" s="23">
        <v>5783</v>
      </c>
      <c r="B5784" s="27">
        <v>0.53319499999999997</v>
      </c>
      <c r="C5784" s="24">
        <f t="shared" si="185"/>
        <v>3.5029999999999999E-2</v>
      </c>
      <c r="D5784" s="19">
        <f t="shared" si="186"/>
        <v>1.2271008999999999E-3</v>
      </c>
    </row>
    <row r="5785" spans="1:4" x14ac:dyDescent="0.3">
      <c r="A5785" s="23">
        <v>5784</v>
      </c>
      <c r="B5785" s="27">
        <v>0.53321399999999997</v>
      </c>
      <c r="C5785" s="24">
        <f t="shared" si="185"/>
        <v>3.5049000000000004E-2</v>
      </c>
      <c r="D5785" s="19">
        <f t="shared" si="186"/>
        <v>1.2284324010000004E-3</v>
      </c>
    </row>
    <row r="5786" spans="1:4" x14ac:dyDescent="0.3">
      <c r="A5786" s="23">
        <v>5785</v>
      </c>
      <c r="B5786" s="27">
        <v>0.53324800000000006</v>
      </c>
      <c r="C5786" s="24">
        <f t="shared" si="185"/>
        <v>3.5083000000000003E-2</v>
      </c>
      <c r="D5786" s="19">
        <f t="shared" si="186"/>
        <v>1.2308168890000002E-3</v>
      </c>
    </row>
    <row r="5787" spans="1:4" x14ac:dyDescent="0.3">
      <c r="A5787" s="23">
        <v>5786</v>
      </c>
      <c r="B5787" s="27">
        <v>0.53326700000000005</v>
      </c>
      <c r="C5787" s="24">
        <f t="shared" si="185"/>
        <v>3.5102000000000001E-2</v>
      </c>
      <c r="D5787" s="19">
        <f t="shared" si="186"/>
        <v>1.2321504040000001E-3</v>
      </c>
    </row>
    <row r="5788" spans="1:4" x14ac:dyDescent="0.3">
      <c r="A5788" s="23">
        <v>5787</v>
      </c>
      <c r="B5788" s="27">
        <v>0.53331700000000004</v>
      </c>
      <c r="C5788" s="24">
        <f t="shared" si="185"/>
        <v>3.5152000000000003E-2</v>
      </c>
      <c r="D5788" s="19">
        <f t="shared" si="186"/>
        <v>1.2356631040000001E-3</v>
      </c>
    </row>
    <row r="5789" spans="1:4" x14ac:dyDescent="0.3">
      <c r="A5789" s="23">
        <v>5788</v>
      </c>
      <c r="B5789" s="27">
        <v>0.53334199999999998</v>
      </c>
      <c r="C5789" s="24">
        <f t="shared" si="185"/>
        <v>3.5177E-2</v>
      </c>
      <c r="D5789" s="19">
        <f t="shared" si="186"/>
        <v>1.237421329E-3</v>
      </c>
    </row>
    <row r="5790" spans="1:4" x14ac:dyDescent="0.3">
      <c r="A5790" s="23">
        <v>5789</v>
      </c>
      <c r="B5790" s="27">
        <v>0.53336399999999995</v>
      </c>
      <c r="C5790" s="24">
        <f t="shared" si="185"/>
        <v>3.5199000000000001E-2</v>
      </c>
      <c r="D5790" s="19">
        <f t="shared" si="186"/>
        <v>1.2389696010000001E-3</v>
      </c>
    </row>
    <row r="5791" spans="1:4" x14ac:dyDescent="0.3">
      <c r="A5791" s="23">
        <v>5790</v>
      </c>
      <c r="B5791" s="27">
        <v>0.53340500000000002</v>
      </c>
      <c r="C5791" s="24">
        <f t="shared" si="185"/>
        <v>3.524E-2</v>
      </c>
      <c r="D5791" s="19">
        <f t="shared" si="186"/>
        <v>1.2418576000000001E-3</v>
      </c>
    </row>
    <row r="5792" spans="1:4" x14ac:dyDescent="0.3">
      <c r="A5792" s="23">
        <v>5791</v>
      </c>
      <c r="B5792" s="27">
        <v>0.53345399999999998</v>
      </c>
      <c r="C5792" s="24">
        <f t="shared" si="185"/>
        <v>3.5289000000000001E-2</v>
      </c>
      <c r="D5792" s="19">
        <f t="shared" si="186"/>
        <v>1.2453135210000001E-3</v>
      </c>
    </row>
    <row r="5793" spans="1:4" x14ac:dyDescent="0.3">
      <c r="A5793" s="23">
        <v>5792</v>
      </c>
      <c r="B5793" s="27">
        <v>0.53347</v>
      </c>
      <c r="C5793" s="24">
        <f t="shared" si="185"/>
        <v>3.5305000000000003E-2</v>
      </c>
      <c r="D5793" s="19">
        <f t="shared" si="186"/>
        <v>1.2464430250000002E-3</v>
      </c>
    </row>
    <row r="5794" spans="1:4" x14ac:dyDescent="0.3">
      <c r="A5794" s="23">
        <v>5793</v>
      </c>
      <c r="B5794" s="27">
        <v>0.53348700000000004</v>
      </c>
      <c r="C5794" s="24">
        <f t="shared" si="185"/>
        <v>3.5321999999999999E-2</v>
      </c>
      <c r="D5794" s="19">
        <f t="shared" si="186"/>
        <v>1.247643684E-3</v>
      </c>
    </row>
    <row r="5795" spans="1:4" x14ac:dyDescent="0.3">
      <c r="A5795" s="23">
        <v>5794</v>
      </c>
      <c r="B5795" s="27">
        <v>0.53350799999999998</v>
      </c>
      <c r="C5795" s="24">
        <f t="shared" si="185"/>
        <v>3.5342999999999999E-2</v>
      </c>
      <c r="D5795" s="19">
        <f t="shared" si="186"/>
        <v>1.2491276490000001E-3</v>
      </c>
    </row>
    <row r="5796" spans="1:4" x14ac:dyDescent="0.3">
      <c r="A5796" s="23">
        <v>5795</v>
      </c>
      <c r="B5796" s="27">
        <v>0.53359999999999996</v>
      </c>
      <c r="C5796" s="24">
        <f t="shared" si="185"/>
        <v>3.5435000000000001E-2</v>
      </c>
      <c r="D5796" s="19">
        <f t="shared" si="186"/>
        <v>1.255639225E-3</v>
      </c>
    </row>
    <row r="5797" spans="1:4" x14ac:dyDescent="0.3">
      <c r="A5797" s="23">
        <v>5796</v>
      </c>
      <c r="B5797" s="27">
        <v>0.53360399999999997</v>
      </c>
      <c r="C5797" s="24">
        <f t="shared" si="185"/>
        <v>3.5438999999999998E-2</v>
      </c>
      <c r="D5797" s="19">
        <f t="shared" si="186"/>
        <v>1.255922721E-3</v>
      </c>
    </row>
    <row r="5798" spans="1:4" x14ac:dyDescent="0.3">
      <c r="A5798" s="23">
        <v>5797</v>
      </c>
      <c r="B5798" s="27">
        <v>0.53365700000000005</v>
      </c>
      <c r="C5798" s="24">
        <f t="shared" si="185"/>
        <v>3.5492000000000003E-2</v>
      </c>
      <c r="D5798" s="19">
        <f t="shared" si="186"/>
        <v>1.2596820640000002E-3</v>
      </c>
    </row>
    <row r="5799" spans="1:4" x14ac:dyDescent="0.3">
      <c r="A5799" s="23">
        <v>5798</v>
      </c>
      <c r="B5799" s="27">
        <v>0.53377699999999995</v>
      </c>
      <c r="C5799" s="24">
        <f t="shared" si="185"/>
        <v>3.5611999999999998E-2</v>
      </c>
      <c r="D5799" s="19">
        <f t="shared" si="186"/>
        <v>1.2682145439999999E-3</v>
      </c>
    </row>
    <row r="5800" spans="1:4" x14ac:dyDescent="0.3">
      <c r="A5800" s="23">
        <v>5799</v>
      </c>
      <c r="B5800" s="27">
        <v>0.53386500000000003</v>
      </c>
      <c r="C5800" s="24">
        <f t="shared" si="185"/>
        <v>3.5700000000000003E-2</v>
      </c>
      <c r="D5800" s="19">
        <f t="shared" si="186"/>
        <v>1.2744900000000001E-3</v>
      </c>
    </row>
    <row r="5801" spans="1:4" x14ac:dyDescent="0.3">
      <c r="A5801" s="23">
        <v>5800</v>
      </c>
      <c r="B5801" s="27">
        <v>0.53392499999999998</v>
      </c>
      <c r="C5801" s="24">
        <f t="shared" si="185"/>
        <v>3.576E-2</v>
      </c>
      <c r="D5801" s="19">
        <f t="shared" si="186"/>
        <v>1.2787776E-3</v>
      </c>
    </row>
    <row r="5802" spans="1:4" x14ac:dyDescent="0.3">
      <c r="A5802" s="23">
        <v>5801</v>
      </c>
      <c r="B5802" s="27">
        <v>0.53400800000000004</v>
      </c>
      <c r="C5802" s="24">
        <f t="shared" si="185"/>
        <v>3.5843E-2</v>
      </c>
      <c r="D5802" s="19">
        <f t="shared" si="186"/>
        <v>1.2847206490000001E-3</v>
      </c>
    </row>
    <row r="5803" spans="1:4" x14ac:dyDescent="0.3">
      <c r="A5803" s="23">
        <v>5802</v>
      </c>
      <c r="B5803" s="27">
        <v>0.53401399999999999</v>
      </c>
      <c r="C5803" s="24">
        <f t="shared" si="185"/>
        <v>3.5848999999999999E-2</v>
      </c>
      <c r="D5803" s="19">
        <f t="shared" si="186"/>
        <v>1.2851508009999999E-3</v>
      </c>
    </row>
    <row r="5804" spans="1:4" x14ac:dyDescent="0.3">
      <c r="A5804" s="23">
        <v>5803</v>
      </c>
      <c r="B5804" s="27">
        <v>0.53405499999999995</v>
      </c>
      <c r="C5804" s="24">
        <f t="shared" si="185"/>
        <v>3.5889999999999998E-2</v>
      </c>
      <c r="D5804" s="19">
        <f t="shared" si="186"/>
        <v>1.2880920999999998E-3</v>
      </c>
    </row>
    <row r="5805" spans="1:4" x14ac:dyDescent="0.3">
      <c r="A5805" s="23">
        <v>5804</v>
      </c>
      <c r="B5805" s="27">
        <v>0.53414399999999995</v>
      </c>
      <c r="C5805" s="24">
        <f t="shared" si="185"/>
        <v>3.5979000000000004E-2</v>
      </c>
      <c r="D5805" s="19">
        <f t="shared" si="186"/>
        <v>1.2944884410000003E-3</v>
      </c>
    </row>
    <row r="5806" spans="1:4" x14ac:dyDescent="0.3">
      <c r="A5806" s="23">
        <v>5805</v>
      </c>
      <c r="B5806" s="27">
        <v>0.53426200000000001</v>
      </c>
      <c r="C5806" s="24">
        <f t="shared" si="185"/>
        <v>3.6097000000000004E-2</v>
      </c>
      <c r="D5806" s="19">
        <f t="shared" si="186"/>
        <v>1.3029934090000002E-3</v>
      </c>
    </row>
    <row r="5807" spans="1:4" x14ac:dyDescent="0.3">
      <c r="A5807" s="23">
        <v>5806</v>
      </c>
      <c r="B5807" s="27">
        <v>0.53427999999999998</v>
      </c>
      <c r="C5807" s="24">
        <f t="shared" si="185"/>
        <v>3.6115000000000001E-2</v>
      </c>
      <c r="D5807" s="19">
        <f t="shared" si="186"/>
        <v>1.3042932250000002E-3</v>
      </c>
    </row>
    <row r="5808" spans="1:4" x14ac:dyDescent="0.3">
      <c r="A5808" s="23">
        <v>5807</v>
      </c>
      <c r="B5808" s="27">
        <v>0.53428600000000004</v>
      </c>
      <c r="C5808" s="24">
        <f t="shared" si="185"/>
        <v>3.6121E-2</v>
      </c>
      <c r="D5808" s="19">
        <f t="shared" si="186"/>
        <v>1.304726641E-3</v>
      </c>
    </row>
    <row r="5809" spans="1:4" x14ac:dyDescent="0.3">
      <c r="A5809" s="23">
        <v>5808</v>
      </c>
      <c r="B5809" s="27">
        <v>0.53433699999999995</v>
      </c>
      <c r="C5809" s="24">
        <f t="shared" si="185"/>
        <v>3.6172000000000003E-2</v>
      </c>
      <c r="D5809" s="19">
        <f t="shared" si="186"/>
        <v>1.3084135840000003E-3</v>
      </c>
    </row>
    <row r="5810" spans="1:4" x14ac:dyDescent="0.3">
      <c r="A5810" s="23">
        <v>5809</v>
      </c>
      <c r="B5810" s="27">
        <v>0.53437900000000005</v>
      </c>
      <c r="C5810" s="24">
        <f t="shared" si="185"/>
        <v>3.6214000000000003E-2</v>
      </c>
      <c r="D5810" s="19">
        <f t="shared" si="186"/>
        <v>1.3114537960000003E-3</v>
      </c>
    </row>
    <row r="5811" spans="1:4" x14ac:dyDescent="0.3">
      <c r="A5811" s="23">
        <v>5810</v>
      </c>
      <c r="B5811" s="27">
        <v>0.53439700000000001</v>
      </c>
      <c r="C5811" s="24">
        <f t="shared" si="185"/>
        <v>3.6232E-2</v>
      </c>
      <c r="D5811" s="19">
        <f t="shared" si="186"/>
        <v>1.3127578240000001E-3</v>
      </c>
    </row>
    <row r="5812" spans="1:4" x14ac:dyDescent="0.3">
      <c r="A5812" s="23">
        <v>5811</v>
      </c>
      <c r="B5812" s="27">
        <v>0.53442599999999996</v>
      </c>
      <c r="C5812" s="24">
        <f t="shared" si="185"/>
        <v>3.6261000000000002E-2</v>
      </c>
      <c r="D5812" s="19">
        <f t="shared" si="186"/>
        <v>1.3148601210000001E-3</v>
      </c>
    </row>
    <row r="5813" spans="1:4" x14ac:dyDescent="0.3">
      <c r="A5813" s="23">
        <v>5812</v>
      </c>
      <c r="B5813" s="27">
        <v>0.53445799999999999</v>
      </c>
      <c r="C5813" s="24">
        <f t="shared" si="185"/>
        <v>3.6292999999999999E-2</v>
      </c>
      <c r="D5813" s="19">
        <f t="shared" si="186"/>
        <v>1.3171818489999998E-3</v>
      </c>
    </row>
    <row r="5814" spans="1:4" x14ac:dyDescent="0.3">
      <c r="A5814" s="23">
        <v>5813</v>
      </c>
      <c r="B5814" s="27">
        <v>0.53450200000000003</v>
      </c>
      <c r="C5814" s="24">
        <f t="shared" si="185"/>
        <v>3.6337000000000001E-2</v>
      </c>
      <c r="D5814" s="19">
        <f t="shared" si="186"/>
        <v>1.3203775690000001E-3</v>
      </c>
    </row>
    <row r="5815" spans="1:4" x14ac:dyDescent="0.3">
      <c r="A5815" s="23">
        <v>5814</v>
      </c>
      <c r="B5815" s="27">
        <v>0.53450399999999998</v>
      </c>
      <c r="C5815" s="24">
        <f t="shared" si="185"/>
        <v>3.6339000000000003E-2</v>
      </c>
      <c r="D5815" s="19">
        <f t="shared" si="186"/>
        <v>1.3205229210000002E-3</v>
      </c>
    </row>
    <row r="5816" spans="1:4" x14ac:dyDescent="0.3">
      <c r="A5816" s="23">
        <v>5815</v>
      </c>
      <c r="B5816" s="27">
        <v>0.53458600000000001</v>
      </c>
      <c r="C5816" s="24">
        <f t="shared" si="185"/>
        <v>3.6421000000000002E-2</v>
      </c>
      <c r="D5816" s="19">
        <f t="shared" si="186"/>
        <v>1.326489241E-3</v>
      </c>
    </row>
    <row r="5817" spans="1:4" x14ac:dyDescent="0.3">
      <c r="A5817" s="23">
        <v>5816</v>
      </c>
      <c r="B5817" s="27">
        <v>0.53461400000000003</v>
      </c>
      <c r="C5817" s="24">
        <f t="shared" si="185"/>
        <v>3.6449000000000002E-2</v>
      </c>
      <c r="D5817" s="19">
        <f t="shared" si="186"/>
        <v>1.3285296010000002E-3</v>
      </c>
    </row>
    <row r="5818" spans="1:4" x14ac:dyDescent="0.3">
      <c r="A5818" s="23">
        <v>5817</v>
      </c>
      <c r="B5818" s="27">
        <v>0.534636</v>
      </c>
      <c r="C5818" s="24">
        <f t="shared" si="185"/>
        <v>3.6471000000000003E-2</v>
      </c>
      <c r="D5818" s="19">
        <f t="shared" si="186"/>
        <v>1.3301338410000002E-3</v>
      </c>
    </row>
    <row r="5819" spans="1:4" x14ac:dyDescent="0.3">
      <c r="A5819" s="23">
        <v>5818</v>
      </c>
      <c r="B5819" s="27">
        <v>0.53468599999999999</v>
      </c>
      <c r="C5819" s="24">
        <f t="shared" si="185"/>
        <v>3.6520999999999998E-2</v>
      </c>
      <c r="D5819" s="19">
        <f t="shared" si="186"/>
        <v>1.3337834409999998E-3</v>
      </c>
    </row>
    <row r="5820" spans="1:4" x14ac:dyDescent="0.3">
      <c r="A5820" s="23">
        <v>5819</v>
      </c>
      <c r="B5820" s="27">
        <v>0.53485199999999999</v>
      </c>
      <c r="C5820" s="24">
        <f t="shared" si="185"/>
        <v>3.6687000000000004E-2</v>
      </c>
      <c r="D5820" s="19">
        <f t="shared" si="186"/>
        <v>1.3459359690000004E-3</v>
      </c>
    </row>
    <row r="5821" spans="1:4" x14ac:dyDescent="0.3">
      <c r="A5821" s="23">
        <v>5820</v>
      </c>
      <c r="B5821" s="27">
        <v>0.53492899999999999</v>
      </c>
      <c r="C5821" s="24">
        <f t="shared" si="185"/>
        <v>3.6763999999999998E-2</v>
      </c>
      <c r="D5821" s="19">
        <f t="shared" si="186"/>
        <v>1.3515916959999999E-3</v>
      </c>
    </row>
    <row r="5822" spans="1:4" x14ac:dyDescent="0.3">
      <c r="A5822" s="23">
        <v>5821</v>
      </c>
      <c r="B5822" s="27">
        <v>0.53497899999999998</v>
      </c>
      <c r="C5822" s="24">
        <f t="shared" si="185"/>
        <v>3.6814E-2</v>
      </c>
      <c r="D5822" s="19">
        <f t="shared" si="186"/>
        <v>1.355270596E-3</v>
      </c>
    </row>
    <row r="5823" spans="1:4" x14ac:dyDescent="0.3">
      <c r="A5823" s="23">
        <v>5822</v>
      </c>
      <c r="B5823" s="27">
        <v>0.53503599999999996</v>
      </c>
      <c r="C5823" s="24">
        <f t="shared" si="185"/>
        <v>3.6871000000000001E-2</v>
      </c>
      <c r="D5823" s="19">
        <f t="shared" si="186"/>
        <v>1.359470641E-3</v>
      </c>
    </row>
    <row r="5824" spans="1:4" x14ac:dyDescent="0.3">
      <c r="A5824" s="23">
        <v>5823</v>
      </c>
      <c r="B5824" s="27">
        <v>0.53505800000000003</v>
      </c>
      <c r="C5824" s="24">
        <f t="shared" si="185"/>
        <v>3.6893000000000002E-2</v>
      </c>
      <c r="D5824" s="19">
        <f t="shared" si="186"/>
        <v>1.3610934490000002E-3</v>
      </c>
    </row>
    <row r="5825" spans="1:4" x14ac:dyDescent="0.3">
      <c r="A5825" s="23">
        <v>5824</v>
      </c>
      <c r="B5825" s="27">
        <v>0.53514899999999999</v>
      </c>
      <c r="C5825" s="24">
        <f t="shared" si="185"/>
        <v>3.6984000000000003E-2</v>
      </c>
      <c r="D5825" s="19">
        <f t="shared" si="186"/>
        <v>1.3678162560000003E-3</v>
      </c>
    </row>
    <row r="5826" spans="1:4" x14ac:dyDescent="0.3">
      <c r="A5826" s="23">
        <v>5825</v>
      </c>
      <c r="B5826" s="27">
        <v>0.53519499999999998</v>
      </c>
      <c r="C5826" s="24">
        <f t="shared" ref="C5826:C5889" si="187">ROUNDUP(B5826-B$10002,6)</f>
        <v>3.703E-2</v>
      </c>
      <c r="D5826" s="19">
        <f t="shared" si="186"/>
        <v>1.3712209000000001E-3</v>
      </c>
    </row>
    <row r="5827" spans="1:4" x14ac:dyDescent="0.3">
      <c r="A5827" s="23">
        <v>5826</v>
      </c>
      <c r="B5827" s="27">
        <v>0.53520599999999996</v>
      </c>
      <c r="C5827" s="24">
        <f t="shared" si="187"/>
        <v>3.7040999999999998E-2</v>
      </c>
      <c r="D5827" s="19">
        <f t="shared" si="186"/>
        <v>1.3720356809999998E-3</v>
      </c>
    </row>
    <row r="5828" spans="1:4" x14ac:dyDescent="0.3">
      <c r="A5828" s="23">
        <v>5827</v>
      </c>
      <c r="B5828" s="27">
        <v>0.53522199999999998</v>
      </c>
      <c r="C5828" s="24">
        <f t="shared" si="187"/>
        <v>3.7057E-2</v>
      </c>
      <c r="D5828" s="19">
        <f t="shared" si="186"/>
        <v>1.3732212490000001E-3</v>
      </c>
    </row>
    <row r="5829" spans="1:4" x14ac:dyDescent="0.3">
      <c r="A5829" s="23">
        <v>5828</v>
      </c>
      <c r="B5829" s="27">
        <v>0.53526399999999996</v>
      </c>
      <c r="C5829" s="24">
        <f t="shared" si="187"/>
        <v>3.7099E-2</v>
      </c>
      <c r="D5829" s="19">
        <f t="shared" si="186"/>
        <v>1.3763358010000001E-3</v>
      </c>
    </row>
    <row r="5830" spans="1:4" x14ac:dyDescent="0.3">
      <c r="A5830" s="23">
        <v>5829</v>
      </c>
      <c r="B5830" s="27">
        <v>0.53526600000000002</v>
      </c>
      <c r="C5830" s="24">
        <f t="shared" si="187"/>
        <v>3.7101000000000002E-2</v>
      </c>
      <c r="D5830" s="19">
        <f t="shared" si="186"/>
        <v>1.3764842010000001E-3</v>
      </c>
    </row>
    <row r="5831" spans="1:4" x14ac:dyDescent="0.3">
      <c r="A5831" s="23">
        <v>5830</v>
      </c>
      <c r="B5831" s="27">
        <v>0.53527599999999997</v>
      </c>
      <c r="C5831" s="24">
        <f t="shared" si="187"/>
        <v>3.7110999999999998E-2</v>
      </c>
      <c r="D5831" s="19">
        <f t="shared" si="186"/>
        <v>1.3772263209999999E-3</v>
      </c>
    </row>
    <row r="5832" spans="1:4" x14ac:dyDescent="0.3">
      <c r="A5832" s="23">
        <v>5831</v>
      </c>
      <c r="B5832" s="27">
        <v>0.53527899999999995</v>
      </c>
      <c r="C5832" s="24">
        <f t="shared" si="187"/>
        <v>3.7114000000000001E-2</v>
      </c>
      <c r="D5832" s="19">
        <f t="shared" si="186"/>
        <v>1.377448996E-3</v>
      </c>
    </row>
    <row r="5833" spans="1:4" x14ac:dyDescent="0.3">
      <c r="A5833" s="23">
        <v>5832</v>
      </c>
      <c r="B5833" s="27">
        <v>0.53541000000000005</v>
      </c>
      <c r="C5833" s="24">
        <f t="shared" si="187"/>
        <v>3.7245E-2</v>
      </c>
      <c r="D5833" s="19">
        <f t="shared" si="186"/>
        <v>1.3871900250000001E-3</v>
      </c>
    </row>
    <row r="5834" spans="1:4" x14ac:dyDescent="0.3">
      <c r="A5834" s="23">
        <v>5833</v>
      </c>
      <c r="B5834" s="27">
        <v>0.53542800000000002</v>
      </c>
      <c r="C5834" s="24">
        <f t="shared" si="187"/>
        <v>3.7263000000000004E-2</v>
      </c>
      <c r="D5834" s="19">
        <f t="shared" ref="D5834:D5897" si="188">C5834*C5834</f>
        <v>1.3885311690000003E-3</v>
      </c>
    </row>
    <row r="5835" spans="1:4" x14ac:dyDescent="0.3">
      <c r="A5835" s="23">
        <v>5834</v>
      </c>
      <c r="B5835" s="27">
        <v>0.53545500000000001</v>
      </c>
      <c r="C5835" s="24">
        <f t="shared" si="187"/>
        <v>3.7290000000000004E-2</v>
      </c>
      <c r="D5835" s="19">
        <f t="shared" si="188"/>
        <v>1.3905441000000003E-3</v>
      </c>
    </row>
    <row r="5836" spans="1:4" x14ac:dyDescent="0.3">
      <c r="A5836" s="23">
        <v>5835</v>
      </c>
      <c r="B5836" s="27">
        <v>0.53546899999999997</v>
      </c>
      <c r="C5836" s="24">
        <f t="shared" si="187"/>
        <v>3.7304000000000004E-2</v>
      </c>
      <c r="D5836" s="19">
        <f t="shared" si="188"/>
        <v>1.3915884160000003E-3</v>
      </c>
    </row>
    <row r="5837" spans="1:4" x14ac:dyDescent="0.3">
      <c r="A5837" s="23">
        <v>5836</v>
      </c>
      <c r="B5837" s="27">
        <v>0.53547900000000004</v>
      </c>
      <c r="C5837" s="24">
        <f t="shared" si="187"/>
        <v>3.7314E-2</v>
      </c>
      <c r="D5837" s="19">
        <f t="shared" si="188"/>
        <v>1.3923345960000001E-3</v>
      </c>
    </row>
    <row r="5838" spans="1:4" x14ac:dyDescent="0.3">
      <c r="A5838" s="23">
        <v>5837</v>
      </c>
      <c r="B5838" s="27">
        <v>0.53551599999999999</v>
      </c>
      <c r="C5838" s="24">
        <f t="shared" si="187"/>
        <v>3.7351000000000002E-2</v>
      </c>
      <c r="D5838" s="19">
        <f t="shared" si="188"/>
        <v>1.3950972010000002E-3</v>
      </c>
    </row>
    <row r="5839" spans="1:4" x14ac:dyDescent="0.3">
      <c r="A5839" s="23">
        <v>5838</v>
      </c>
      <c r="B5839" s="27">
        <v>0.53564599999999996</v>
      </c>
      <c r="C5839" s="24">
        <f t="shared" si="187"/>
        <v>3.7481E-2</v>
      </c>
      <c r="D5839" s="19">
        <f t="shared" si="188"/>
        <v>1.404825361E-3</v>
      </c>
    </row>
    <row r="5840" spans="1:4" x14ac:dyDescent="0.3">
      <c r="A5840" s="23">
        <v>5839</v>
      </c>
      <c r="B5840" s="27">
        <v>0.53568499999999997</v>
      </c>
      <c r="C5840" s="24">
        <f t="shared" si="187"/>
        <v>3.7519999999999998E-2</v>
      </c>
      <c r="D5840" s="19">
        <f t="shared" si="188"/>
        <v>1.4077503999999998E-3</v>
      </c>
    </row>
    <row r="5841" spans="1:4" x14ac:dyDescent="0.3">
      <c r="A5841" s="23">
        <v>5840</v>
      </c>
      <c r="B5841" s="27">
        <v>0.53574500000000003</v>
      </c>
      <c r="C5841" s="24">
        <f t="shared" si="187"/>
        <v>3.7580000000000002E-2</v>
      </c>
      <c r="D5841" s="19">
        <f t="shared" si="188"/>
        <v>1.4122564000000001E-3</v>
      </c>
    </row>
    <row r="5842" spans="1:4" x14ac:dyDescent="0.3">
      <c r="A5842" s="23">
        <v>5841</v>
      </c>
      <c r="B5842" s="27">
        <v>0.53578499999999996</v>
      </c>
      <c r="C5842" s="24">
        <f t="shared" si="187"/>
        <v>3.7620000000000001E-2</v>
      </c>
      <c r="D5842" s="19">
        <f t="shared" si="188"/>
        <v>1.4152644E-3</v>
      </c>
    </row>
    <row r="5843" spans="1:4" x14ac:dyDescent="0.3">
      <c r="A5843" s="23">
        <v>5842</v>
      </c>
      <c r="B5843" s="27">
        <v>0.53579399999999999</v>
      </c>
      <c r="C5843" s="24">
        <f t="shared" si="187"/>
        <v>3.7629000000000003E-2</v>
      </c>
      <c r="D5843" s="19">
        <f t="shared" si="188"/>
        <v>1.4159416410000002E-3</v>
      </c>
    </row>
    <row r="5844" spans="1:4" x14ac:dyDescent="0.3">
      <c r="A5844" s="23">
        <v>5843</v>
      </c>
      <c r="B5844" s="27">
        <v>0.53588199999999997</v>
      </c>
      <c r="C5844" s="24">
        <f t="shared" si="187"/>
        <v>3.7717000000000001E-2</v>
      </c>
      <c r="D5844" s="19">
        <f t="shared" si="188"/>
        <v>1.4225720890000001E-3</v>
      </c>
    </row>
    <row r="5845" spans="1:4" x14ac:dyDescent="0.3">
      <c r="A5845" s="23">
        <v>5844</v>
      </c>
      <c r="B5845" s="27">
        <v>0.53597899999999998</v>
      </c>
      <c r="C5845" s="24">
        <f t="shared" si="187"/>
        <v>3.7814E-2</v>
      </c>
      <c r="D5845" s="19">
        <f t="shared" si="188"/>
        <v>1.429898596E-3</v>
      </c>
    </row>
    <row r="5846" spans="1:4" x14ac:dyDescent="0.3">
      <c r="A5846" s="23">
        <v>5845</v>
      </c>
      <c r="B5846" s="27">
        <v>0.53605199999999997</v>
      </c>
      <c r="C5846" s="24">
        <f t="shared" si="187"/>
        <v>3.7887000000000004E-2</v>
      </c>
      <c r="D5846" s="19">
        <f t="shared" si="188"/>
        <v>1.4354247690000002E-3</v>
      </c>
    </row>
    <row r="5847" spans="1:4" x14ac:dyDescent="0.3">
      <c r="A5847" s="23">
        <v>5846</v>
      </c>
      <c r="B5847" s="27">
        <v>0.53605899999999995</v>
      </c>
      <c r="C5847" s="24">
        <f t="shared" si="187"/>
        <v>3.7894000000000004E-2</v>
      </c>
      <c r="D5847" s="19">
        <f t="shared" si="188"/>
        <v>1.4359552360000004E-3</v>
      </c>
    </row>
    <row r="5848" spans="1:4" x14ac:dyDescent="0.3">
      <c r="A5848" s="23">
        <v>5847</v>
      </c>
      <c r="B5848" s="27">
        <v>0.53613999999999995</v>
      </c>
      <c r="C5848" s="24">
        <f t="shared" si="187"/>
        <v>3.7975000000000002E-2</v>
      </c>
      <c r="D5848" s="19">
        <f t="shared" si="188"/>
        <v>1.4421006250000001E-3</v>
      </c>
    </row>
    <row r="5849" spans="1:4" x14ac:dyDescent="0.3">
      <c r="A5849" s="23">
        <v>5848</v>
      </c>
      <c r="B5849" s="27">
        <v>0.53616600000000003</v>
      </c>
      <c r="C5849" s="24">
        <f t="shared" si="187"/>
        <v>3.8001E-2</v>
      </c>
      <c r="D5849" s="19">
        <f t="shared" si="188"/>
        <v>1.4440760010000001E-3</v>
      </c>
    </row>
    <row r="5850" spans="1:4" x14ac:dyDescent="0.3">
      <c r="A5850" s="23">
        <v>5849</v>
      </c>
      <c r="B5850" s="27">
        <v>0.53624899999999998</v>
      </c>
      <c r="C5850" s="24">
        <f t="shared" si="187"/>
        <v>3.8084E-2</v>
      </c>
      <c r="D5850" s="19">
        <f t="shared" si="188"/>
        <v>1.4503910560000001E-3</v>
      </c>
    </row>
    <row r="5851" spans="1:4" x14ac:dyDescent="0.3">
      <c r="A5851" s="23">
        <v>5850</v>
      </c>
      <c r="B5851" s="27">
        <v>0.53628399999999998</v>
      </c>
      <c r="C5851" s="24">
        <f t="shared" si="187"/>
        <v>3.8119E-2</v>
      </c>
      <c r="D5851" s="19">
        <f t="shared" si="188"/>
        <v>1.4530581609999999E-3</v>
      </c>
    </row>
    <row r="5852" spans="1:4" x14ac:dyDescent="0.3">
      <c r="A5852" s="23">
        <v>5851</v>
      </c>
      <c r="B5852" s="27">
        <v>0.53635900000000003</v>
      </c>
      <c r="C5852" s="24">
        <f t="shared" si="187"/>
        <v>3.8193999999999999E-2</v>
      </c>
      <c r="D5852" s="19">
        <f t="shared" si="188"/>
        <v>1.458781636E-3</v>
      </c>
    </row>
    <row r="5853" spans="1:4" x14ac:dyDescent="0.3">
      <c r="A5853" s="23">
        <v>5852</v>
      </c>
      <c r="B5853" s="27">
        <v>0.53647400000000001</v>
      </c>
      <c r="C5853" s="24">
        <f t="shared" si="187"/>
        <v>3.8309000000000003E-2</v>
      </c>
      <c r="D5853" s="19">
        <f t="shared" si="188"/>
        <v>1.4675794810000001E-3</v>
      </c>
    </row>
    <row r="5854" spans="1:4" x14ac:dyDescent="0.3">
      <c r="A5854" s="23">
        <v>5853</v>
      </c>
      <c r="B5854" s="27">
        <v>0.53649400000000003</v>
      </c>
      <c r="C5854" s="24">
        <f t="shared" si="187"/>
        <v>3.8329000000000002E-2</v>
      </c>
      <c r="D5854" s="19">
        <f t="shared" si="188"/>
        <v>1.4691122410000002E-3</v>
      </c>
    </row>
    <row r="5855" spans="1:4" x14ac:dyDescent="0.3">
      <c r="A5855" s="23">
        <v>5854</v>
      </c>
      <c r="B5855" s="27">
        <v>0.53653399999999996</v>
      </c>
      <c r="C5855" s="24">
        <f t="shared" si="187"/>
        <v>3.8369E-2</v>
      </c>
      <c r="D5855" s="19">
        <f t="shared" si="188"/>
        <v>1.472180161E-3</v>
      </c>
    </row>
    <row r="5856" spans="1:4" x14ac:dyDescent="0.3">
      <c r="A5856" s="23">
        <v>5855</v>
      </c>
      <c r="B5856" s="27">
        <v>0.53654400000000002</v>
      </c>
      <c r="C5856" s="24">
        <f t="shared" si="187"/>
        <v>3.8379000000000003E-2</v>
      </c>
      <c r="D5856" s="19">
        <f t="shared" si="188"/>
        <v>1.4729476410000003E-3</v>
      </c>
    </row>
    <row r="5857" spans="1:4" x14ac:dyDescent="0.3">
      <c r="A5857" s="23">
        <v>5856</v>
      </c>
      <c r="B5857" s="27">
        <v>0.53654900000000005</v>
      </c>
      <c r="C5857" s="24">
        <f t="shared" si="187"/>
        <v>3.8384000000000001E-2</v>
      </c>
      <c r="D5857" s="19">
        <f t="shared" si="188"/>
        <v>1.4733314560000002E-3</v>
      </c>
    </row>
    <row r="5858" spans="1:4" x14ac:dyDescent="0.3">
      <c r="A5858" s="23">
        <v>5857</v>
      </c>
      <c r="B5858" s="27">
        <v>0.53657200000000005</v>
      </c>
      <c r="C5858" s="24">
        <f t="shared" si="187"/>
        <v>3.8407000000000004E-2</v>
      </c>
      <c r="D5858" s="19">
        <f t="shared" si="188"/>
        <v>1.4750976490000003E-3</v>
      </c>
    </row>
    <row r="5859" spans="1:4" x14ac:dyDescent="0.3">
      <c r="A5859" s="23">
        <v>5858</v>
      </c>
      <c r="B5859" s="27">
        <v>0.536574</v>
      </c>
      <c r="C5859" s="24">
        <f t="shared" si="187"/>
        <v>3.8408999999999999E-2</v>
      </c>
      <c r="D5859" s="19">
        <f t="shared" si="188"/>
        <v>1.4752512809999999E-3</v>
      </c>
    </row>
    <row r="5860" spans="1:4" x14ac:dyDescent="0.3">
      <c r="A5860" s="23">
        <v>5859</v>
      </c>
      <c r="B5860" s="27">
        <v>0.53661499999999995</v>
      </c>
      <c r="C5860" s="24">
        <f t="shared" si="187"/>
        <v>3.8449999999999998E-2</v>
      </c>
      <c r="D5860" s="19">
        <f t="shared" si="188"/>
        <v>1.4784024999999999E-3</v>
      </c>
    </row>
    <row r="5861" spans="1:4" x14ac:dyDescent="0.3">
      <c r="A5861" s="23">
        <v>5860</v>
      </c>
      <c r="B5861" s="27">
        <v>0.53667600000000004</v>
      </c>
      <c r="C5861" s="24">
        <f t="shared" si="187"/>
        <v>3.8511000000000004E-2</v>
      </c>
      <c r="D5861" s="19">
        <f t="shared" si="188"/>
        <v>1.4830971210000002E-3</v>
      </c>
    </row>
    <row r="5862" spans="1:4" x14ac:dyDescent="0.3">
      <c r="A5862" s="23">
        <v>5861</v>
      </c>
      <c r="B5862" s="27">
        <v>0.536686</v>
      </c>
      <c r="C5862" s="24">
        <f t="shared" si="187"/>
        <v>3.8521E-2</v>
      </c>
      <c r="D5862" s="19">
        <f t="shared" si="188"/>
        <v>1.483867441E-3</v>
      </c>
    </row>
    <row r="5863" spans="1:4" x14ac:dyDescent="0.3">
      <c r="A5863" s="23">
        <v>5862</v>
      </c>
      <c r="B5863" s="27">
        <v>0.53670200000000001</v>
      </c>
      <c r="C5863" s="24">
        <f t="shared" si="187"/>
        <v>3.8537000000000002E-2</v>
      </c>
      <c r="D5863" s="19">
        <f t="shared" si="188"/>
        <v>1.4851003690000001E-3</v>
      </c>
    </row>
    <row r="5864" spans="1:4" x14ac:dyDescent="0.3">
      <c r="A5864" s="23">
        <v>5863</v>
      </c>
      <c r="B5864" s="27">
        <v>0.53671400000000002</v>
      </c>
      <c r="C5864" s="24">
        <f t="shared" si="187"/>
        <v>3.8549E-2</v>
      </c>
      <c r="D5864" s="19">
        <f t="shared" si="188"/>
        <v>1.4860254009999999E-3</v>
      </c>
    </row>
    <row r="5865" spans="1:4" x14ac:dyDescent="0.3">
      <c r="A5865" s="23">
        <v>5864</v>
      </c>
      <c r="B5865" s="27">
        <v>0.53674100000000002</v>
      </c>
      <c r="C5865" s="24">
        <f t="shared" si="187"/>
        <v>3.8575999999999999E-2</v>
      </c>
      <c r="D5865" s="19">
        <f t="shared" si="188"/>
        <v>1.4881077759999999E-3</v>
      </c>
    </row>
    <row r="5866" spans="1:4" x14ac:dyDescent="0.3">
      <c r="A5866" s="23">
        <v>5865</v>
      </c>
      <c r="B5866" s="27">
        <v>0.53674999999999995</v>
      </c>
      <c r="C5866" s="24">
        <f t="shared" si="187"/>
        <v>3.8585000000000001E-2</v>
      </c>
      <c r="D5866" s="19">
        <f t="shared" si="188"/>
        <v>1.4888022250000002E-3</v>
      </c>
    </row>
    <row r="5867" spans="1:4" x14ac:dyDescent="0.3">
      <c r="A5867" s="23">
        <v>5866</v>
      </c>
      <c r="B5867" s="27">
        <v>0.53686800000000001</v>
      </c>
      <c r="C5867" s="24">
        <f t="shared" si="187"/>
        <v>3.8703000000000001E-2</v>
      </c>
      <c r="D5867" s="19">
        <f t="shared" si="188"/>
        <v>1.4979222090000001E-3</v>
      </c>
    </row>
    <row r="5868" spans="1:4" x14ac:dyDescent="0.3">
      <c r="A5868" s="23">
        <v>5867</v>
      </c>
      <c r="B5868" s="27">
        <v>0.53689299999999995</v>
      </c>
      <c r="C5868" s="24">
        <f t="shared" si="187"/>
        <v>3.8727999999999999E-2</v>
      </c>
      <c r="D5868" s="19">
        <f t="shared" si="188"/>
        <v>1.4998579839999998E-3</v>
      </c>
    </row>
    <row r="5869" spans="1:4" x14ac:dyDescent="0.3">
      <c r="A5869" s="23">
        <v>5868</v>
      </c>
      <c r="B5869" s="27">
        <v>0.53690300000000002</v>
      </c>
      <c r="C5869" s="24">
        <f t="shared" si="187"/>
        <v>3.8738000000000002E-2</v>
      </c>
      <c r="D5869" s="19">
        <f t="shared" si="188"/>
        <v>1.500632644E-3</v>
      </c>
    </row>
    <row r="5870" spans="1:4" x14ac:dyDescent="0.3">
      <c r="A5870" s="23">
        <v>5869</v>
      </c>
      <c r="B5870" s="27">
        <v>0.53691699999999998</v>
      </c>
      <c r="C5870" s="24">
        <f t="shared" si="187"/>
        <v>3.8752000000000002E-2</v>
      </c>
      <c r="D5870" s="19">
        <f t="shared" si="188"/>
        <v>1.5017175040000002E-3</v>
      </c>
    </row>
    <row r="5871" spans="1:4" x14ac:dyDescent="0.3">
      <c r="A5871" s="23">
        <v>5870</v>
      </c>
      <c r="B5871" s="27">
        <v>0.53692499999999999</v>
      </c>
      <c r="C5871" s="24">
        <f t="shared" si="187"/>
        <v>3.8760000000000003E-2</v>
      </c>
      <c r="D5871" s="19">
        <f t="shared" si="188"/>
        <v>1.5023376000000003E-3</v>
      </c>
    </row>
    <row r="5872" spans="1:4" x14ac:dyDescent="0.3">
      <c r="A5872" s="23">
        <v>5871</v>
      </c>
      <c r="B5872" s="27">
        <v>0.53694200000000003</v>
      </c>
      <c r="C5872" s="24">
        <f t="shared" si="187"/>
        <v>3.8776999999999999E-2</v>
      </c>
      <c r="D5872" s="19">
        <f t="shared" si="188"/>
        <v>1.5036557289999999E-3</v>
      </c>
    </row>
    <row r="5873" spans="1:4" x14ac:dyDescent="0.3">
      <c r="A5873" s="23">
        <v>5872</v>
      </c>
      <c r="B5873" s="27">
        <v>0.53700000000000003</v>
      </c>
      <c r="C5873" s="24">
        <f t="shared" si="187"/>
        <v>3.8835000000000001E-2</v>
      </c>
      <c r="D5873" s="19">
        <f t="shared" si="188"/>
        <v>1.5081572250000002E-3</v>
      </c>
    </row>
    <row r="5874" spans="1:4" x14ac:dyDescent="0.3">
      <c r="A5874" s="23">
        <v>5873</v>
      </c>
      <c r="B5874" s="27">
        <v>0.53704700000000005</v>
      </c>
      <c r="C5874" s="24">
        <f t="shared" si="187"/>
        <v>3.8882E-2</v>
      </c>
      <c r="D5874" s="19">
        <f t="shared" si="188"/>
        <v>1.511809924E-3</v>
      </c>
    </row>
    <row r="5875" spans="1:4" x14ac:dyDescent="0.3">
      <c r="A5875" s="23">
        <v>5874</v>
      </c>
      <c r="B5875" s="27">
        <v>0.53708800000000001</v>
      </c>
      <c r="C5875" s="24">
        <f t="shared" si="187"/>
        <v>3.8922999999999999E-2</v>
      </c>
      <c r="D5875" s="19">
        <f t="shared" si="188"/>
        <v>1.5149999289999999E-3</v>
      </c>
    </row>
    <row r="5876" spans="1:4" x14ac:dyDescent="0.3">
      <c r="A5876" s="23">
        <v>5875</v>
      </c>
      <c r="B5876" s="27">
        <v>0.53712599999999999</v>
      </c>
      <c r="C5876" s="24">
        <f t="shared" si="187"/>
        <v>3.8961000000000003E-2</v>
      </c>
      <c r="D5876" s="19">
        <f t="shared" si="188"/>
        <v>1.5179595210000002E-3</v>
      </c>
    </row>
    <row r="5877" spans="1:4" x14ac:dyDescent="0.3">
      <c r="A5877" s="23">
        <v>5876</v>
      </c>
      <c r="B5877" s="27">
        <v>0.53722099999999995</v>
      </c>
      <c r="C5877" s="24">
        <f t="shared" si="187"/>
        <v>3.9056E-2</v>
      </c>
      <c r="D5877" s="19">
        <f t="shared" si="188"/>
        <v>1.5253711360000001E-3</v>
      </c>
    </row>
    <row r="5878" spans="1:4" x14ac:dyDescent="0.3">
      <c r="A5878" s="23">
        <v>5877</v>
      </c>
      <c r="B5878" s="27">
        <v>0.53728500000000001</v>
      </c>
      <c r="C5878" s="24">
        <f t="shared" si="187"/>
        <v>3.9120000000000002E-2</v>
      </c>
      <c r="D5878" s="19">
        <f t="shared" si="188"/>
        <v>1.5303744000000001E-3</v>
      </c>
    </row>
    <row r="5879" spans="1:4" x14ac:dyDescent="0.3">
      <c r="A5879" s="23">
        <v>5878</v>
      </c>
      <c r="B5879" s="27">
        <v>0.53731200000000001</v>
      </c>
      <c r="C5879" s="24">
        <f t="shared" si="187"/>
        <v>3.9147000000000001E-2</v>
      </c>
      <c r="D5879" s="19">
        <f t="shared" si="188"/>
        <v>1.5324876090000001E-3</v>
      </c>
    </row>
    <row r="5880" spans="1:4" x14ac:dyDescent="0.3">
      <c r="A5880" s="23">
        <v>5879</v>
      </c>
      <c r="B5880" s="27">
        <v>0.53732899999999995</v>
      </c>
      <c r="C5880" s="24">
        <f t="shared" si="187"/>
        <v>3.9164000000000004E-2</v>
      </c>
      <c r="D5880" s="19">
        <f t="shared" si="188"/>
        <v>1.5338188960000003E-3</v>
      </c>
    </row>
    <row r="5881" spans="1:4" x14ac:dyDescent="0.3">
      <c r="A5881" s="23">
        <v>5880</v>
      </c>
      <c r="B5881" s="27">
        <v>0.53732999999999997</v>
      </c>
      <c r="C5881" s="24">
        <f t="shared" si="187"/>
        <v>3.9164999999999998E-2</v>
      </c>
      <c r="D5881" s="19">
        <f t="shared" si="188"/>
        <v>1.533897225E-3</v>
      </c>
    </row>
    <row r="5882" spans="1:4" x14ac:dyDescent="0.3">
      <c r="A5882" s="23">
        <v>5881</v>
      </c>
      <c r="B5882" s="27">
        <v>0.53740699999999997</v>
      </c>
      <c r="C5882" s="24">
        <f t="shared" si="187"/>
        <v>3.9241999999999999E-2</v>
      </c>
      <c r="D5882" s="19">
        <f t="shared" si="188"/>
        <v>1.5399345639999999E-3</v>
      </c>
    </row>
    <row r="5883" spans="1:4" x14ac:dyDescent="0.3">
      <c r="A5883" s="23">
        <v>5882</v>
      </c>
      <c r="B5883" s="27">
        <v>0.53746499999999997</v>
      </c>
      <c r="C5883" s="24">
        <f t="shared" si="187"/>
        <v>3.9300000000000002E-2</v>
      </c>
      <c r="D5883" s="19">
        <f t="shared" si="188"/>
        <v>1.5444900000000001E-3</v>
      </c>
    </row>
    <row r="5884" spans="1:4" x14ac:dyDescent="0.3">
      <c r="A5884" s="23">
        <v>5883</v>
      </c>
      <c r="B5884" s="27">
        <v>0.53748300000000004</v>
      </c>
      <c r="C5884" s="24">
        <f t="shared" si="187"/>
        <v>3.9317999999999999E-2</v>
      </c>
      <c r="D5884" s="19">
        <f t="shared" si="188"/>
        <v>1.5459051239999999E-3</v>
      </c>
    </row>
    <row r="5885" spans="1:4" x14ac:dyDescent="0.3">
      <c r="A5885" s="23">
        <v>5884</v>
      </c>
      <c r="B5885" s="27">
        <v>0.537609</v>
      </c>
      <c r="C5885" s="24">
        <f t="shared" si="187"/>
        <v>3.9444E-2</v>
      </c>
      <c r="D5885" s="19">
        <f t="shared" si="188"/>
        <v>1.555829136E-3</v>
      </c>
    </row>
    <row r="5886" spans="1:4" x14ac:dyDescent="0.3">
      <c r="A5886" s="23">
        <v>5885</v>
      </c>
      <c r="B5886" s="27">
        <v>0.53772900000000001</v>
      </c>
      <c r="C5886" s="24">
        <f t="shared" si="187"/>
        <v>3.9564000000000002E-2</v>
      </c>
      <c r="D5886" s="19">
        <f t="shared" si="188"/>
        <v>1.5653100960000001E-3</v>
      </c>
    </row>
    <row r="5887" spans="1:4" x14ac:dyDescent="0.3">
      <c r="A5887" s="23">
        <v>5886</v>
      </c>
      <c r="B5887" s="27">
        <v>0.53775300000000004</v>
      </c>
      <c r="C5887" s="24">
        <f t="shared" si="187"/>
        <v>3.9587999999999998E-2</v>
      </c>
      <c r="D5887" s="19">
        <f t="shared" si="188"/>
        <v>1.5672097439999998E-3</v>
      </c>
    </row>
    <row r="5888" spans="1:4" x14ac:dyDescent="0.3">
      <c r="A5888" s="23">
        <v>5887</v>
      </c>
      <c r="B5888" s="27">
        <v>0.53777900000000001</v>
      </c>
      <c r="C5888" s="24">
        <f t="shared" si="187"/>
        <v>3.9614000000000003E-2</v>
      </c>
      <c r="D5888" s="19">
        <f t="shared" si="188"/>
        <v>1.5692689960000003E-3</v>
      </c>
    </row>
    <row r="5889" spans="1:4" x14ac:dyDescent="0.3">
      <c r="A5889" s="23">
        <v>5888</v>
      </c>
      <c r="B5889" s="27">
        <v>0.53783599999999998</v>
      </c>
      <c r="C5889" s="24">
        <f t="shared" si="187"/>
        <v>3.9670999999999998E-2</v>
      </c>
      <c r="D5889" s="19">
        <f t="shared" si="188"/>
        <v>1.5737882409999999E-3</v>
      </c>
    </row>
    <row r="5890" spans="1:4" x14ac:dyDescent="0.3">
      <c r="A5890" s="23">
        <v>5889</v>
      </c>
      <c r="B5890" s="27">
        <v>0.53796100000000002</v>
      </c>
      <c r="C5890" s="24">
        <f t="shared" ref="C5890:C5953" si="189">ROUNDUP(B5890-B$10002,6)</f>
        <v>3.9795999999999998E-2</v>
      </c>
      <c r="D5890" s="19">
        <f t="shared" si="188"/>
        <v>1.5837216159999999E-3</v>
      </c>
    </row>
    <row r="5891" spans="1:4" x14ac:dyDescent="0.3">
      <c r="A5891" s="23">
        <v>5890</v>
      </c>
      <c r="B5891" s="27">
        <v>0.53814300000000004</v>
      </c>
      <c r="C5891" s="24">
        <f t="shared" si="189"/>
        <v>3.9978E-2</v>
      </c>
      <c r="D5891" s="19">
        <f t="shared" si="188"/>
        <v>1.5982404839999999E-3</v>
      </c>
    </row>
    <row r="5892" spans="1:4" x14ac:dyDescent="0.3">
      <c r="A5892" s="23">
        <v>5891</v>
      </c>
      <c r="B5892" s="27">
        <v>0.53815100000000005</v>
      </c>
      <c r="C5892" s="24">
        <f t="shared" si="189"/>
        <v>3.9986000000000001E-2</v>
      </c>
      <c r="D5892" s="19">
        <f t="shared" si="188"/>
        <v>1.5988801960000001E-3</v>
      </c>
    </row>
    <row r="5893" spans="1:4" x14ac:dyDescent="0.3">
      <c r="A5893" s="23">
        <v>5892</v>
      </c>
      <c r="B5893" s="27">
        <v>0.53830699999999998</v>
      </c>
      <c r="C5893" s="24">
        <f t="shared" si="189"/>
        <v>4.0142000000000004E-2</v>
      </c>
      <c r="D5893" s="19">
        <f t="shared" si="188"/>
        <v>1.6113801640000004E-3</v>
      </c>
    </row>
    <row r="5894" spans="1:4" x14ac:dyDescent="0.3">
      <c r="A5894" s="23">
        <v>5893</v>
      </c>
      <c r="B5894" s="27">
        <v>0.53837400000000002</v>
      </c>
      <c r="C5894" s="24">
        <f t="shared" si="189"/>
        <v>4.0209000000000002E-2</v>
      </c>
      <c r="D5894" s="19">
        <f t="shared" si="188"/>
        <v>1.6167636810000001E-3</v>
      </c>
    </row>
    <row r="5895" spans="1:4" x14ac:dyDescent="0.3">
      <c r="A5895" s="23">
        <v>5894</v>
      </c>
      <c r="B5895" s="27">
        <v>0.53843600000000003</v>
      </c>
      <c r="C5895" s="24">
        <f t="shared" si="189"/>
        <v>4.0271000000000001E-2</v>
      </c>
      <c r="D5895" s="19">
        <f t="shared" si="188"/>
        <v>1.6217534410000001E-3</v>
      </c>
    </row>
    <row r="5896" spans="1:4" x14ac:dyDescent="0.3">
      <c r="A5896" s="23">
        <v>5895</v>
      </c>
      <c r="B5896" s="27">
        <v>0.53849000000000002</v>
      </c>
      <c r="C5896" s="24">
        <f t="shared" si="189"/>
        <v>4.0325E-2</v>
      </c>
      <c r="D5896" s="19">
        <f t="shared" si="188"/>
        <v>1.626105625E-3</v>
      </c>
    </row>
    <row r="5897" spans="1:4" x14ac:dyDescent="0.3">
      <c r="A5897" s="23">
        <v>5896</v>
      </c>
      <c r="B5897" s="27">
        <v>0.53858899999999998</v>
      </c>
      <c r="C5897" s="24">
        <f t="shared" si="189"/>
        <v>4.0424000000000002E-2</v>
      </c>
      <c r="D5897" s="19">
        <f t="shared" si="188"/>
        <v>1.6340997760000001E-3</v>
      </c>
    </row>
    <row r="5898" spans="1:4" x14ac:dyDescent="0.3">
      <c r="A5898" s="23">
        <v>5897</v>
      </c>
      <c r="B5898" s="27">
        <v>0.53861000000000003</v>
      </c>
      <c r="C5898" s="24">
        <f t="shared" si="189"/>
        <v>4.0445000000000002E-2</v>
      </c>
      <c r="D5898" s="19">
        <f t="shared" ref="D5898:D5961" si="190">C5898*C5898</f>
        <v>1.6357980250000001E-3</v>
      </c>
    </row>
    <row r="5899" spans="1:4" x14ac:dyDescent="0.3">
      <c r="A5899" s="23">
        <v>5898</v>
      </c>
      <c r="B5899" s="27">
        <v>0.53881199999999996</v>
      </c>
      <c r="C5899" s="24">
        <f t="shared" si="189"/>
        <v>4.0647000000000003E-2</v>
      </c>
      <c r="D5899" s="19">
        <f t="shared" si="190"/>
        <v>1.6521786090000002E-3</v>
      </c>
    </row>
    <row r="5900" spans="1:4" x14ac:dyDescent="0.3">
      <c r="A5900" s="23">
        <v>5899</v>
      </c>
      <c r="B5900" s="27">
        <v>0.538829</v>
      </c>
      <c r="C5900" s="24">
        <f t="shared" si="189"/>
        <v>4.0663999999999999E-2</v>
      </c>
      <c r="D5900" s="19">
        <f t="shared" si="190"/>
        <v>1.653560896E-3</v>
      </c>
    </row>
    <row r="5901" spans="1:4" x14ac:dyDescent="0.3">
      <c r="A5901" s="23">
        <v>5900</v>
      </c>
      <c r="B5901" s="27">
        <v>0.53895300000000002</v>
      </c>
      <c r="C5901" s="24">
        <f t="shared" si="189"/>
        <v>4.0787999999999998E-2</v>
      </c>
      <c r="D5901" s="19">
        <f t="shared" si="190"/>
        <v>1.6636609439999999E-3</v>
      </c>
    </row>
    <row r="5902" spans="1:4" x14ac:dyDescent="0.3">
      <c r="A5902" s="23">
        <v>5901</v>
      </c>
      <c r="B5902" s="27">
        <v>0.53908</v>
      </c>
      <c r="C5902" s="24">
        <f t="shared" si="189"/>
        <v>4.0915E-2</v>
      </c>
      <c r="D5902" s="19">
        <f t="shared" si="190"/>
        <v>1.6740372249999999E-3</v>
      </c>
    </row>
    <row r="5903" spans="1:4" x14ac:dyDescent="0.3">
      <c r="A5903" s="23">
        <v>5902</v>
      </c>
      <c r="B5903" s="27">
        <v>0.53908400000000001</v>
      </c>
      <c r="C5903" s="24">
        <f t="shared" si="189"/>
        <v>4.0919000000000004E-2</v>
      </c>
      <c r="D5903" s="19">
        <f t="shared" si="190"/>
        <v>1.6743645610000004E-3</v>
      </c>
    </row>
    <row r="5904" spans="1:4" x14ac:dyDescent="0.3">
      <c r="A5904" s="23">
        <v>5903</v>
      </c>
      <c r="B5904" s="27">
        <v>0.53909799999999997</v>
      </c>
      <c r="C5904" s="24">
        <f t="shared" si="189"/>
        <v>4.0933000000000004E-2</v>
      </c>
      <c r="D5904" s="19">
        <f t="shared" si="190"/>
        <v>1.6755104890000003E-3</v>
      </c>
    </row>
    <row r="5905" spans="1:4" x14ac:dyDescent="0.3">
      <c r="A5905" s="23">
        <v>5904</v>
      </c>
      <c r="B5905" s="27">
        <v>0.53912400000000005</v>
      </c>
      <c r="C5905" s="24">
        <f t="shared" si="189"/>
        <v>4.0959000000000002E-2</v>
      </c>
      <c r="D5905" s="19">
        <f t="shared" si="190"/>
        <v>1.6776396810000002E-3</v>
      </c>
    </row>
    <row r="5906" spans="1:4" x14ac:dyDescent="0.3">
      <c r="A5906" s="23">
        <v>5905</v>
      </c>
      <c r="B5906" s="27">
        <v>0.53923600000000005</v>
      </c>
      <c r="C5906" s="24">
        <f t="shared" si="189"/>
        <v>4.1071000000000003E-2</v>
      </c>
      <c r="D5906" s="19">
        <f t="shared" si="190"/>
        <v>1.6868270410000002E-3</v>
      </c>
    </row>
    <row r="5907" spans="1:4" x14ac:dyDescent="0.3">
      <c r="A5907" s="23">
        <v>5906</v>
      </c>
      <c r="B5907" s="27">
        <v>0.53933200000000003</v>
      </c>
      <c r="C5907" s="24">
        <f t="shared" si="189"/>
        <v>4.1167000000000002E-2</v>
      </c>
      <c r="D5907" s="19">
        <f t="shared" si="190"/>
        <v>1.6947218890000001E-3</v>
      </c>
    </row>
    <row r="5908" spans="1:4" x14ac:dyDescent="0.3">
      <c r="A5908" s="23">
        <v>5907</v>
      </c>
      <c r="B5908" s="27">
        <v>0.53938600000000003</v>
      </c>
      <c r="C5908" s="24">
        <f t="shared" si="189"/>
        <v>4.1221000000000001E-2</v>
      </c>
      <c r="D5908" s="19">
        <f t="shared" si="190"/>
        <v>1.699170841E-3</v>
      </c>
    </row>
    <row r="5909" spans="1:4" x14ac:dyDescent="0.3">
      <c r="A5909" s="23">
        <v>5908</v>
      </c>
      <c r="B5909" s="27">
        <v>0.53951199999999999</v>
      </c>
      <c r="C5909" s="24">
        <f t="shared" si="189"/>
        <v>4.1347000000000002E-2</v>
      </c>
      <c r="D5909" s="19">
        <f t="shared" si="190"/>
        <v>1.709574409E-3</v>
      </c>
    </row>
    <row r="5910" spans="1:4" x14ac:dyDescent="0.3">
      <c r="A5910" s="23">
        <v>5909</v>
      </c>
      <c r="B5910" s="27">
        <v>0.53957699999999997</v>
      </c>
      <c r="C5910" s="24">
        <f t="shared" si="189"/>
        <v>4.1412000000000004E-2</v>
      </c>
      <c r="D5910" s="19">
        <f t="shared" si="190"/>
        <v>1.7149537440000005E-3</v>
      </c>
    </row>
    <row r="5911" spans="1:4" x14ac:dyDescent="0.3">
      <c r="A5911" s="23">
        <v>5910</v>
      </c>
      <c r="B5911" s="27">
        <v>0.53968899999999997</v>
      </c>
      <c r="C5911" s="24">
        <f t="shared" si="189"/>
        <v>4.1523999999999998E-2</v>
      </c>
      <c r="D5911" s="19">
        <f t="shared" si="190"/>
        <v>1.7242425759999998E-3</v>
      </c>
    </row>
    <row r="5912" spans="1:4" x14ac:dyDescent="0.3">
      <c r="A5912" s="23">
        <v>5911</v>
      </c>
      <c r="B5912" s="27">
        <v>0.53970799999999997</v>
      </c>
      <c r="C5912" s="24">
        <f t="shared" si="189"/>
        <v>4.1543000000000004E-2</v>
      </c>
      <c r="D5912" s="19">
        <f t="shared" si="190"/>
        <v>1.7258208490000004E-3</v>
      </c>
    </row>
    <row r="5913" spans="1:4" x14ac:dyDescent="0.3">
      <c r="A5913" s="23">
        <v>5912</v>
      </c>
      <c r="B5913" s="27">
        <v>0.53977799999999998</v>
      </c>
      <c r="C5913" s="24">
        <f t="shared" si="189"/>
        <v>4.1613000000000004E-2</v>
      </c>
      <c r="D5913" s="19">
        <f t="shared" si="190"/>
        <v>1.7316417690000003E-3</v>
      </c>
    </row>
    <row r="5914" spans="1:4" x14ac:dyDescent="0.3">
      <c r="A5914" s="23">
        <v>5913</v>
      </c>
      <c r="B5914" s="27">
        <v>0.53978999999999999</v>
      </c>
      <c r="C5914" s="24">
        <f t="shared" si="189"/>
        <v>4.1625000000000002E-2</v>
      </c>
      <c r="D5914" s="19">
        <f t="shared" si="190"/>
        <v>1.7326406250000002E-3</v>
      </c>
    </row>
    <row r="5915" spans="1:4" x14ac:dyDescent="0.3">
      <c r="A5915" s="23">
        <v>5914</v>
      </c>
      <c r="B5915" s="27">
        <v>0.53979699999999997</v>
      </c>
      <c r="C5915" s="24">
        <f t="shared" si="189"/>
        <v>4.1632000000000002E-2</v>
      </c>
      <c r="D5915" s="19">
        <f t="shared" si="190"/>
        <v>1.7332234240000001E-3</v>
      </c>
    </row>
    <row r="5916" spans="1:4" x14ac:dyDescent="0.3">
      <c r="A5916" s="23">
        <v>5915</v>
      </c>
      <c r="B5916" s="27">
        <v>0.53988599999999998</v>
      </c>
      <c r="C5916" s="24">
        <f t="shared" si="189"/>
        <v>4.1721000000000001E-2</v>
      </c>
      <c r="D5916" s="19">
        <f t="shared" si="190"/>
        <v>1.7406418410000001E-3</v>
      </c>
    </row>
    <row r="5917" spans="1:4" x14ac:dyDescent="0.3">
      <c r="A5917" s="23">
        <v>5916</v>
      </c>
      <c r="B5917" s="27">
        <v>0.53995199999999999</v>
      </c>
      <c r="C5917" s="24">
        <f t="shared" si="189"/>
        <v>4.1786999999999998E-2</v>
      </c>
      <c r="D5917" s="19">
        <f t="shared" si="190"/>
        <v>1.7461533689999999E-3</v>
      </c>
    </row>
    <row r="5918" spans="1:4" x14ac:dyDescent="0.3">
      <c r="A5918" s="23">
        <v>5917</v>
      </c>
      <c r="B5918" s="27">
        <v>0.53996699999999997</v>
      </c>
      <c r="C5918" s="24">
        <f t="shared" si="189"/>
        <v>4.1801999999999999E-2</v>
      </c>
      <c r="D5918" s="19">
        <f t="shared" si="190"/>
        <v>1.7474072039999999E-3</v>
      </c>
    </row>
    <row r="5919" spans="1:4" x14ac:dyDescent="0.3">
      <c r="A5919" s="23">
        <v>5918</v>
      </c>
      <c r="B5919" s="27">
        <v>0.53997600000000001</v>
      </c>
      <c r="C5919" s="24">
        <f t="shared" si="189"/>
        <v>4.1811000000000001E-2</v>
      </c>
      <c r="D5919" s="19">
        <f t="shared" si="190"/>
        <v>1.7481597210000002E-3</v>
      </c>
    </row>
    <row r="5920" spans="1:4" x14ac:dyDescent="0.3">
      <c r="A5920" s="23">
        <v>5919</v>
      </c>
      <c r="B5920" s="27">
        <v>0.53999399999999997</v>
      </c>
      <c r="C5920" s="24">
        <f t="shared" si="189"/>
        <v>4.1828999999999998E-2</v>
      </c>
      <c r="D5920" s="19">
        <f t="shared" si="190"/>
        <v>1.7496652409999998E-3</v>
      </c>
    </row>
    <row r="5921" spans="1:4" x14ac:dyDescent="0.3">
      <c r="A5921" s="23">
        <v>5920</v>
      </c>
      <c r="B5921" s="27">
        <v>0.54000599999999999</v>
      </c>
      <c r="C5921" s="24">
        <f t="shared" si="189"/>
        <v>4.1841000000000003E-2</v>
      </c>
      <c r="D5921" s="19">
        <f t="shared" si="190"/>
        <v>1.7506692810000002E-3</v>
      </c>
    </row>
    <row r="5922" spans="1:4" x14ac:dyDescent="0.3">
      <c r="A5922" s="23">
        <v>5921</v>
      </c>
      <c r="B5922" s="27">
        <v>0.54002399999999995</v>
      </c>
      <c r="C5922" s="24">
        <f t="shared" si="189"/>
        <v>4.1859E-2</v>
      </c>
      <c r="D5922" s="19">
        <f t="shared" si="190"/>
        <v>1.7521758810000001E-3</v>
      </c>
    </row>
    <row r="5923" spans="1:4" x14ac:dyDescent="0.3">
      <c r="A5923" s="23">
        <v>5922</v>
      </c>
      <c r="B5923" s="27">
        <v>0.54004799999999997</v>
      </c>
      <c r="C5923" s="24">
        <f t="shared" si="189"/>
        <v>4.1883000000000004E-2</v>
      </c>
      <c r="D5923" s="19">
        <f t="shared" si="190"/>
        <v>1.7541856890000004E-3</v>
      </c>
    </row>
    <row r="5924" spans="1:4" x14ac:dyDescent="0.3">
      <c r="A5924" s="23">
        <v>5923</v>
      </c>
      <c r="B5924" s="27">
        <v>0.54006799999999999</v>
      </c>
      <c r="C5924" s="24">
        <f t="shared" si="189"/>
        <v>4.1903000000000003E-2</v>
      </c>
      <c r="D5924" s="19">
        <f t="shared" si="190"/>
        <v>1.7558614090000002E-3</v>
      </c>
    </row>
    <row r="5925" spans="1:4" x14ac:dyDescent="0.3">
      <c r="A5925" s="23">
        <v>5924</v>
      </c>
      <c r="B5925" s="27">
        <v>0.54009300000000005</v>
      </c>
      <c r="C5925" s="24">
        <f t="shared" si="189"/>
        <v>4.1928E-2</v>
      </c>
      <c r="D5925" s="19">
        <f t="shared" si="190"/>
        <v>1.757957184E-3</v>
      </c>
    </row>
    <row r="5926" spans="1:4" x14ac:dyDescent="0.3">
      <c r="A5926" s="23">
        <v>5925</v>
      </c>
      <c r="B5926" s="27">
        <v>0.54009600000000002</v>
      </c>
      <c r="C5926" s="24">
        <f t="shared" si="189"/>
        <v>4.1931000000000003E-2</v>
      </c>
      <c r="D5926" s="19">
        <f t="shared" si="190"/>
        <v>1.7582087610000002E-3</v>
      </c>
    </row>
    <row r="5927" spans="1:4" x14ac:dyDescent="0.3">
      <c r="A5927" s="23">
        <v>5926</v>
      </c>
      <c r="B5927" s="27">
        <v>0.54015400000000002</v>
      </c>
      <c r="C5927" s="24">
        <f t="shared" si="189"/>
        <v>4.1988999999999999E-2</v>
      </c>
      <c r="D5927" s="19">
        <f t="shared" si="190"/>
        <v>1.7630761209999999E-3</v>
      </c>
    </row>
    <row r="5928" spans="1:4" x14ac:dyDescent="0.3">
      <c r="A5928" s="23">
        <v>5927</v>
      </c>
      <c r="B5928" s="27">
        <v>0.54022999999999999</v>
      </c>
      <c r="C5928" s="24">
        <f t="shared" si="189"/>
        <v>4.2064999999999998E-2</v>
      </c>
      <c r="D5928" s="19">
        <f t="shared" si="190"/>
        <v>1.7694642249999999E-3</v>
      </c>
    </row>
    <row r="5929" spans="1:4" x14ac:dyDescent="0.3">
      <c r="A5929" s="23">
        <v>5928</v>
      </c>
      <c r="B5929" s="27">
        <v>0.54024099999999997</v>
      </c>
      <c r="C5929" s="24">
        <f t="shared" si="189"/>
        <v>4.2076000000000002E-2</v>
      </c>
      <c r="D5929" s="19">
        <f t="shared" si="190"/>
        <v>1.7703897760000002E-3</v>
      </c>
    </row>
    <row r="5930" spans="1:4" x14ac:dyDescent="0.3">
      <c r="A5930" s="23">
        <v>5929</v>
      </c>
      <c r="B5930" s="27">
        <v>0.54030699999999998</v>
      </c>
      <c r="C5930" s="24">
        <f t="shared" si="189"/>
        <v>4.2141999999999999E-2</v>
      </c>
      <c r="D5930" s="19">
        <f t="shared" si="190"/>
        <v>1.7759481639999998E-3</v>
      </c>
    </row>
    <row r="5931" spans="1:4" x14ac:dyDescent="0.3">
      <c r="A5931" s="23">
        <v>5930</v>
      </c>
      <c r="B5931" s="27">
        <v>0.54031499999999999</v>
      </c>
      <c r="C5931" s="24">
        <f t="shared" si="189"/>
        <v>4.215E-2</v>
      </c>
      <c r="D5931" s="19">
        <f t="shared" si="190"/>
        <v>1.7766225E-3</v>
      </c>
    </row>
    <row r="5932" spans="1:4" x14ac:dyDescent="0.3">
      <c r="A5932" s="23">
        <v>5931</v>
      </c>
      <c r="B5932" s="27">
        <v>0.54032100000000005</v>
      </c>
      <c r="C5932" s="24">
        <f t="shared" si="189"/>
        <v>4.2155999999999999E-2</v>
      </c>
      <c r="D5932" s="19">
        <f t="shared" si="190"/>
        <v>1.777128336E-3</v>
      </c>
    </row>
    <row r="5933" spans="1:4" x14ac:dyDescent="0.3">
      <c r="A5933" s="23">
        <v>5932</v>
      </c>
      <c r="B5933" s="27">
        <v>0.540381</v>
      </c>
      <c r="C5933" s="24">
        <f t="shared" si="189"/>
        <v>4.2216000000000004E-2</v>
      </c>
      <c r="D5933" s="19">
        <f t="shared" si="190"/>
        <v>1.7821906560000003E-3</v>
      </c>
    </row>
    <row r="5934" spans="1:4" x14ac:dyDescent="0.3">
      <c r="A5934" s="23">
        <v>5933</v>
      </c>
      <c r="B5934" s="27">
        <v>0.54047699999999999</v>
      </c>
      <c r="C5934" s="24">
        <f t="shared" si="189"/>
        <v>4.2312000000000002E-2</v>
      </c>
      <c r="D5934" s="19">
        <f t="shared" si="190"/>
        <v>1.7903053440000002E-3</v>
      </c>
    </row>
    <row r="5935" spans="1:4" x14ac:dyDescent="0.3">
      <c r="A5935" s="23">
        <v>5934</v>
      </c>
      <c r="B5935" s="27">
        <v>0.54052699999999998</v>
      </c>
      <c r="C5935" s="24">
        <f t="shared" si="189"/>
        <v>4.2362000000000004E-2</v>
      </c>
      <c r="D5935" s="19">
        <f t="shared" si="190"/>
        <v>1.7945390440000004E-3</v>
      </c>
    </row>
    <row r="5936" spans="1:4" x14ac:dyDescent="0.3">
      <c r="A5936" s="23">
        <v>5935</v>
      </c>
      <c r="B5936" s="27">
        <v>0.54070799999999997</v>
      </c>
      <c r="C5936" s="24">
        <f t="shared" si="189"/>
        <v>4.2543000000000004E-2</v>
      </c>
      <c r="D5936" s="19">
        <f t="shared" si="190"/>
        <v>1.8099068490000003E-3</v>
      </c>
    </row>
    <row r="5937" spans="1:4" x14ac:dyDescent="0.3">
      <c r="A5937" s="23">
        <v>5936</v>
      </c>
      <c r="B5937" s="27">
        <v>0.54071100000000005</v>
      </c>
      <c r="C5937" s="24">
        <f t="shared" si="189"/>
        <v>4.2546E-2</v>
      </c>
      <c r="D5937" s="19">
        <f t="shared" si="190"/>
        <v>1.8101621160000001E-3</v>
      </c>
    </row>
    <row r="5938" spans="1:4" x14ac:dyDescent="0.3">
      <c r="A5938" s="23">
        <v>5937</v>
      </c>
      <c r="B5938" s="27">
        <v>0.54091599999999995</v>
      </c>
      <c r="C5938" s="24">
        <f t="shared" si="189"/>
        <v>4.2751000000000004E-2</v>
      </c>
      <c r="D5938" s="19">
        <f t="shared" si="190"/>
        <v>1.8276480010000003E-3</v>
      </c>
    </row>
    <row r="5939" spans="1:4" x14ac:dyDescent="0.3">
      <c r="A5939" s="23">
        <v>5938</v>
      </c>
      <c r="B5939" s="27">
        <v>0.54097700000000004</v>
      </c>
      <c r="C5939" s="24">
        <f t="shared" si="189"/>
        <v>4.2812000000000003E-2</v>
      </c>
      <c r="D5939" s="19">
        <f t="shared" si="190"/>
        <v>1.8328673440000003E-3</v>
      </c>
    </row>
    <row r="5940" spans="1:4" x14ac:dyDescent="0.3">
      <c r="A5940" s="23">
        <v>5939</v>
      </c>
      <c r="B5940" s="27">
        <v>0.54098000000000002</v>
      </c>
      <c r="C5940" s="24">
        <f t="shared" si="189"/>
        <v>4.2814999999999999E-2</v>
      </c>
      <c r="D5940" s="19">
        <f t="shared" si="190"/>
        <v>1.833124225E-3</v>
      </c>
    </row>
    <row r="5941" spans="1:4" x14ac:dyDescent="0.3">
      <c r="A5941" s="23">
        <v>5940</v>
      </c>
      <c r="B5941" s="27">
        <v>0.54099600000000003</v>
      </c>
      <c r="C5941" s="24">
        <f t="shared" si="189"/>
        <v>4.2831000000000001E-2</v>
      </c>
      <c r="D5941" s="19">
        <f t="shared" si="190"/>
        <v>1.834494561E-3</v>
      </c>
    </row>
    <row r="5942" spans="1:4" x14ac:dyDescent="0.3">
      <c r="A5942" s="23">
        <v>5941</v>
      </c>
      <c r="B5942" s="27">
        <v>0.54101999999999995</v>
      </c>
      <c r="C5942" s="24">
        <f t="shared" si="189"/>
        <v>4.2855000000000004E-2</v>
      </c>
      <c r="D5942" s="19">
        <f t="shared" si="190"/>
        <v>1.8365510250000004E-3</v>
      </c>
    </row>
    <row r="5943" spans="1:4" x14ac:dyDescent="0.3">
      <c r="A5943" s="23">
        <v>5942</v>
      </c>
      <c r="B5943" s="27">
        <v>0.54103500000000004</v>
      </c>
      <c r="C5943" s="24">
        <f t="shared" si="189"/>
        <v>4.2869999999999998E-2</v>
      </c>
      <c r="D5943" s="19">
        <f t="shared" si="190"/>
        <v>1.8378368999999999E-3</v>
      </c>
    </row>
    <row r="5944" spans="1:4" x14ac:dyDescent="0.3">
      <c r="A5944" s="23">
        <v>5943</v>
      </c>
      <c r="B5944" s="27">
        <v>0.54134000000000004</v>
      </c>
      <c r="C5944" s="24">
        <f t="shared" si="189"/>
        <v>4.3174999999999998E-2</v>
      </c>
      <c r="D5944" s="19">
        <f t="shared" si="190"/>
        <v>1.8640806249999998E-3</v>
      </c>
    </row>
    <row r="5945" spans="1:4" x14ac:dyDescent="0.3">
      <c r="A5945" s="23">
        <v>5944</v>
      </c>
      <c r="B5945" s="27">
        <v>0.54134599999999999</v>
      </c>
      <c r="C5945" s="24">
        <f t="shared" si="189"/>
        <v>4.3181000000000004E-2</v>
      </c>
      <c r="D5945" s="19">
        <f t="shared" si="190"/>
        <v>1.8645987610000003E-3</v>
      </c>
    </row>
    <row r="5946" spans="1:4" x14ac:dyDescent="0.3">
      <c r="A5946" s="23">
        <v>5945</v>
      </c>
      <c r="B5946" s="27">
        <v>0.54137500000000005</v>
      </c>
      <c r="C5946" s="24">
        <f t="shared" si="189"/>
        <v>4.3209999999999998E-2</v>
      </c>
      <c r="D5946" s="19">
        <f t="shared" si="190"/>
        <v>1.8671040999999999E-3</v>
      </c>
    </row>
    <row r="5947" spans="1:4" x14ac:dyDescent="0.3">
      <c r="A5947" s="23">
        <v>5946</v>
      </c>
      <c r="B5947" s="27">
        <v>0.54146300000000003</v>
      </c>
      <c r="C5947" s="24">
        <f t="shared" si="189"/>
        <v>4.3298000000000003E-2</v>
      </c>
      <c r="D5947" s="19">
        <f t="shared" si="190"/>
        <v>1.8747168040000003E-3</v>
      </c>
    </row>
    <row r="5948" spans="1:4" x14ac:dyDescent="0.3">
      <c r="A5948" s="23">
        <v>5947</v>
      </c>
      <c r="B5948" s="27">
        <v>0.54149599999999998</v>
      </c>
      <c r="C5948" s="24">
        <f t="shared" si="189"/>
        <v>4.3331000000000001E-2</v>
      </c>
      <c r="D5948" s="19">
        <f t="shared" si="190"/>
        <v>1.8775755610000002E-3</v>
      </c>
    </row>
    <row r="5949" spans="1:4" x14ac:dyDescent="0.3">
      <c r="A5949" s="23">
        <v>5948</v>
      </c>
      <c r="B5949" s="27">
        <v>0.541547</v>
      </c>
      <c r="C5949" s="24">
        <f t="shared" si="189"/>
        <v>4.3382000000000004E-2</v>
      </c>
      <c r="D5949" s="19">
        <f t="shared" si="190"/>
        <v>1.8819979240000003E-3</v>
      </c>
    </row>
    <row r="5950" spans="1:4" x14ac:dyDescent="0.3">
      <c r="A5950" s="23">
        <v>5949</v>
      </c>
      <c r="B5950" s="27">
        <v>0.54166700000000001</v>
      </c>
      <c r="C5950" s="24">
        <f t="shared" si="189"/>
        <v>4.3501999999999999E-2</v>
      </c>
      <c r="D5950" s="19">
        <f t="shared" si="190"/>
        <v>1.892424004E-3</v>
      </c>
    </row>
    <row r="5951" spans="1:4" x14ac:dyDescent="0.3">
      <c r="A5951" s="23">
        <v>5950</v>
      </c>
      <c r="B5951" s="27">
        <v>0.54176800000000003</v>
      </c>
      <c r="C5951" s="24">
        <f t="shared" si="189"/>
        <v>4.3603000000000003E-2</v>
      </c>
      <c r="D5951" s="19">
        <f t="shared" si="190"/>
        <v>1.9012216090000002E-3</v>
      </c>
    </row>
    <row r="5952" spans="1:4" x14ac:dyDescent="0.3">
      <c r="A5952" s="23">
        <v>5951</v>
      </c>
      <c r="B5952" s="27">
        <v>0.54184200000000005</v>
      </c>
      <c r="C5952" s="24">
        <f t="shared" si="189"/>
        <v>4.3677000000000001E-2</v>
      </c>
      <c r="D5952" s="19">
        <f t="shared" si="190"/>
        <v>1.9076803290000001E-3</v>
      </c>
    </row>
    <row r="5953" spans="1:4" x14ac:dyDescent="0.3">
      <c r="A5953" s="23">
        <v>5952</v>
      </c>
      <c r="B5953" s="27">
        <v>0.54186900000000005</v>
      </c>
      <c r="C5953" s="24">
        <f t="shared" si="189"/>
        <v>4.3704E-2</v>
      </c>
      <c r="D5953" s="19">
        <f t="shared" si="190"/>
        <v>1.910039616E-3</v>
      </c>
    </row>
    <row r="5954" spans="1:4" x14ac:dyDescent="0.3">
      <c r="A5954" s="23">
        <v>5953</v>
      </c>
      <c r="B5954" s="27">
        <v>0.541883</v>
      </c>
      <c r="C5954" s="24">
        <f t="shared" ref="C5954:C6017" si="191">ROUNDUP(B5954-B$10002,6)</f>
        <v>4.3718E-2</v>
      </c>
      <c r="D5954" s="19">
        <f t="shared" si="190"/>
        <v>1.9112635239999999E-3</v>
      </c>
    </row>
    <row r="5955" spans="1:4" x14ac:dyDescent="0.3">
      <c r="A5955" s="23">
        <v>5954</v>
      </c>
      <c r="B5955" s="27">
        <v>0.54195700000000002</v>
      </c>
      <c r="C5955" s="24">
        <f t="shared" si="191"/>
        <v>4.3791999999999998E-2</v>
      </c>
      <c r="D5955" s="19">
        <f t="shared" si="190"/>
        <v>1.9177392639999997E-3</v>
      </c>
    </row>
    <row r="5956" spans="1:4" x14ac:dyDescent="0.3">
      <c r="A5956" s="23">
        <v>5955</v>
      </c>
      <c r="B5956" s="27">
        <v>0.54196800000000001</v>
      </c>
      <c r="C5956" s="24">
        <f t="shared" si="191"/>
        <v>4.3803000000000002E-2</v>
      </c>
      <c r="D5956" s="19">
        <f t="shared" si="190"/>
        <v>1.9187028090000002E-3</v>
      </c>
    </row>
    <row r="5957" spans="1:4" x14ac:dyDescent="0.3">
      <c r="A5957" s="23">
        <v>5956</v>
      </c>
      <c r="B5957" s="27">
        <v>0.54200700000000002</v>
      </c>
      <c r="C5957" s="24">
        <f t="shared" si="191"/>
        <v>4.3841999999999999E-2</v>
      </c>
      <c r="D5957" s="19">
        <f t="shared" si="190"/>
        <v>1.9221209639999999E-3</v>
      </c>
    </row>
    <row r="5958" spans="1:4" x14ac:dyDescent="0.3">
      <c r="A5958" s="23">
        <v>5957</v>
      </c>
      <c r="B5958" s="27">
        <v>0.54201699999999997</v>
      </c>
      <c r="C5958" s="24">
        <f t="shared" si="191"/>
        <v>4.3852000000000002E-2</v>
      </c>
      <c r="D5958" s="19">
        <f t="shared" si="190"/>
        <v>1.9229979040000001E-3</v>
      </c>
    </row>
    <row r="5959" spans="1:4" x14ac:dyDescent="0.3">
      <c r="A5959" s="23">
        <v>5958</v>
      </c>
      <c r="B5959" s="27">
        <v>0.54205999999999999</v>
      </c>
      <c r="C5959" s="24">
        <f t="shared" si="191"/>
        <v>4.3895000000000003E-2</v>
      </c>
      <c r="D5959" s="19">
        <f t="shared" si="190"/>
        <v>1.9267710250000002E-3</v>
      </c>
    </row>
    <row r="5960" spans="1:4" x14ac:dyDescent="0.3">
      <c r="A5960" s="23">
        <v>5959</v>
      </c>
      <c r="B5960" s="27">
        <v>0.54208999999999996</v>
      </c>
      <c r="C5960" s="24">
        <f t="shared" si="191"/>
        <v>4.3924999999999999E-2</v>
      </c>
      <c r="D5960" s="19">
        <f t="shared" si="190"/>
        <v>1.9294056249999998E-3</v>
      </c>
    </row>
    <row r="5961" spans="1:4" x14ac:dyDescent="0.3">
      <c r="A5961" s="23">
        <v>5960</v>
      </c>
      <c r="B5961" s="27">
        <v>0.54210999999999998</v>
      </c>
      <c r="C5961" s="24">
        <f t="shared" si="191"/>
        <v>4.3944999999999998E-2</v>
      </c>
      <c r="D5961" s="19">
        <f t="shared" si="190"/>
        <v>1.9311630249999997E-3</v>
      </c>
    </row>
    <row r="5962" spans="1:4" x14ac:dyDescent="0.3">
      <c r="A5962" s="23">
        <v>5961</v>
      </c>
      <c r="B5962" s="27">
        <v>0.54223600000000005</v>
      </c>
      <c r="C5962" s="24">
        <f t="shared" si="191"/>
        <v>4.4070999999999999E-2</v>
      </c>
      <c r="D5962" s="19">
        <f t="shared" ref="D5962:D6025" si="192">C5962*C5962</f>
        <v>1.942253041E-3</v>
      </c>
    </row>
    <row r="5963" spans="1:4" x14ac:dyDescent="0.3">
      <c r="A5963" s="23">
        <v>5962</v>
      </c>
      <c r="B5963" s="27">
        <v>0.54231499999999999</v>
      </c>
      <c r="C5963" s="24">
        <f t="shared" si="191"/>
        <v>4.4150000000000002E-2</v>
      </c>
      <c r="D5963" s="19">
        <f t="shared" si="192"/>
        <v>1.9492225000000002E-3</v>
      </c>
    </row>
    <row r="5964" spans="1:4" x14ac:dyDescent="0.3">
      <c r="A5964" s="23">
        <v>5963</v>
      </c>
      <c r="B5964" s="27">
        <v>0.54238299999999995</v>
      </c>
      <c r="C5964" s="24">
        <f t="shared" si="191"/>
        <v>4.4218E-2</v>
      </c>
      <c r="D5964" s="19">
        <f t="shared" si="192"/>
        <v>1.9552315240000001E-3</v>
      </c>
    </row>
    <row r="5965" spans="1:4" x14ac:dyDescent="0.3">
      <c r="A5965" s="23">
        <v>5964</v>
      </c>
      <c r="B5965" s="27">
        <v>0.54240200000000005</v>
      </c>
      <c r="C5965" s="24">
        <f t="shared" si="191"/>
        <v>4.4236999999999999E-2</v>
      </c>
      <c r="D5965" s="19">
        <f t="shared" si="192"/>
        <v>1.9569121690000001E-3</v>
      </c>
    </row>
    <row r="5966" spans="1:4" x14ac:dyDescent="0.3">
      <c r="A5966" s="23">
        <v>5965</v>
      </c>
      <c r="B5966" s="27">
        <v>0.54241399999999995</v>
      </c>
      <c r="C5966" s="24">
        <f t="shared" si="191"/>
        <v>4.4249000000000004E-2</v>
      </c>
      <c r="D5966" s="19">
        <f t="shared" si="192"/>
        <v>1.9579740010000003E-3</v>
      </c>
    </row>
    <row r="5967" spans="1:4" x14ac:dyDescent="0.3">
      <c r="A5967" s="23">
        <v>5966</v>
      </c>
      <c r="B5967" s="27">
        <v>0.54248099999999999</v>
      </c>
      <c r="C5967" s="24">
        <f t="shared" si="191"/>
        <v>4.4316000000000001E-2</v>
      </c>
      <c r="D5967" s="19">
        <f t="shared" si="192"/>
        <v>1.963907856E-3</v>
      </c>
    </row>
    <row r="5968" spans="1:4" x14ac:dyDescent="0.3">
      <c r="A5968" s="23">
        <v>5967</v>
      </c>
      <c r="B5968" s="27">
        <v>0.54255100000000001</v>
      </c>
      <c r="C5968" s="24">
        <f t="shared" si="191"/>
        <v>4.4386000000000002E-2</v>
      </c>
      <c r="D5968" s="19">
        <f t="shared" si="192"/>
        <v>1.970116996E-3</v>
      </c>
    </row>
    <row r="5969" spans="1:4" x14ac:dyDescent="0.3">
      <c r="A5969" s="23">
        <v>5968</v>
      </c>
      <c r="B5969" s="27">
        <v>0.54260900000000001</v>
      </c>
      <c r="C5969" s="24">
        <f t="shared" si="191"/>
        <v>4.4444000000000004E-2</v>
      </c>
      <c r="D5969" s="19">
        <f t="shared" si="192"/>
        <v>1.9752691360000003E-3</v>
      </c>
    </row>
    <row r="5970" spans="1:4" x14ac:dyDescent="0.3">
      <c r="A5970" s="23">
        <v>5969</v>
      </c>
      <c r="B5970" s="27">
        <v>0.54263300000000003</v>
      </c>
      <c r="C5970" s="24">
        <f t="shared" si="191"/>
        <v>4.4468000000000001E-2</v>
      </c>
      <c r="D5970" s="19">
        <f t="shared" si="192"/>
        <v>1.9774030239999999E-3</v>
      </c>
    </row>
    <row r="5971" spans="1:4" x14ac:dyDescent="0.3">
      <c r="A5971" s="23">
        <v>5970</v>
      </c>
      <c r="B5971" s="27">
        <v>0.54264800000000002</v>
      </c>
      <c r="C5971" s="24">
        <f t="shared" si="191"/>
        <v>4.4483000000000002E-2</v>
      </c>
      <c r="D5971" s="19">
        <f t="shared" si="192"/>
        <v>1.9787372890000001E-3</v>
      </c>
    </row>
    <row r="5972" spans="1:4" x14ac:dyDescent="0.3">
      <c r="A5972" s="23">
        <v>5971</v>
      </c>
      <c r="B5972" s="27">
        <v>0.54267900000000002</v>
      </c>
      <c r="C5972" s="24">
        <f t="shared" si="191"/>
        <v>4.4513999999999998E-2</v>
      </c>
      <c r="D5972" s="19">
        <f t="shared" si="192"/>
        <v>1.9814961959999998E-3</v>
      </c>
    </row>
    <row r="5973" spans="1:4" x14ac:dyDescent="0.3">
      <c r="A5973" s="23">
        <v>5972</v>
      </c>
      <c r="B5973" s="27">
        <v>0.54270200000000002</v>
      </c>
      <c r="C5973" s="24">
        <f t="shared" si="191"/>
        <v>4.4537E-2</v>
      </c>
      <c r="D5973" s="19">
        <f t="shared" si="192"/>
        <v>1.9835443690000001E-3</v>
      </c>
    </row>
    <row r="5974" spans="1:4" x14ac:dyDescent="0.3">
      <c r="A5974" s="23">
        <v>5973</v>
      </c>
      <c r="B5974" s="27">
        <v>0.54273700000000002</v>
      </c>
      <c r="C5974" s="24">
        <f t="shared" si="191"/>
        <v>4.4572000000000001E-2</v>
      </c>
      <c r="D5974" s="19">
        <f t="shared" si="192"/>
        <v>1.9866631840000002E-3</v>
      </c>
    </row>
    <row r="5975" spans="1:4" x14ac:dyDescent="0.3">
      <c r="A5975" s="23">
        <v>5974</v>
      </c>
      <c r="B5975" s="27">
        <v>0.54276000000000002</v>
      </c>
      <c r="C5975" s="24">
        <f t="shared" si="191"/>
        <v>4.4595000000000003E-2</v>
      </c>
      <c r="D5975" s="19">
        <f t="shared" si="192"/>
        <v>1.9887140250000003E-3</v>
      </c>
    </row>
    <row r="5976" spans="1:4" x14ac:dyDescent="0.3">
      <c r="A5976" s="23">
        <v>5975</v>
      </c>
      <c r="B5976" s="27">
        <v>0.54277600000000004</v>
      </c>
      <c r="C5976" s="24">
        <f t="shared" si="191"/>
        <v>4.4610999999999998E-2</v>
      </c>
      <c r="D5976" s="19">
        <f t="shared" si="192"/>
        <v>1.990141321E-3</v>
      </c>
    </row>
    <row r="5977" spans="1:4" x14ac:dyDescent="0.3">
      <c r="A5977" s="23">
        <v>5976</v>
      </c>
      <c r="B5977" s="27">
        <v>0.54281199999999996</v>
      </c>
      <c r="C5977" s="24">
        <f t="shared" si="191"/>
        <v>4.4646999999999999E-2</v>
      </c>
      <c r="D5977" s="19">
        <f t="shared" si="192"/>
        <v>1.9933546089999999E-3</v>
      </c>
    </row>
    <row r="5978" spans="1:4" x14ac:dyDescent="0.3">
      <c r="A5978" s="23">
        <v>5977</v>
      </c>
      <c r="B5978" s="27">
        <v>0.54283000000000003</v>
      </c>
      <c r="C5978" s="24">
        <f t="shared" si="191"/>
        <v>4.4665000000000003E-2</v>
      </c>
      <c r="D5978" s="19">
        <f t="shared" si="192"/>
        <v>1.9949622250000003E-3</v>
      </c>
    </row>
    <row r="5979" spans="1:4" x14ac:dyDescent="0.3">
      <c r="A5979" s="23">
        <v>5978</v>
      </c>
      <c r="B5979" s="27">
        <v>0.54287099999999999</v>
      </c>
      <c r="C5979" s="24">
        <f t="shared" si="191"/>
        <v>4.4706000000000003E-2</v>
      </c>
      <c r="D5979" s="19">
        <f t="shared" si="192"/>
        <v>1.9986264360000003E-3</v>
      </c>
    </row>
    <row r="5980" spans="1:4" x14ac:dyDescent="0.3">
      <c r="A5980" s="23">
        <v>5979</v>
      </c>
      <c r="B5980" s="27">
        <v>0.54289299999999996</v>
      </c>
      <c r="C5980" s="24">
        <f t="shared" si="191"/>
        <v>4.4728000000000004E-2</v>
      </c>
      <c r="D5980" s="19">
        <f t="shared" si="192"/>
        <v>2.0005939840000001E-3</v>
      </c>
    </row>
    <row r="5981" spans="1:4" x14ac:dyDescent="0.3">
      <c r="A5981" s="23">
        <v>5980</v>
      </c>
      <c r="B5981" s="27">
        <v>0.54296699999999998</v>
      </c>
      <c r="C5981" s="24">
        <f t="shared" si="191"/>
        <v>4.4802000000000002E-2</v>
      </c>
      <c r="D5981" s="19">
        <f t="shared" si="192"/>
        <v>2.0072192040000002E-3</v>
      </c>
    </row>
    <row r="5982" spans="1:4" x14ac:dyDescent="0.3">
      <c r="A5982" s="23">
        <v>5981</v>
      </c>
      <c r="B5982" s="27">
        <v>0.54310999999999998</v>
      </c>
      <c r="C5982" s="24">
        <f t="shared" si="191"/>
        <v>4.4944999999999999E-2</v>
      </c>
      <c r="D5982" s="19">
        <f t="shared" si="192"/>
        <v>2.0200530249999999E-3</v>
      </c>
    </row>
    <row r="5983" spans="1:4" x14ac:dyDescent="0.3">
      <c r="A5983" s="23">
        <v>5982</v>
      </c>
      <c r="B5983" s="27">
        <v>0.54315100000000005</v>
      </c>
      <c r="C5983" s="24">
        <f t="shared" si="191"/>
        <v>4.4985999999999998E-2</v>
      </c>
      <c r="D5983" s="19">
        <f t="shared" si="192"/>
        <v>2.0237401959999997E-3</v>
      </c>
    </row>
    <row r="5984" spans="1:4" x14ac:dyDescent="0.3">
      <c r="A5984" s="23">
        <v>5983</v>
      </c>
      <c r="B5984" s="27">
        <v>0.54317300000000002</v>
      </c>
      <c r="C5984" s="24">
        <f t="shared" si="191"/>
        <v>4.5007999999999999E-2</v>
      </c>
      <c r="D5984" s="19">
        <f t="shared" si="192"/>
        <v>2.0257200640000001E-3</v>
      </c>
    </row>
    <row r="5985" spans="1:4" x14ac:dyDescent="0.3">
      <c r="A5985" s="23">
        <v>5984</v>
      </c>
      <c r="B5985" s="27">
        <v>0.54318100000000002</v>
      </c>
      <c r="C5985" s="24">
        <f t="shared" si="191"/>
        <v>4.5016E-2</v>
      </c>
      <c r="D5985" s="19">
        <f t="shared" si="192"/>
        <v>2.0264402559999999E-3</v>
      </c>
    </row>
    <row r="5986" spans="1:4" x14ac:dyDescent="0.3">
      <c r="A5986" s="23">
        <v>5985</v>
      </c>
      <c r="B5986" s="27">
        <v>0.54322199999999998</v>
      </c>
      <c r="C5986" s="24">
        <f t="shared" si="191"/>
        <v>4.5057E-2</v>
      </c>
      <c r="D5986" s="19">
        <f t="shared" si="192"/>
        <v>2.0301332489999998E-3</v>
      </c>
    </row>
    <row r="5987" spans="1:4" x14ac:dyDescent="0.3">
      <c r="A5987" s="23">
        <v>5986</v>
      </c>
      <c r="B5987" s="27">
        <v>0.54324899999999998</v>
      </c>
      <c r="C5987" s="24">
        <f t="shared" si="191"/>
        <v>4.5083999999999999E-2</v>
      </c>
      <c r="D5987" s="19">
        <f t="shared" si="192"/>
        <v>2.0325670560000001E-3</v>
      </c>
    </row>
    <row r="5988" spans="1:4" x14ac:dyDescent="0.3">
      <c r="A5988" s="23">
        <v>5987</v>
      </c>
      <c r="B5988" s="27">
        <v>0.54331700000000005</v>
      </c>
      <c r="C5988" s="24">
        <f t="shared" si="191"/>
        <v>4.5151999999999998E-2</v>
      </c>
      <c r="D5988" s="19">
        <f t="shared" si="192"/>
        <v>2.0387031039999998E-3</v>
      </c>
    </row>
    <row r="5989" spans="1:4" x14ac:dyDescent="0.3">
      <c r="A5989" s="23">
        <v>5988</v>
      </c>
      <c r="B5989" s="27">
        <v>0.54339400000000004</v>
      </c>
      <c r="C5989" s="24">
        <f t="shared" si="191"/>
        <v>4.5228999999999998E-2</v>
      </c>
      <c r="D5989" s="19">
        <f t="shared" si="192"/>
        <v>2.0456624409999997E-3</v>
      </c>
    </row>
    <row r="5990" spans="1:4" x14ac:dyDescent="0.3">
      <c r="A5990" s="23">
        <v>5989</v>
      </c>
      <c r="B5990" s="27">
        <v>0.54342000000000001</v>
      </c>
      <c r="C5990" s="24">
        <f t="shared" si="191"/>
        <v>4.5255000000000004E-2</v>
      </c>
      <c r="D5990" s="19">
        <f t="shared" si="192"/>
        <v>2.0480150250000002E-3</v>
      </c>
    </row>
    <row r="5991" spans="1:4" x14ac:dyDescent="0.3">
      <c r="A5991" s="23">
        <v>5990</v>
      </c>
      <c r="B5991" s="27">
        <v>0.54342599999999996</v>
      </c>
      <c r="C5991" s="24">
        <f t="shared" si="191"/>
        <v>4.5261000000000003E-2</v>
      </c>
      <c r="D5991" s="19">
        <f t="shared" si="192"/>
        <v>2.0485581210000002E-3</v>
      </c>
    </row>
    <row r="5992" spans="1:4" x14ac:dyDescent="0.3">
      <c r="A5992" s="23">
        <v>5991</v>
      </c>
      <c r="B5992" s="27">
        <v>0.54344099999999995</v>
      </c>
      <c r="C5992" s="24">
        <f t="shared" si="191"/>
        <v>4.5276000000000004E-2</v>
      </c>
      <c r="D5992" s="19">
        <f t="shared" si="192"/>
        <v>2.0499161760000003E-3</v>
      </c>
    </row>
    <row r="5993" spans="1:4" x14ac:dyDescent="0.3">
      <c r="A5993" s="23">
        <v>5992</v>
      </c>
      <c r="B5993" s="27">
        <v>0.54344999999999999</v>
      </c>
      <c r="C5993" s="24">
        <f t="shared" si="191"/>
        <v>4.5284999999999999E-2</v>
      </c>
      <c r="D5993" s="19">
        <f t="shared" si="192"/>
        <v>2.050731225E-3</v>
      </c>
    </row>
    <row r="5994" spans="1:4" x14ac:dyDescent="0.3">
      <c r="A5994" s="23">
        <v>5993</v>
      </c>
      <c r="B5994" s="27">
        <v>0.54350500000000002</v>
      </c>
      <c r="C5994" s="24">
        <f t="shared" si="191"/>
        <v>4.5339999999999998E-2</v>
      </c>
      <c r="D5994" s="19">
        <f t="shared" si="192"/>
        <v>2.0557155999999998E-3</v>
      </c>
    </row>
    <row r="5995" spans="1:4" x14ac:dyDescent="0.3">
      <c r="A5995" s="23">
        <v>5994</v>
      </c>
      <c r="B5995" s="27">
        <v>0.54350600000000004</v>
      </c>
      <c r="C5995" s="24">
        <f t="shared" si="191"/>
        <v>4.5340999999999999E-2</v>
      </c>
      <c r="D5995" s="19">
        <f t="shared" si="192"/>
        <v>2.055806281E-3</v>
      </c>
    </row>
    <row r="5996" spans="1:4" x14ac:dyDescent="0.3">
      <c r="A5996" s="23">
        <v>5995</v>
      </c>
      <c r="B5996" s="27">
        <v>0.54356199999999999</v>
      </c>
      <c r="C5996" s="24">
        <f t="shared" si="191"/>
        <v>4.5397E-2</v>
      </c>
      <c r="D5996" s="19">
        <f t="shared" si="192"/>
        <v>2.0608876090000001E-3</v>
      </c>
    </row>
    <row r="5997" spans="1:4" x14ac:dyDescent="0.3">
      <c r="A5997" s="23">
        <v>5996</v>
      </c>
      <c r="B5997" s="27">
        <v>0.543601</v>
      </c>
      <c r="C5997" s="24">
        <f t="shared" si="191"/>
        <v>4.5436000000000004E-2</v>
      </c>
      <c r="D5997" s="19">
        <f t="shared" si="192"/>
        <v>2.0644300960000004E-3</v>
      </c>
    </row>
    <row r="5998" spans="1:4" x14ac:dyDescent="0.3">
      <c r="A5998" s="23">
        <v>5997</v>
      </c>
      <c r="B5998" s="27">
        <v>0.54367500000000002</v>
      </c>
      <c r="C5998" s="24">
        <f t="shared" si="191"/>
        <v>4.5510000000000002E-2</v>
      </c>
      <c r="D5998" s="19">
        <f t="shared" si="192"/>
        <v>2.0711601000000003E-3</v>
      </c>
    </row>
    <row r="5999" spans="1:4" x14ac:dyDescent="0.3">
      <c r="A5999" s="23">
        <v>5998</v>
      </c>
      <c r="B5999" s="27">
        <v>0.54367799999999999</v>
      </c>
      <c r="C5999" s="24">
        <f t="shared" si="191"/>
        <v>4.5512999999999998E-2</v>
      </c>
      <c r="D5999" s="19">
        <f t="shared" si="192"/>
        <v>2.0714331689999999E-3</v>
      </c>
    </row>
    <row r="6000" spans="1:4" x14ac:dyDescent="0.3">
      <c r="A6000" s="23">
        <v>5999</v>
      </c>
      <c r="B6000" s="27">
        <v>0.54372699999999996</v>
      </c>
      <c r="C6000" s="24">
        <f t="shared" si="191"/>
        <v>4.5561999999999998E-2</v>
      </c>
      <c r="D6000" s="19">
        <f t="shared" si="192"/>
        <v>2.075895844E-3</v>
      </c>
    </row>
    <row r="6001" spans="1:4" x14ac:dyDescent="0.3">
      <c r="A6001" s="23">
        <v>6000</v>
      </c>
      <c r="B6001" s="27">
        <v>0.54373199999999999</v>
      </c>
      <c r="C6001" s="24">
        <f t="shared" si="191"/>
        <v>4.5567000000000003E-2</v>
      </c>
      <c r="D6001" s="19">
        <f t="shared" si="192"/>
        <v>2.0763514890000004E-3</v>
      </c>
    </row>
    <row r="6002" spans="1:4" x14ac:dyDescent="0.3">
      <c r="A6002" s="23">
        <v>6001</v>
      </c>
      <c r="B6002" s="27">
        <v>0.54388800000000004</v>
      </c>
      <c r="C6002" s="24">
        <f t="shared" si="191"/>
        <v>4.5723E-2</v>
      </c>
      <c r="D6002" s="19">
        <f t="shared" si="192"/>
        <v>2.0905927290000002E-3</v>
      </c>
    </row>
    <row r="6003" spans="1:4" x14ac:dyDescent="0.3">
      <c r="A6003" s="23">
        <v>6002</v>
      </c>
      <c r="B6003" s="27">
        <v>0.543929</v>
      </c>
      <c r="C6003" s="24">
        <f t="shared" si="191"/>
        <v>4.5763999999999999E-2</v>
      </c>
      <c r="D6003" s="19">
        <f t="shared" si="192"/>
        <v>2.0943436960000001E-3</v>
      </c>
    </row>
    <row r="6004" spans="1:4" x14ac:dyDescent="0.3">
      <c r="A6004" s="23">
        <v>6003</v>
      </c>
      <c r="B6004" s="27">
        <v>0.54394699999999996</v>
      </c>
      <c r="C6004" s="24">
        <f t="shared" si="191"/>
        <v>4.5782000000000003E-2</v>
      </c>
      <c r="D6004" s="19">
        <f t="shared" si="192"/>
        <v>2.0959915240000002E-3</v>
      </c>
    </row>
    <row r="6005" spans="1:4" x14ac:dyDescent="0.3">
      <c r="A6005" s="23">
        <v>6004</v>
      </c>
      <c r="B6005" s="27">
        <v>0.54394699999999996</v>
      </c>
      <c r="C6005" s="24">
        <f t="shared" si="191"/>
        <v>4.5782000000000003E-2</v>
      </c>
      <c r="D6005" s="19">
        <f t="shared" si="192"/>
        <v>2.0959915240000002E-3</v>
      </c>
    </row>
    <row r="6006" spans="1:4" x14ac:dyDescent="0.3">
      <c r="A6006" s="23">
        <v>6005</v>
      </c>
      <c r="B6006" s="27">
        <v>0.54395300000000002</v>
      </c>
      <c r="C6006" s="24">
        <f t="shared" si="191"/>
        <v>4.5788000000000002E-2</v>
      </c>
      <c r="D6006" s="19">
        <f t="shared" si="192"/>
        <v>2.0965409440000002E-3</v>
      </c>
    </row>
    <row r="6007" spans="1:4" x14ac:dyDescent="0.3">
      <c r="A6007" s="23">
        <v>6006</v>
      </c>
      <c r="B6007" s="27">
        <v>0.54396800000000001</v>
      </c>
      <c r="C6007" s="24">
        <f t="shared" si="191"/>
        <v>4.5803000000000003E-2</v>
      </c>
      <c r="D6007" s="19">
        <f t="shared" si="192"/>
        <v>2.0979148090000004E-3</v>
      </c>
    </row>
    <row r="6008" spans="1:4" x14ac:dyDescent="0.3">
      <c r="A6008" s="23">
        <v>6007</v>
      </c>
      <c r="B6008" s="27">
        <v>0.54398400000000002</v>
      </c>
      <c r="C6008" s="24">
        <f t="shared" si="191"/>
        <v>4.5818999999999999E-2</v>
      </c>
      <c r="D6008" s="19">
        <f t="shared" si="192"/>
        <v>2.0993807610000001E-3</v>
      </c>
    </row>
    <row r="6009" spans="1:4" x14ac:dyDescent="0.3">
      <c r="A6009" s="23">
        <v>6008</v>
      </c>
      <c r="B6009" s="27">
        <v>0.54398800000000003</v>
      </c>
      <c r="C6009" s="24">
        <f t="shared" si="191"/>
        <v>4.5823000000000003E-2</v>
      </c>
      <c r="D6009" s="19">
        <f t="shared" si="192"/>
        <v>2.0997473290000003E-3</v>
      </c>
    </row>
    <row r="6010" spans="1:4" x14ac:dyDescent="0.3">
      <c r="A6010" s="23">
        <v>6009</v>
      </c>
      <c r="B6010" s="27">
        <v>0.54414899999999999</v>
      </c>
      <c r="C6010" s="24">
        <f t="shared" si="191"/>
        <v>4.5984000000000004E-2</v>
      </c>
      <c r="D6010" s="19">
        <f t="shared" si="192"/>
        <v>2.1145282560000003E-3</v>
      </c>
    </row>
    <row r="6011" spans="1:4" x14ac:dyDescent="0.3">
      <c r="A6011" s="23">
        <v>6010</v>
      </c>
      <c r="B6011" s="27">
        <v>0.54415000000000002</v>
      </c>
      <c r="C6011" s="24">
        <f t="shared" si="191"/>
        <v>4.5984999999999998E-2</v>
      </c>
      <c r="D6011" s="19">
        <f t="shared" si="192"/>
        <v>2.1146202249999997E-3</v>
      </c>
    </row>
    <row r="6012" spans="1:4" x14ac:dyDescent="0.3">
      <c r="A6012" s="23">
        <v>6011</v>
      </c>
      <c r="B6012" s="27">
        <v>0.54417499999999996</v>
      </c>
      <c r="C6012" s="24">
        <f t="shared" si="191"/>
        <v>4.6010000000000002E-2</v>
      </c>
      <c r="D6012" s="19">
        <f t="shared" si="192"/>
        <v>2.1169201E-3</v>
      </c>
    </row>
    <row r="6013" spans="1:4" x14ac:dyDescent="0.3">
      <c r="A6013" s="23">
        <v>6012</v>
      </c>
      <c r="B6013" s="27">
        <v>0.54425000000000001</v>
      </c>
      <c r="C6013" s="24">
        <f t="shared" si="191"/>
        <v>4.6085000000000001E-2</v>
      </c>
      <c r="D6013" s="19">
        <f t="shared" si="192"/>
        <v>2.123827225E-3</v>
      </c>
    </row>
    <row r="6014" spans="1:4" x14ac:dyDescent="0.3">
      <c r="A6014" s="23">
        <v>6013</v>
      </c>
      <c r="B6014" s="27">
        <v>0.54425500000000004</v>
      </c>
      <c r="C6014" s="24">
        <f t="shared" si="191"/>
        <v>4.6089999999999999E-2</v>
      </c>
      <c r="D6014" s="19">
        <f t="shared" si="192"/>
        <v>2.1242880999999998E-3</v>
      </c>
    </row>
    <row r="6015" spans="1:4" x14ac:dyDescent="0.3">
      <c r="A6015" s="23">
        <v>6014</v>
      </c>
      <c r="B6015" s="27">
        <v>0.54433299999999996</v>
      </c>
      <c r="C6015" s="24">
        <f t="shared" si="191"/>
        <v>4.6168000000000001E-2</v>
      </c>
      <c r="D6015" s="19">
        <f t="shared" si="192"/>
        <v>2.1314842239999999E-3</v>
      </c>
    </row>
    <row r="6016" spans="1:4" x14ac:dyDescent="0.3">
      <c r="A6016" s="23">
        <v>6015</v>
      </c>
      <c r="B6016" s="27">
        <v>0.54445100000000002</v>
      </c>
      <c r="C6016" s="24">
        <f t="shared" si="191"/>
        <v>4.6286000000000001E-2</v>
      </c>
      <c r="D6016" s="19">
        <f t="shared" si="192"/>
        <v>2.1423937960000001E-3</v>
      </c>
    </row>
    <row r="6017" spans="1:4" x14ac:dyDescent="0.3">
      <c r="A6017" s="23">
        <v>6016</v>
      </c>
      <c r="B6017" s="27">
        <v>0.54445600000000005</v>
      </c>
      <c r="C6017" s="24">
        <f t="shared" si="191"/>
        <v>4.6290999999999999E-2</v>
      </c>
      <c r="D6017" s="19">
        <f t="shared" si="192"/>
        <v>2.1428566809999997E-3</v>
      </c>
    </row>
    <row r="6018" spans="1:4" x14ac:dyDescent="0.3">
      <c r="A6018" s="23">
        <v>6017</v>
      </c>
      <c r="B6018" s="27">
        <v>0.54450600000000005</v>
      </c>
      <c r="C6018" s="24">
        <f t="shared" ref="C6018:C6081" si="193">ROUNDUP(B6018-B$10002,6)</f>
        <v>4.6341E-2</v>
      </c>
      <c r="D6018" s="19">
        <f t="shared" si="192"/>
        <v>2.1474882810000001E-3</v>
      </c>
    </row>
    <row r="6019" spans="1:4" x14ac:dyDescent="0.3">
      <c r="A6019" s="23">
        <v>6018</v>
      </c>
      <c r="B6019" s="27">
        <v>0.54453700000000005</v>
      </c>
      <c r="C6019" s="24">
        <f t="shared" si="193"/>
        <v>4.6372000000000003E-2</v>
      </c>
      <c r="D6019" s="19">
        <f t="shared" si="192"/>
        <v>2.1503623840000005E-3</v>
      </c>
    </row>
    <row r="6020" spans="1:4" x14ac:dyDescent="0.3">
      <c r="A6020" s="23">
        <v>6019</v>
      </c>
      <c r="B6020" s="27">
        <v>0.54458600000000001</v>
      </c>
      <c r="C6020" s="24">
        <f t="shared" si="193"/>
        <v>4.6421000000000004E-2</v>
      </c>
      <c r="D6020" s="19">
        <f t="shared" si="192"/>
        <v>2.1549092410000003E-3</v>
      </c>
    </row>
    <row r="6021" spans="1:4" x14ac:dyDescent="0.3">
      <c r="A6021" s="23">
        <v>6020</v>
      </c>
      <c r="B6021" s="27">
        <v>0.54461300000000001</v>
      </c>
      <c r="C6021" s="24">
        <f t="shared" si="193"/>
        <v>4.6448000000000003E-2</v>
      </c>
      <c r="D6021" s="19">
        <f t="shared" si="192"/>
        <v>2.1574167040000003E-3</v>
      </c>
    </row>
    <row r="6022" spans="1:4" x14ac:dyDescent="0.3">
      <c r="A6022" s="23">
        <v>6021</v>
      </c>
      <c r="B6022" s="27">
        <v>0.54461899999999996</v>
      </c>
      <c r="C6022" s="24">
        <f t="shared" si="193"/>
        <v>4.6454000000000002E-2</v>
      </c>
      <c r="D6022" s="19">
        <f t="shared" si="192"/>
        <v>2.1579741160000004E-3</v>
      </c>
    </row>
    <row r="6023" spans="1:4" x14ac:dyDescent="0.3">
      <c r="A6023" s="23">
        <v>6022</v>
      </c>
      <c r="B6023" s="27">
        <v>0.54475799999999996</v>
      </c>
      <c r="C6023" s="24">
        <f t="shared" si="193"/>
        <v>4.6593000000000002E-2</v>
      </c>
      <c r="D6023" s="19">
        <f t="shared" si="192"/>
        <v>2.1709076490000001E-3</v>
      </c>
    </row>
    <row r="6024" spans="1:4" x14ac:dyDescent="0.3">
      <c r="A6024" s="23">
        <v>6023</v>
      </c>
      <c r="B6024" s="27">
        <v>0.544798</v>
      </c>
      <c r="C6024" s="24">
        <f t="shared" si="193"/>
        <v>4.6633000000000001E-2</v>
      </c>
      <c r="D6024" s="19">
        <f t="shared" si="192"/>
        <v>2.174636689E-3</v>
      </c>
    </row>
    <row r="6025" spans="1:4" x14ac:dyDescent="0.3">
      <c r="A6025" s="23">
        <v>6024</v>
      </c>
      <c r="B6025" s="27">
        <v>0.54483199999999998</v>
      </c>
      <c r="C6025" s="24">
        <f t="shared" si="193"/>
        <v>4.6667E-2</v>
      </c>
      <c r="D6025" s="19">
        <f t="shared" si="192"/>
        <v>2.1778088890000002E-3</v>
      </c>
    </row>
    <row r="6026" spans="1:4" x14ac:dyDescent="0.3">
      <c r="A6026" s="23">
        <v>6025</v>
      </c>
      <c r="B6026" s="27">
        <v>0.54488899999999996</v>
      </c>
      <c r="C6026" s="24">
        <f t="shared" si="193"/>
        <v>4.6724000000000002E-2</v>
      </c>
      <c r="D6026" s="19">
        <f t="shared" ref="D6026:D6089" si="194">C6026*C6026</f>
        <v>2.1831321760000001E-3</v>
      </c>
    </row>
    <row r="6027" spans="1:4" x14ac:dyDescent="0.3">
      <c r="A6027" s="23">
        <v>6026</v>
      </c>
      <c r="B6027" s="27">
        <v>0.54491800000000001</v>
      </c>
      <c r="C6027" s="24">
        <f t="shared" si="193"/>
        <v>4.6753000000000003E-2</v>
      </c>
      <c r="D6027" s="19">
        <f t="shared" si="194"/>
        <v>2.1858430090000002E-3</v>
      </c>
    </row>
    <row r="6028" spans="1:4" x14ac:dyDescent="0.3">
      <c r="A6028" s="23">
        <v>6027</v>
      </c>
      <c r="B6028" s="27">
        <v>0.54492399999999996</v>
      </c>
      <c r="C6028" s="24">
        <f t="shared" si="193"/>
        <v>4.6759000000000002E-2</v>
      </c>
      <c r="D6028" s="19">
        <f t="shared" si="194"/>
        <v>2.186404081E-3</v>
      </c>
    </row>
    <row r="6029" spans="1:4" x14ac:dyDescent="0.3">
      <c r="A6029" s="23">
        <v>6028</v>
      </c>
      <c r="B6029" s="27">
        <v>0.544937</v>
      </c>
      <c r="C6029" s="24">
        <f t="shared" si="193"/>
        <v>4.6772000000000001E-2</v>
      </c>
      <c r="D6029" s="19">
        <f t="shared" si="194"/>
        <v>2.187619984E-3</v>
      </c>
    </row>
    <row r="6030" spans="1:4" x14ac:dyDescent="0.3">
      <c r="A6030" s="23">
        <v>6029</v>
      </c>
      <c r="B6030" s="27">
        <v>0.54496699999999998</v>
      </c>
      <c r="C6030" s="24">
        <f t="shared" si="193"/>
        <v>4.6802000000000003E-2</v>
      </c>
      <c r="D6030" s="19">
        <f t="shared" si="194"/>
        <v>2.1904272040000005E-3</v>
      </c>
    </row>
    <row r="6031" spans="1:4" x14ac:dyDescent="0.3">
      <c r="A6031" s="23">
        <v>6030</v>
      </c>
      <c r="B6031" s="27">
        <v>0.544991</v>
      </c>
      <c r="C6031" s="24">
        <f t="shared" si="193"/>
        <v>4.6826E-2</v>
      </c>
      <c r="D6031" s="19">
        <f t="shared" si="194"/>
        <v>2.1926742760000001E-3</v>
      </c>
    </row>
    <row r="6032" spans="1:4" x14ac:dyDescent="0.3">
      <c r="A6032" s="23">
        <v>6031</v>
      </c>
      <c r="B6032" s="27">
        <v>0.545014</v>
      </c>
      <c r="C6032" s="24">
        <f t="shared" si="193"/>
        <v>4.6849000000000002E-2</v>
      </c>
      <c r="D6032" s="19">
        <f t="shared" si="194"/>
        <v>2.1948288010000001E-3</v>
      </c>
    </row>
    <row r="6033" spans="1:4" x14ac:dyDescent="0.3">
      <c r="A6033" s="23">
        <v>6032</v>
      </c>
      <c r="B6033" s="27">
        <v>0.54522800000000005</v>
      </c>
      <c r="C6033" s="24">
        <f t="shared" si="193"/>
        <v>4.7063000000000001E-2</v>
      </c>
      <c r="D6033" s="19">
        <f t="shared" si="194"/>
        <v>2.214925969E-3</v>
      </c>
    </row>
    <row r="6034" spans="1:4" x14ac:dyDescent="0.3">
      <c r="A6034" s="23">
        <v>6033</v>
      </c>
      <c r="B6034" s="27">
        <v>0.54526200000000002</v>
      </c>
      <c r="C6034" s="24">
        <f t="shared" si="193"/>
        <v>4.7097E-2</v>
      </c>
      <c r="D6034" s="19">
        <f t="shared" si="194"/>
        <v>2.218127409E-3</v>
      </c>
    </row>
    <row r="6035" spans="1:4" x14ac:dyDescent="0.3">
      <c r="A6035" s="23">
        <v>6034</v>
      </c>
      <c r="B6035" s="27">
        <v>0.54527499999999995</v>
      </c>
      <c r="C6035" s="24">
        <f t="shared" si="193"/>
        <v>4.7109999999999999E-2</v>
      </c>
      <c r="D6035" s="19">
        <f t="shared" si="194"/>
        <v>2.2193521E-3</v>
      </c>
    </row>
    <row r="6036" spans="1:4" x14ac:dyDescent="0.3">
      <c r="A6036" s="23">
        <v>6035</v>
      </c>
      <c r="B6036" s="27">
        <v>0.54527599999999998</v>
      </c>
      <c r="C6036" s="24">
        <f t="shared" si="193"/>
        <v>4.7111E-2</v>
      </c>
      <c r="D6036" s="19">
        <f t="shared" si="194"/>
        <v>2.2194463209999999E-3</v>
      </c>
    </row>
    <row r="6037" spans="1:4" x14ac:dyDescent="0.3">
      <c r="A6037" s="23">
        <v>6036</v>
      </c>
      <c r="B6037" s="27">
        <v>0.54530699999999999</v>
      </c>
      <c r="C6037" s="24">
        <f t="shared" si="193"/>
        <v>4.7142000000000003E-2</v>
      </c>
      <c r="D6037" s="19">
        <f t="shared" si="194"/>
        <v>2.2223681640000004E-3</v>
      </c>
    </row>
    <row r="6038" spans="1:4" x14ac:dyDescent="0.3">
      <c r="A6038" s="23">
        <v>6037</v>
      </c>
      <c r="B6038" s="27">
        <v>0.54533699999999996</v>
      </c>
      <c r="C6038" s="24">
        <f t="shared" si="193"/>
        <v>4.7171999999999999E-2</v>
      </c>
      <c r="D6038" s="19">
        <f t="shared" si="194"/>
        <v>2.2251975839999998E-3</v>
      </c>
    </row>
    <row r="6039" spans="1:4" x14ac:dyDescent="0.3">
      <c r="A6039" s="23">
        <v>6038</v>
      </c>
      <c r="B6039" s="27">
        <v>0.54533900000000002</v>
      </c>
      <c r="C6039" s="24">
        <f t="shared" si="193"/>
        <v>4.7174000000000001E-2</v>
      </c>
      <c r="D6039" s="19">
        <f t="shared" si="194"/>
        <v>2.225386276E-3</v>
      </c>
    </row>
    <row r="6040" spans="1:4" x14ac:dyDescent="0.3">
      <c r="A6040" s="23">
        <v>6039</v>
      </c>
      <c r="B6040" s="27">
        <v>0.54537999999999998</v>
      </c>
      <c r="C6040" s="24">
        <f t="shared" si="193"/>
        <v>4.7215E-2</v>
      </c>
      <c r="D6040" s="19">
        <f t="shared" si="194"/>
        <v>2.2292562250000002E-3</v>
      </c>
    </row>
    <row r="6041" spans="1:4" x14ac:dyDescent="0.3">
      <c r="A6041" s="23">
        <v>6040</v>
      </c>
      <c r="B6041" s="27">
        <v>0.54539099999999996</v>
      </c>
      <c r="C6041" s="24">
        <f t="shared" si="193"/>
        <v>4.7226000000000004E-2</v>
      </c>
      <c r="D6041" s="19">
        <f t="shared" si="194"/>
        <v>2.2302950760000003E-3</v>
      </c>
    </row>
    <row r="6042" spans="1:4" x14ac:dyDescent="0.3">
      <c r="A6042" s="23">
        <v>6041</v>
      </c>
      <c r="B6042" s="27">
        <v>0.54541899999999999</v>
      </c>
      <c r="C6042" s="24">
        <f t="shared" si="193"/>
        <v>4.7254000000000004E-2</v>
      </c>
      <c r="D6042" s="19">
        <f t="shared" si="194"/>
        <v>2.2329405160000002E-3</v>
      </c>
    </row>
    <row r="6043" spans="1:4" x14ac:dyDescent="0.3">
      <c r="A6043" s="23">
        <v>6042</v>
      </c>
      <c r="B6043" s="27">
        <v>0.54543699999999995</v>
      </c>
      <c r="C6043" s="24">
        <f t="shared" si="193"/>
        <v>4.7272000000000002E-2</v>
      </c>
      <c r="D6043" s="19">
        <f t="shared" si="194"/>
        <v>2.2346419840000003E-3</v>
      </c>
    </row>
    <row r="6044" spans="1:4" x14ac:dyDescent="0.3">
      <c r="A6044" s="23">
        <v>6043</v>
      </c>
      <c r="B6044" s="27">
        <v>0.545516</v>
      </c>
      <c r="C6044" s="24">
        <f t="shared" si="193"/>
        <v>4.7351000000000004E-2</v>
      </c>
      <c r="D6044" s="19">
        <f t="shared" si="194"/>
        <v>2.2421172010000006E-3</v>
      </c>
    </row>
    <row r="6045" spans="1:4" x14ac:dyDescent="0.3">
      <c r="A6045" s="23">
        <v>6044</v>
      </c>
      <c r="B6045" s="27">
        <v>0.54553499999999999</v>
      </c>
      <c r="C6045" s="24">
        <f t="shared" si="193"/>
        <v>4.7370000000000002E-2</v>
      </c>
      <c r="D6045" s="19">
        <f t="shared" si="194"/>
        <v>2.2439169000000002E-3</v>
      </c>
    </row>
    <row r="6046" spans="1:4" x14ac:dyDescent="0.3">
      <c r="A6046" s="23">
        <v>6045</v>
      </c>
      <c r="B6046" s="27">
        <v>0.54556300000000002</v>
      </c>
      <c r="C6046" s="24">
        <f t="shared" si="193"/>
        <v>4.7398000000000003E-2</v>
      </c>
      <c r="D6046" s="19">
        <f t="shared" si="194"/>
        <v>2.2465704040000004E-3</v>
      </c>
    </row>
    <row r="6047" spans="1:4" x14ac:dyDescent="0.3">
      <c r="A6047" s="23">
        <v>6046</v>
      </c>
      <c r="B6047" s="27">
        <v>0.54566800000000004</v>
      </c>
      <c r="C6047" s="24">
        <f t="shared" si="193"/>
        <v>4.7503000000000004E-2</v>
      </c>
      <c r="D6047" s="19">
        <f t="shared" si="194"/>
        <v>2.2565350090000004E-3</v>
      </c>
    </row>
    <row r="6048" spans="1:4" x14ac:dyDescent="0.3">
      <c r="A6048" s="23">
        <v>6047</v>
      </c>
      <c r="B6048" s="27">
        <v>0.54581500000000005</v>
      </c>
      <c r="C6048" s="24">
        <f t="shared" si="193"/>
        <v>4.7649999999999998E-2</v>
      </c>
      <c r="D6048" s="19">
        <f t="shared" si="194"/>
        <v>2.2705224999999998E-3</v>
      </c>
    </row>
    <row r="6049" spans="1:4" x14ac:dyDescent="0.3">
      <c r="A6049" s="23">
        <v>6048</v>
      </c>
      <c r="B6049" s="27">
        <v>0.54583599999999999</v>
      </c>
      <c r="C6049" s="24">
        <f t="shared" si="193"/>
        <v>4.7670999999999998E-2</v>
      </c>
      <c r="D6049" s="19">
        <f t="shared" si="194"/>
        <v>2.2725242409999996E-3</v>
      </c>
    </row>
    <row r="6050" spans="1:4" x14ac:dyDescent="0.3">
      <c r="A6050" s="23">
        <v>6049</v>
      </c>
      <c r="B6050" s="27">
        <v>0.54590499999999997</v>
      </c>
      <c r="C6050" s="24">
        <f t="shared" si="193"/>
        <v>4.7739999999999998E-2</v>
      </c>
      <c r="D6050" s="19">
        <f t="shared" si="194"/>
        <v>2.2791075999999996E-3</v>
      </c>
    </row>
    <row r="6051" spans="1:4" x14ac:dyDescent="0.3">
      <c r="A6051" s="23">
        <v>6050</v>
      </c>
      <c r="B6051" s="27">
        <v>0.54601299999999997</v>
      </c>
      <c r="C6051" s="24">
        <f t="shared" si="193"/>
        <v>4.7848000000000002E-2</v>
      </c>
      <c r="D6051" s="19">
        <f t="shared" si="194"/>
        <v>2.2894311040000002E-3</v>
      </c>
    </row>
    <row r="6052" spans="1:4" x14ac:dyDescent="0.3">
      <c r="A6052" s="23">
        <v>6051</v>
      </c>
      <c r="B6052" s="27">
        <v>0.54605300000000001</v>
      </c>
      <c r="C6052" s="24">
        <f t="shared" si="193"/>
        <v>4.7888E-2</v>
      </c>
      <c r="D6052" s="19">
        <f t="shared" si="194"/>
        <v>2.2932605440000001E-3</v>
      </c>
    </row>
    <row r="6053" spans="1:4" x14ac:dyDescent="0.3">
      <c r="A6053" s="23">
        <v>6052</v>
      </c>
      <c r="B6053" s="27">
        <v>0.54616100000000001</v>
      </c>
      <c r="C6053" s="24">
        <f t="shared" si="193"/>
        <v>4.7996000000000004E-2</v>
      </c>
      <c r="D6053" s="19">
        <f t="shared" si="194"/>
        <v>2.3036160160000005E-3</v>
      </c>
    </row>
    <row r="6054" spans="1:4" x14ac:dyDescent="0.3">
      <c r="A6054" s="23">
        <v>6053</v>
      </c>
      <c r="B6054" s="27">
        <v>0.54617300000000002</v>
      </c>
      <c r="C6054" s="24">
        <f t="shared" si="193"/>
        <v>4.8008000000000002E-2</v>
      </c>
      <c r="D6054" s="19">
        <f t="shared" si="194"/>
        <v>2.3047680640000002E-3</v>
      </c>
    </row>
    <row r="6055" spans="1:4" x14ac:dyDescent="0.3">
      <c r="A6055" s="23">
        <v>6054</v>
      </c>
      <c r="B6055" s="27">
        <v>0.546288</v>
      </c>
      <c r="C6055" s="24">
        <f t="shared" si="193"/>
        <v>4.8122999999999999E-2</v>
      </c>
      <c r="D6055" s="19">
        <f t="shared" si="194"/>
        <v>2.3158231289999998E-3</v>
      </c>
    </row>
    <row r="6056" spans="1:4" x14ac:dyDescent="0.3">
      <c r="A6056" s="23">
        <v>6055</v>
      </c>
      <c r="B6056" s="27">
        <v>0.54630900000000004</v>
      </c>
      <c r="C6056" s="24">
        <f t="shared" si="193"/>
        <v>4.8143999999999999E-2</v>
      </c>
      <c r="D6056" s="19">
        <f t="shared" si="194"/>
        <v>2.317844736E-3</v>
      </c>
    </row>
    <row r="6057" spans="1:4" x14ac:dyDescent="0.3">
      <c r="A6057" s="23">
        <v>6056</v>
      </c>
      <c r="B6057" s="27">
        <v>0.54631099999999999</v>
      </c>
      <c r="C6057" s="24">
        <f t="shared" si="193"/>
        <v>4.8146000000000001E-2</v>
      </c>
      <c r="D6057" s="19">
        <f t="shared" si="194"/>
        <v>2.3180373160000003E-3</v>
      </c>
    </row>
    <row r="6058" spans="1:4" x14ac:dyDescent="0.3">
      <c r="A6058" s="23">
        <v>6057</v>
      </c>
      <c r="B6058" s="27">
        <v>0.54640999999999995</v>
      </c>
      <c r="C6058" s="24">
        <f t="shared" si="193"/>
        <v>4.8245000000000003E-2</v>
      </c>
      <c r="D6058" s="19">
        <f t="shared" si="194"/>
        <v>2.3275800250000004E-3</v>
      </c>
    </row>
    <row r="6059" spans="1:4" x14ac:dyDescent="0.3">
      <c r="A6059" s="23">
        <v>6058</v>
      </c>
      <c r="B6059" s="27">
        <v>0.54644599999999999</v>
      </c>
      <c r="C6059" s="24">
        <f t="shared" si="193"/>
        <v>4.8281000000000004E-2</v>
      </c>
      <c r="D6059" s="19">
        <f t="shared" si="194"/>
        <v>2.3310549610000004E-3</v>
      </c>
    </row>
    <row r="6060" spans="1:4" x14ac:dyDescent="0.3">
      <c r="A6060" s="23">
        <v>6059</v>
      </c>
      <c r="B6060" s="27">
        <v>0.54654199999999997</v>
      </c>
      <c r="C6060" s="24">
        <f t="shared" si="193"/>
        <v>4.8377000000000003E-2</v>
      </c>
      <c r="D6060" s="19">
        <f t="shared" si="194"/>
        <v>2.3403341290000003E-3</v>
      </c>
    </row>
    <row r="6061" spans="1:4" x14ac:dyDescent="0.3">
      <c r="A6061" s="23">
        <v>6060</v>
      </c>
      <c r="B6061" s="27">
        <v>0.54664800000000002</v>
      </c>
      <c r="C6061" s="24">
        <f t="shared" si="193"/>
        <v>4.8482999999999998E-2</v>
      </c>
      <c r="D6061" s="19">
        <f t="shared" si="194"/>
        <v>2.3506012890000001E-3</v>
      </c>
    </row>
    <row r="6062" spans="1:4" x14ac:dyDescent="0.3">
      <c r="A6062" s="23">
        <v>6061</v>
      </c>
      <c r="B6062" s="27">
        <v>0.546678</v>
      </c>
      <c r="C6062" s="24">
        <f t="shared" si="193"/>
        <v>4.8513000000000001E-2</v>
      </c>
      <c r="D6062" s="19">
        <f t="shared" si="194"/>
        <v>2.3535111690000002E-3</v>
      </c>
    </row>
    <row r="6063" spans="1:4" x14ac:dyDescent="0.3">
      <c r="A6063" s="23">
        <v>6062</v>
      </c>
      <c r="B6063" s="27">
        <v>0.54668499999999998</v>
      </c>
      <c r="C6063" s="24">
        <f t="shared" si="193"/>
        <v>4.8520000000000001E-2</v>
      </c>
      <c r="D6063" s="19">
        <f t="shared" si="194"/>
        <v>2.3541904000000001E-3</v>
      </c>
    </row>
    <row r="6064" spans="1:4" x14ac:dyDescent="0.3">
      <c r="A6064" s="23">
        <v>6063</v>
      </c>
      <c r="B6064" s="27">
        <v>0.546732</v>
      </c>
      <c r="C6064" s="24">
        <f t="shared" si="193"/>
        <v>4.8566999999999999E-2</v>
      </c>
      <c r="D6064" s="19">
        <f t="shared" si="194"/>
        <v>2.3587534890000001E-3</v>
      </c>
    </row>
    <row r="6065" spans="1:4" x14ac:dyDescent="0.3">
      <c r="A6065" s="23">
        <v>6064</v>
      </c>
      <c r="B6065" s="27">
        <v>0.54679699999999998</v>
      </c>
      <c r="C6065" s="24">
        <f t="shared" si="193"/>
        <v>4.8632000000000002E-2</v>
      </c>
      <c r="D6065" s="19">
        <f t="shared" si="194"/>
        <v>2.3650714240000003E-3</v>
      </c>
    </row>
    <row r="6066" spans="1:4" x14ac:dyDescent="0.3">
      <c r="A6066" s="23">
        <v>6065</v>
      </c>
      <c r="B6066" s="27">
        <v>0.54680600000000001</v>
      </c>
      <c r="C6066" s="24">
        <f t="shared" si="193"/>
        <v>4.8641000000000004E-2</v>
      </c>
      <c r="D6066" s="19">
        <f t="shared" si="194"/>
        <v>2.3659468810000002E-3</v>
      </c>
    </row>
    <row r="6067" spans="1:4" x14ac:dyDescent="0.3">
      <c r="A6067" s="23">
        <v>6066</v>
      </c>
      <c r="B6067" s="27">
        <v>0.546844</v>
      </c>
      <c r="C6067" s="24">
        <f t="shared" si="193"/>
        <v>4.8679E-2</v>
      </c>
      <c r="D6067" s="19">
        <f t="shared" si="194"/>
        <v>2.3696450409999999E-3</v>
      </c>
    </row>
    <row r="6068" spans="1:4" x14ac:dyDescent="0.3">
      <c r="A6068" s="23">
        <v>6067</v>
      </c>
      <c r="B6068" s="27">
        <v>0.54685799999999996</v>
      </c>
      <c r="C6068" s="24">
        <f t="shared" si="193"/>
        <v>4.8693E-2</v>
      </c>
      <c r="D6068" s="19">
        <f t="shared" si="194"/>
        <v>2.3710082489999998E-3</v>
      </c>
    </row>
    <row r="6069" spans="1:4" x14ac:dyDescent="0.3">
      <c r="A6069" s="23">
        <v>6068</v>
      </c>
      <c r="B6069" s="27">
        <v>0.54690700000000003</v>
      </c>
      <c r="C6069" s="24">
        <f t="shared" si="193"/>
        <v>4.8742000000000001E-2</v>
      </c>
      <c r="D6069" s="19">
        <f t="shared" si="194"/>
        <v>2.3757825640000002E-3</v>
      </c>
    </row>
    <row r="6070" spans="1:4" x14ac:dyDescent="0.3">
      <c r="A6070" s="23">
        <v>6069</v>
      </c>
      <c r="B6070" s="27">
        <v>0.54696900000000004</v>
      </c>
      <c r="C6070" s="24">
        <f t="shared" si="193"/>
        <v>4.8804E-2</v>
      </c>
      <c r="D6070" s="19">
        <f t="shared" si="194"/>
        <v>2.3818304160000002E-3</v>
      </c>
    </row>
    <row r="6071" spans="1:4" x14ac:dyDescent="0.3">
      <c r="A6071" s="23">
        <v>6070</v>
      </c>
      <c r="B6071" s="27">
        <v>0.54701500000000003</v>
      </c>
      <c r="C6071" s="24">
        <f t="shared" si="193"/>
        <v>4.8849999999999998E-2</v>
      </c>
      <c r="D6071" s="19">
        <f t="shared" si="194"/>
        <v>2.3863224999999999E-3</v>
      </c>
    </row>
    <row r="6072" spans="1:4" x14ac:dyDescent="0.3">
      <c r="A6072" s="23">
        <v>6071</v>
      </c>
      <c r="B6072" s="27">
        <v>0.54703000000000002</v>
      </c>
      <c r="C6072" s="24">
        <f t="shared" si="193"/>
        <v>4.8864999999999999E-2</v>
      </c>
      <c r="D6072" s="19">
        <f t="shared" si="194"/>
        <v>2.387788225E-3</v>
      </c>
    </row>
    <row r="6073" spans="1:4" x14ac:dyDescent="0.3">
      <c r="A6073" s="23">
        <v>6072</v>
      </c>
      <c r="B6073" s="27">
        <v>0.547126</v>
      </c>
      <c r="C6073" s="24">
        <f t="shared" si="193"/>
        <v>4.8960999999999998E-2</v>
      </c>
      <c r="D6073" s="19">
        <f t="shared" si="194"/>
        <v>2.3971795209999998E-3</v>
      </c>
    </row>
    <row r="6074" spans="1:4" x14ac:dyDescent="0.3">
      <c r="A6074" s="23">
        <v>6073</v>
      </c>
      <c r="B6074" s="27">
        <v>0.54717099999999996</v>
      </c>
      <c r="C6074" s="24">
        <f t="shared" si="193"/>
        <v>4.9006000000000001E-2</v>
      </c>
      <c r="D6074" s="19">
        <f t="shared" si="194"/>
        <v>2.4015880359999999E-3</v>
      </c>
    </row>
    <row r="6075" spans="1:4" x14ac:dyDescent="0.3">
      <c r="A6075" s="23">
        <v>6074</v>
      </c>
      <c r="B6075" s="27">
        <v>0.54718100000000003</v>
      </c>
      <c r="C6075" s="24">
        <f t="shared" si="193"/>
        <v>4.9016000000000004E-2</v>
      </c>
      <c r="D6075" s="19">
        <f t="shared" si="194"/>
        <v>2.4025682560000006E-3</v>
      </c>
    </row>
    <row r="6076" spans="1:4" x14ac:dyDescent="0.3">
      <c r="A6076" s="23">
        <v>6075</v>
      </c>
      <c r="B6076" s="27">
        <v>0.54719700000000004</v>
      </c>
      <c r="C6076" s="24">
        <f t="shared" si="193"/>
        <v>4.9031999999999999E-2</v>
      </c>
      <c r="D6076" s="19">
        <f t="shared" si="194"/>
        <v>2.4041370240000001E-3</v>
      </c>
    </row>
    <row r="6077" spans="1:4" x14ac:dyDescent="0.3">
      <c r="A6077" s="23">
        <v>6076</v>
      </c>
      <c r="B6077" s="27">
        <v>0.54734899999999997</v>
      </c>
      <c r="C6077" s="24">
        <f t="shared" si="193"/>
        <v>4.9183999999999999E-2</v>
      </c>
      <c r="D6077" s="19">
        <f t="shared" si="194"/>
        <v>2.4190658559999998E-3</v>
      </c>
    </row>
    <row r="6078" spans="1:4" x14ac:dyDescent="0.3">
      <c r="A6078" s="23">
        <v>6077</v>
      </c>
      <c r="B6078" s="27">
        <v>0.54740299999999997</v>
      </c>
      <c r="C6078" s="24">
        <f t="shared" si="193"/>
        <v>4.9238000000000004E-2</v>
      </c>
      <c r="D6078" s="19">
        <f t="shared" si="194"/>
        <v>2.4243806440000003E-3</v>
      </c>
    </row>
    <row r="6079" spans="1:4" x14ac:dyDescent="0.3">
      <c r="A6079" s="23">
        <v>6078</v>
      </c>
      <c r="B6079" s="27">
        <v>0.54744999999999999</v>
      </c>
      <c r="C6079" s="24">
        <f t="shared" si="193"/>
        <v>4.9285000000000002E-2</v>
      </c>
      <c r="D6079" s="19">
        <f t="shared" si="194"/>
        <v>2.4290112250000004E-3</v>
      </c>
    </row>
    <row r="6080" spans="1:4" x14ac:dyDescent="0.3">
      <c r="A6080" s="23">
        <v>6079</v>
      </c>
      <c r="B6080" s="27">
        <v>0.54752400000000001</v>
      </c>
      <c r="C6080" s="24">
        <f t="shared" si="193"/>
        <v>4.9359E-2</v>
      </c>
      <c r="D6080" s="19">
        <f t="shared" si="194"/>
        <v>2.4363108810000001E-3</v>
      </c>
    </row>
    <row r="6081" spans="1:4" x14ac:dyDescent="0.3">
      <c r="A6081" s="23">
        <v>6080</v>
      </c>
      <c r="B6081" s="27">
        <v>0.54752500000000004</v>
      </c>
      <c r="C6081" s="24">
        <f t="shared" si="193"/>
        <v>4.9360000000000001E-2</v>
      </c>
      <c r="D6081" s="19">
        <f t="shared" si="194"/>
        <v>2.4364096000000003E-3</v>
      </c>
    </row>
    <row r="6082" spans="1:4" x14ac:dyDescent="0.3">
      <c r="A6082" s="23">
        <v>6081</v>
      </c>
      <c r="B6082" s="27">
        <v>0.54765699999999995</v>
      </c>
      <c r="C6082" s="24">
        <f t="shared" ref="C6082:C6145" si="195">ROUNDUP(B6082-B$10002,6)</f>
        <v>4.9492000000000001E-2</v>
      </c>
      <c r="D6082" s="19">
        <f t="shared" si="194"/>
        <v>2.449458064E-3</v>
      </c>
    </row>
    <row r="6083" spans="1:4" x14ac:dyDescent="0.3">
      <c r="A6083" s="23">
        <v>6082</v>
      </c>
      <c r="B6083" s="27">
        <v>0.54767500000000002</v>
      </c>
      <c r="C6083" s="24">
        <f t="shared" si="195"/>
        <v>4.9509999999999998E-2</v>
      </c>
      <c r="D6083" s="19">
        <f t="shared" si="194"/>
        <v>2.4512401E-3</v>
      </c>
    </row>
    <row r="6084" spans="1:4" x14ac:dyDescent="0.3">
      <c r="A6084" s="23">
        <v>6083</v>
      </c>
      <c r="B6084" s="27">
        <v>0.54767699999999997</v>
      </c>
      <c r="C6084" s="24">
        <f t="shared" si="195"/>
        <v>4.9512E-2</v>
      </c>
      <c r="D6084" s="19">
        <f t="shared" si="194"/>
        <v>2.4514381440000001E-3</v>
      </c>
    </row>
    <row r="6085" spans="1:4" x14ac:dyDescent="0.3">
      <c r="A6085" s="23">
        <v>6084</v>
      </c>
      <c r="B6085" s="27">
        <v>0.547705</v>
      </c>
      <c r="C6085" s="24">
        <f t="shared" si="195"/>
        <v>4.9540000000000001E-2</v>
      </c>
      <c r="D6085" s="19">
        <f t="shared" si="194"/>
        <v>2.4542116000000002E-3</v>
      </c>
    </row>
    <row r="6086" spans="1:4" x14ac:dyDescent="0.3">
      <c r="A6086" s="23">
        <v>6085</v>
      </c>
      <c r="B6086" s="27">
        <v>0.54775200000000002</v>
      </c>
      <c r="C6086" s="24">
        <f t="shared" si="195"/>
        <v>4.9586999999999999E-2</v>
      </c>
      <c r="D6086" s="19">
        <f t="shared" si="194"/>
        <v>2.458870569E-3</v>
      </c>
    </row>
    <row r="6087" spans="1:4" x14ac:dyDescent="0.3">
      <c r="A6087" s="23">
        <v>6086</v>
      </c>
      <c r="B6087" s="27">
        <v>0.54779599999999995</v>
      </c>
      <c r="C6087" s="24">
        <f t="shared" si="195"/>
        <v>4.9631000000000002E-2</v>
      </c>
      <c r="D6087" s="19">
        <f t="shared" si="194"/>
        <v>2.4632361609999999E-3</v>
      </c>
    </row>
    <row r="6088" spans="1:4" x14ac:dyDescent="0.3">
      <c r="A6088" s="23">
        <v>6087</v>
      </c>
      <c r="B6088" s="27">
        <v>0.54796599999999995</v>
      </c>
      <c r="C6088" s="24">
        <f t="shared" si="195"/>
        <v>4.9800999999999998E-2</v>
      </c>
      <c r="D6088" s="19">
        <f t="shared" si="194"/>
        <v>2.4801396009999999E-3</v>
      </c>
    </row>
    <row r="6089" spans="1:4" x14ac:dyDescent="0.3">
      <c r="A6089" s="23">
        <v>6088</v>
      </c>
      <c r="B6089" s="27">
        <v>0.54801299999999997</v>
      </c>
      <c r="C6089" s="24">
        <f t="shared" si="195"/>
        <v>4.9848000000000003E-2</v>
      </c>
      <c r="D6089" s="19">
        <f t="shared" si="194"/>
        <v>2.4848231040000002E-3</v>
      </c>
    </row>
    <row r="6090" spans="1:4" x14ac:dyDescent="0.3">
      <c r="A6090" s="23">
        <v>6089</v>
      </c>
      <c r="B6090" s="27">
        <v>0.54805999999999999</v>
      </c>
      <c r="C6090" s="24">
        <f t="shared" si="195"/>
        <v>4.9895000000000002E-2</v>
      </c>
      <c r="D6090" s="19">
        <f t="shared" ref="D6090:D6153" si="196">C6090*C6090</f>
        <v>2.4895110250000001E-3</v>
      </c>
    </row>
    <row r="6091" spans="1:4" x14ac:dyDescent="0.3">
      <c r="A6091" s="23">
        <v>6090</v>
      </c>
      <c r="B6091" s="27">
        <v>0.54806699999999997</v>
      </c>
      <c r="C6091" s="24">
        <f t="shared" si="195"/>
        <v>4.9902000000000002E-2</v>
      </c>
      <c r="D6091" s="19">
        <f t="shared" si="196"/>
        <v>2.4902096040000004E-3</v>
      </c>
    </row>
    <row r="6092" spans="1:4" x14ac:dyDescent="0.3">
      <c r="A6092" s="23">
        <v>6091</v>
      </c>
      <c r="B6092" s="27">
        <v>0.54814300000000005</v>
      </c>
      <c r="C6092" s="24">
        <f t="shared" si="195"/>
        <v>4.9978000000000002E-2</v>
      </c>
      <c r="D6092" s="19">
        <f t="shared" si="196"/>
        <v>2.4978004840000003E-3</v>
      </c>
    </row>
    <row r="6093" spans="1:4" x14ac:dyDescent="0.3">
      <c r="A6093" s="23">
        <v>6092</v>
      </c>
      <c r="B6093" s="27">
        <v>0.54815700000000001</v>
      </c>
      <c r="C6093" s="24">
        <f t="shared" si="195"/>
        <v>4.9992000000000002E-2</v>
      </c>
      <c r="D6093" s="19">
        <f t="shared" si="196"/>
        <v>2.4992000640000002E-3</v>
      </c>
    </row>
    <row r="6094" spans="1:4" x14ac:dyDescent="0.3">
      <c r="A6094" s="23">
        <v>6093</v>
      </c>
      <c r="B6094" s="27">
        <v>0.54827199999999998</v>
      </c>
      <c r="C6094" s="24">
        <f t="shared" si="195"/>
        <v>5.0106999999999999E-2</v>
      </c>
      <c r="D6094" s="19">
        <f t="shared" si="196"/>
        <v>2.510711449E-3</v>
      </c>
    </row>
    <row r="6095" spans="1:4" x14ac:dyDescent="0.3">
      <c r="A6095" s="23">
        <v>6094</v>
      </c>
      <c r="B6095" s="27">
        <v>0.54829099999999997</v>
      </c>
      <c r="C6095" s="24">
        <f t="shared" si="195"/>
        <v>5.0126000000000004E-2</v>
      </c>
      <c r="D6095" s="19">
        <f t="shared" si="196"/>
        <v>2.5126158760000006E-3</v>
      </c>
    </row>
    <row r="6096" spans="1:4" x14ac:dyDescent="0.3">
      <c r="A6096" s="23">
        <v>6095</v>
      </c>
      <c r="B6096" s="27">
        <v>0.54831700000000005</v>
      </c>
      <c r="C6096" s="24">
        <f t="shared" si="195"/>
        <v>5.0152000000000002E-2</v>
      </c>
      <c r="D6096" s="19">
        <f t="shared" si="196"/>
        <v>2.515223104E-3</v>
      </c>
    </row>
    <row r="6097" spans="1:4" x14ac:dyDescent="0.3">
      <c r="A6097" s="23">
        <v>6096</v>
      </c>
      <c r="B6097" s="27">
        <v>0.54831700000000005</v>
      </c>
      <c r="C6097" s="24">
        <f t="shared" si="195"/>
        <v>5.0152000000000002E-2</v>
      </c>
      <c r="D6097" s="19">
        <f t="shared" si="196"/>
        <v>2.515223104E-3</v>
      </c>
    </row>
    <row r="6098" spans="1:4" x14ac:dyDescent="0.3">
      <c r="A6098" s="23">
        <v>6097</v>
      </c>
      <c r="B6098" s="27">
        <v>0.54832999999999998</v>
      </c>
      <c r="C6098" s="24">
        <f t="shared" si="195"/>
        <v>5.0165000000000001E-2</v>
      </c>
      <c r="D6098" s="19">
        <f t="shared" si="196"/>
        <v>2.5165272250000001E-3</v>
      </c>
    </row>
    <row r="6099" spans="1:4" x14ac:dyDescent="0.3">
      <c r="A6099" s="23">
        <v>6098</v>
      </c>
      <c r="B6099" s="27">
        <v>0.54834899999999998</v>
      </c>
      <c r="C6099" s="24">
        <f t="shared" si="195"/>
        <v>5.0183999999999999E-2</v>
      </c>
      <c r="D6099" s="19">
        <f t="shared" si="196"/>
        <v>2.5184338560000001E-3</v>
      </c>
    </row>
    <row r="6100" spans="1:4" x14ac:dyDescent="0.3">
      <c r="A6100" s="23">
        <v>6099</v>
      </c>
      <c r="B6100" s="27">
        <v>0.54849499999999995</v>
      </c>
      <c r="C6100" s="24">
        <f t="shared" si="195"/>
        <v>5.033E-2</v>
      </c>
      <c r="D6100" s="19">
        <f t="shared" si="196"/>
        <v>2.5331088999999999E-3</v>
      </c>
    </row>
    <row r="6101" spans="1:4" x14ac:dyDescent="0.3">
      <c r="A6101" s="23">
        <v>6100</v>
      </c>
      <c r="B6101" s="27">
        <v>0.54849700000000001</v>
      </c>
      <c r="C6101" s="24">
        <f t="shared" si="195"/>
        <v>5.0332000000000002E-2</v>
      </c>
      <c r="D6101" s="19">
        <f t="shared" si="196"/>
        <v>2.533310224E-3</v>
      </c>
    </row>
    <row r="6102" spans="1:4" x14ac:dyDescent="0.3">
      <c r="A6102" s="23">
        <v>6101</v>
      </c>
      <c r="B6102" s="27">
        <v>0.54853300000000005</v>
      </c>
      <c r="C6102" s="24">
        <f t="shared" si="195"/>
        <v>5.0368000000000003E-2</v>
      </c>
      <c r="D6102" s="19">
        <f t="shared" si="196"/>
        <v>2.5369354240000002E-3</v>
      </c>
    </row>
    <row r="6103" spans="1:4" x14ac:dyDescent="0.3">
      <c r="A6103" s="23">
        <v>6102</v>
      </c>
      <c r="B6103" s="27">
        <v>0.54854400000000003</v>
      </c>
      <c r="C6103" s="24">
        <f t="shared" si="195"/>
        <v>5.0379E-2</v>
      </c>
      <c r="D6103" s="19">
        <f t="shared" si="196"/>
        <v>2.5380436409999999E-3</v>
      </c>
    </row>
    <row r="6104" spans="1:4" x14ac:dyDescent="0.3">
      <c r="A6104" s="23">
        <v>6103</v>
      </c>
      <c r="B6104" s="27">
        <v>0.54862299999999997</v>
      </c>
      <c r="C6104" s="24">
        <f t="shared" si="195"/>
        <v>5.0458000000000003E-2</v>
      </c>
      <c r="D6104" s="19">
        <f t="shared" si="196"/>
        <v>2.5460097640000001E-3</v>
      </c>
    </row>
    <row r="6105" spans="1:4" x14ac:dyDescent="0.3">
      <c r="A6105" s="23">
        <v>6104</v>
      </c>
      <c r="B6105" s="27">
        <v>0.54868399999999995</v>
      </c>
      <c r="C6105" s="24">
        <f t="shared" si="195"/>
        <v>5.0519000000000001E-2</v>
      </c>
      <c r="D6105" s="19">
        <f t="shared" si="196"/>
        <v>2.5521693610000003E-3</v>
      </c>
    </row>
    <row r="6106" spans="1:4" x14ac:dyDescent="0.3">
      <c r="A6106" s="23">
        <v>6105</v>
      </c>
      <c r="B6106" s="27">
        <v>0.54871800000000004</v>
      </c>
      <c r="C6106" s="24">
        <f t="shared" si="195"/>
        <v>5.0553000000000001E-2</v>
      </c>
      <c r="D6106" s="19">
        <f t="shared" si="196"/>
        <v>2.5556058090000001E-3</v>
      </c>
    </row>
    <row r="6107" spans="1:4" x14ac:dyDescent="0.3">
      <c r="A6107" s="23">
        <v>6106</v>
      </c>
      <c r="B6107" s="27">
        <v>0.54873499999999997</v>
      </c>
      <c r="C6107" s="24">
        <f t="shared" si="195"/>
        <v>5.0570000000000004E-2</v>
      </c>
      <c r="D6107" s="19">
        <f t="shared" si="196"/>
        <v>2.5573249000000004E-3</v>
      </c>
    </row>
    <row r="6108" spans="1:4" x14ac:dyDescent="0.3">
      <c r="A6108" s="23">
        <v>6107</v>
      </c>
      <c r="B6108" s="27">
        <v>0.54881400000000002</v>
      </c>
      <c r="C6108" s="24">
        <f t="shared" si="195"/>
        <v>5.0649E-2</v>
      </c>
      <c r="D6108" s="19">
        <f t="shared" si="196"/>
        <v>2.5653212009999998E-3</v>
      </c>
    </row>
    <row r="6109" spans="1:4" x14ac:dyDescent="0.3">
      <c r="A6109" s="23">
        <v>6108</v>
      </c>
      <c r="B6109" s="27">
        <v>0.548848</v>
      </c>
      <c r="C6109" s="24">
        <f t="shared" si="195"/>
        <v>5.0682999999999999E-2</v>
      </c>
      <c r="D6109" s="19">
        <f t="shared" si="196"/>
        <v>2.5687664889999999E-3</v>
      </c>
    </row>
    <row r="6110" spans="1:4" x14ac:dyDescent="0.3">
      <c r="A6110" s="23">
        <v>6109</v>
      </c>
      <c r="B6110" s="27">
        <v>0.54887399999999997</v>
      </c>
      <c r="C6110" s="24">
        <f t="shared" si="195"/>
        <v>5.0709000000000004E-2</v>
      </c>
      <c r="D6110" s="19">
        <f t="shared" si="196"/>
        <v>2.5714026810000003E-3</v>
      </c>
    </row>
    <row r="6111" spans="1:4" x14ac:dyDescent="0.3">
      <c r="A6111" s="23">
        <v>6110</v>
      </c>
      <c r="B6111" s="27">
        <v>0.54893599999999998</v>
      </c>
      <c r="C6111" s="24">
        <f t="shared" si="195"/>
        <v>5.0771000000000004E-2</v>
      </c>
      <c r="D6111" s="19">
        <f t="shared" si="196"/>
        <v>2.5776944410000006E-3</v>
      </c>
    </row>
    <row r="6112" spans="1:4" x14ac:dyDescent="0.3">
      <c r="A6112" s="23">
        <v>6111</v>
      </c>
      <c r="B6112" s="27">
        <v>0.54895400000000005</v>
      </c>
      <c r="C6112" s="24">
        <f t="shared" si="195"/>
        <v>5.0789000000000001E-2</v>
      </c>
      <c r="D6112" s="19">
        <f t="shared" si="196"/>
        <v>2.579522521E-3</v>
      </c>
    </row>
    <row r="6113" spans="1:4" x14ac:dyDescent="0.3">
      <c r="A6113" s="23">
        <v>6112</v>
      </c>
      <c r="B6113" s="27">
        <v>0.54896900000000004</v>
      </c>
      <c r="C6113" s="24">
        <f t="shared" si="195"/>
        <v>5.0804000000000002E-2</v>
      </c>
      <c r="D6113" s="19">
        <f t="shared" si="196"/>
        <v>2.5810464160000001E-3</v>
      </c>
    </row>
    <row r="6114" spans="1:4" x14ac:dyDescent="0.3">
      <c r="A6114" s="23">
        <v>6113</v>
      </c>
      <c r="B6114" s="27">
        <v>0.54896999999999996</v>
      </c>
      <c r="C6114" s="24">
        <f t="shared" si="195"/>
        <v>5.0805000000000003E-2</v>
      </c>
      <c r="D6114" s="19">
        <f t="shared" si="196"/>
        <v>2.5811480250000005E-3</v>
      </c>
    </row>
    <row r="6115" spans="1:4" x14ac:dyDescent="0.3">
      <c r="A6115" s="23">
        <v>6114</v>
      </c>
      <c r="B6115" s="27">
        <v>0.54902099999999998</v>
      </c>
      <c r="C6115" s="24">
        <f t="shared" si="195"/>
        <v>5.0855999999999998E-2</v>
      </c>
      <c r="D6115" s="19">
        <f t="shared" si="196"/>
        <v>2.5863327359999999E-3</v>
      </c>
    </row>
    <row r="6116" spans="1:4" x14ac:dyDescent="0.3">
      <c r="A6116" s="23">
        <v>6115</v>
      </c>
      <c r="B6116" s="27">
        <v>0.54906900000000003</v>
      </c>
      <c r="C6116" s="24">
        <f t="shared" si="195"/>
        <v>5.0903999999999998E-2</v>
      </c>
      <c r="D6116" s="19">
        <f t="shared" si="196"/>
        <v>2.5912172159999998E-3</v>
      </c>
    </row>
    <row r="6117" spans="1:4" x14ac:dyDescent="0.3">
      <c r="A6117" s="23">
        <v>6116</v>
      </c>
      <c r="B6117" s="27">
        <v>0.54921399999999998</v>
      </c>
      <c r="C6117" s="24">
        <f t="shared" si="195"/>
        <v>5.1049000000000004E-2</v>
      </c>
      <c r="D6117" s="19">
        <f t="shared" si="196"/>
        <v>2.6060004010000004E-3</v>
      </c>
    </row>
    <row r="6118" spans="1:4" x14ac:dyDescent="0.3">
      <c r="A6118" s="23">
        <v>6117</v>
      </c>
      <c r="B6118" s="27">
        <v>0.54934899999999998</v>
      </c>
      <c r="C6118" s="24">
        <f t="shared" si="195"/>
        <v>5.1184E-2</v>
      </c>
      <c r="D6118" s="19">
        <f t="shared" si="196"/>
        <v>2.6198018560000002E-3</v>
      </c>
    </row>
    <row r="6119" spans="1:4" x14ac:dyDescent="0.3">
      <c r="A6119" s="23">
        <v>6118</v>
      </c>
      <c r="B6119" s="27">
        <v>0.54938399999999998</v>
      </c>
      <c r="C6119" s="24">
        <f t="shared" si="195"/>
        <v>5.1219000000000001E-2</v>
      </c>
      <c r="D6119" s="19">
        <f t="shared" si="196"/>
        <v>2.6233859610000003E-3</v>
      </c>
    </row>
    <row r="6120" spans="1:4" x14ac:dyDescent="0.3">
      <c r="A6120" s="23">
        <v>6119</v>
      </c>
      <c r="B6120" s="27">
        <v>0.549427</v>
      </c>
      <c r="C6120" s="24">
        <f t="shared" si="195"/>
        <v>5.1262000000000002E-2</v>
      </c>
      <c r="D6120" s="19">
        <f t="shared" si="196"/>
        <v>2.6277926440000004E-3</v>
      </c>
    </row>
    <row r="6121" spans="1:4" x14ac:dyDescent="0.3">
      <c r="A6121" s="23">
        <v>6120</v>
      </c>
      <c r="B6121" s="27">
        <v>0.54943900000000001</v>
      </c>
      <c r="C6121" s="24">
        <f t="shared" si="195"/>
        <v>5.1274E-2</v>
      </c>
      <c r="D6121" s="19">
        <f t="shared" si="196"/>
        <v>2.629023076E-3</v>
      </c>
    </row>
    <row r="6122" spans="1:4" x14ac:dyDescent="0.3">
      <c r="A6122" s="23">
        <v>6121</v>
      </c>
      <c r="B6122" s="27">
        <v>0.54945999999999995</v>
      </c>
      <c r="C6122" s="24">
        <f t="shared" si="195"/>
        <v>5.1295E-2</v>
      </c>
      <c r="D6122" s="19">
        <f t="shared" si="196"/>
        <v>2.6311770250000001E-3</v>
      </c>
    </row>
    <row r="6123" spans="1:4" x14ac:dyDescent="0.3">
      <c r="A6123" s="23">
        <v>6122</v>
      </c>
      <c r="B6123" s="27">
        <v>0.54949499999999996</v>
      </c>
      <c r="C6123" s="24">
        <f t="shared" si="195"/>
        <v>5.1330000000000001E-2</v>
      </c>
      <c r="D6123" s="19">
        <f t="shared" si="196"/>
        <v>2.6347688999999999E-3</v>
      </c>
    </row>
    <row r="6124" spans="1:4" x14ac:dyDescent="0.3">
      <c r="A6124" s="23">
        <v>6123</v>
      </c>
      <c r="B6124" s="27">
        <v>0.54964999999999997</v>
      </c>
      <c r="C6124" s="24">
        <f t="shared" si="195"/>
        <v>5.1485000000000003E-2</v>
      </c>
      <c r="D6124" s="19">
        <f t="shared" si="196"/>
        <v>2.6507052250000001E-3</v>
      </c>
    </row>
    <row r="6125" spans="1:4" x14ac:dyDescent="0.3">
      <c r="A6125" s="23">
        <v>6124</v>
      </c>
      <c r="B6125" s="27">
        <v>0.54965299999999995</v>
      </c>
      <c r="C6125" s="24">
        <f t="shared" si="195"/>
        <v>5.1487999999999999E-2</v>
      </c>
      <c r="D6125" s="19">
        <f t="shared" si="196"/>
        <v>2.651014144E-3</v>
      </c>
    </row>
    <row r="6126" spans="1:4" x14ac:dyDescent="0.3">
      <c r="A6126" s="23">
        <v>6125</v>
      </c>
      <c r="B6126" s="27">
        <v>0.54966300000000001</v>
      </c>
      <c r="C6126" s="24">
        <f t="shared" si="195"/>
        <v>5.1498000000000002E-2</v>
      </c>
      <c r="D6126" s="19">
        <f t="shared" si="196"/>
        <v>2.6520440040000001E-3</v>
      </c>
    </row>
    <row r="6127" spans="1:4" x14ac:dyDescent="0.3">
      <c r="A6127" s="23">
        <v>6126</v>
      </c>
      <c r="B6127" s="27">
        <v>0.54969900000000005</v>
      </c>
      <c r="C6127" s="24">
        <f t="shared" si="195"/>
        <v>5.1534000000000003E-2</v>
      </c>
      <c r="D6127" s="19">
        <f t="shared" si="196"/>
        <v>2.6557531560000005E-3</v>
      </c>
    </row>
    <row r="6128" spans="1:4" x14ac:dyDescent="0.3">
      <c r="A6128" s="23">
        <v>6127</v>
      </c>
      <c r="B6128" s="27">
        <v>0.54972600000000005</v>
      </c>
      <c r="C6128" s="24">
        <f t="shared" si="195"/>
        <v>5.1561000000000003E-2</v>
      </c>
      <c r="D6128" s="19">
        <f t="shared" si="196"/>
        <v>2.6585367210000001E-3</v>
      </c>
    </row>
    <row r="6129" spans="1:4" x14ac:dyDescent="0.3">
      <c r="A6129" s="23">
        <v>6128</v>
      </c>
      <c r="B6129" s="27">
        <v>0.54975399999999996</v>
      </c>
      <c r="C6129" s="24">
        <f t="shared" si="195"/>
        <v>5.1589000000000003E-2</v>
      </c>
      <c r="D6129" s="19">
        <f t="shared" si="196"/>
        <v>2.6614249210000001E-3</v>
      </c>
    </row>
    <row r="6130" spans="1:4" x14ac:dyDescent="0.3">
      <c r="A6130" s="23">
        <v>6129</v>
      </c>
      <c r="B6130" s="27">
        <v>0.54979500000000003</v>
      </c>
      <c r="C6130" s="24">
        <f t="shared" si="195"/>
        <v>5.1630000000000002E-2</v>
      </c>
      <c r="D6130" s="19">
        <f t="shared" si="196"/>
        <v>2.6656569000000001E-3</v>
      </c>
    </row>
    <row r="6131" spans="1:4" x14ac:dyDescent="0.3">
      <c r="A6131" s="23">
        <v>6130</v>
      </c>
      <c r="B6131" s="27">
        <v>0.54984999999999995</v>
      </c>
      <c r="C6131" s="24">
        <f t="shared" si="195"/>
        <v>5.1685000000000002E-2</v>
      </c>
      <c r="D6131" s="19">
        <f t="shared" si="196"/>
        <v>2.671339225E-3</v>
      </c>
    </row>
    <row r="6132" spans="1:4" x14ac:dyDescent="0.3">
      <c r="A6132" s="23">
        <v>6131</v>
      </c>
      <c r="B6132" s="27">
        <v>0.54990300000000003</v>
      </c>
      <c r="C6132" s="24">
        <f t="shared" si="195"/>
        <v>5.1737999999999999E-2</v>
      </c>
      <c r="D6132" s="19">
        <f t="shared" si="196"/>
        <v>2.6768206439999999E-3</v>
      </c>
    </row>
    <row r="6133" spans="1:4" x14ac:dyDescent="0.3">
      <c r="A6133" s="23">
        <v>6132</v>
      </c>
      <c r="B6133" s="27">
        <v>0.54996599999999995</v>
      </c>
      <c r="C6133" s="24">
        <f t="shared" si="195"/>
        <v>5.1801E-2</v>
      </c>
      <c r="D6133" s="19">
        <f t="shared" si="196"/>
        <v>2.6833436010000001E-3</v>
      </c>
    </row>
    <row r="6134" spans="1:4" x14ac:dyDescent="0.3">
      <c r="A6134" s="23">
        <v>6133</v>
      </c>
      <c r="B6134" s="27">
        <v>0.54999399999999998</v>
      </c>
      <c r="C6134" s="24">
        <f t="shared" si="195"/>
        <v>5.1829E-2</v>
      </c>
      <c r="D6134" s="19">
        <f t="shared" si="196"/>
        <v>2.6862452410000002E-3</v>
      </c>
    </row>
    <row r="6135" spans="1:4" x14ac:dyDescent="0.3">
      <c r="A6135" s="23">
        <v>6134</v>
      </c>
      <c r="B6135" s="27">
        <v>0.55000700000000002</v>
      </c>
      <c r="C6135" s="24">
        <f t="shared" si="195"/>
        <v>5.1841999999999999E-2</v>
      </c>
      <c r="D6135" s="19">
        <f t="shared" si="196"/>
        <v>2.687592964E-3</v>
      </c>
    </row>
    <row r="6136" spans="1:4" x14ac:dyDescent="0.3">
      <c r="A6136" s="23">
        <v>6135</v>
      </c>
      <c r="B6136" s="27">
        <v>0.55005400000000004</v>
      </c>
      <c r="C6136" s="24">
        <f t="shared" si="195"/>
        <v>5.1888999999999998E-2</v>
      </c>
      <c r="D6136" s="19">
        <f t="shared" si="196"/>
        <v>2.692468321E-3</v>
      </c>
    </row>
    <row r="6137" spans="1:4" x14ac:dyDescent="0.3">
      <c r="A6137" s="23">
        <v>6136</v>
      </c>
      <c r="B6137" s="27">
        <v>0.55006100000000002</v>
      </c>
      <c r="C6137" s="24">
        <f t="shared" si="195"/>
        <v>5.1895999999999998E-2</v>
      </c>
      <c r="D6137" s="19">
        <f t="shared" si="196"/>
        <v>2.6931948159999997E-3</v>
      </c>
    </row>
    <row r="6138" spans="1:4" x14ac:dyDescent="0.3">
      <c r="A6138" s="23">
        <v>6137</v>
      </c>
      <c r="B6138" s="27">
        <v>0.55008900000000005</v>
      </c>
      <c r="C6138" s="24">
        <f t="shared" si="195"/>
        <v>5.1923999999999998E-2</v>
      </c>
      <c r="D6138" s="19">
        <f t="shared" si="196"/>
        <v>2.6961017759999997E-3</v>
      </c>
    </row>
    <row r="6139" spans="1:4" x14ac:dyDescent="0.3">
      <c r="A6139" s="23">
        <v>6138</v>
      </c>
      <c r="B6139" s="27">
        <v>0.55012399999999995</v>
      </c>
      <c r="C6139" s="24">
        <f t="shared" si="195"/>
        <v>5.1958999999999998E-2</v>
      </c>
      <c r="D6139" s="19">
        <f t="shared" si="196"/>
        <v>2.6997376809999997E-3</v>
      </c>
    </row>
    <row r="6140" spans="1:4" x14ac:dyDescent="0.3">
      <c r="A6140" s="23">
        <v>6139</v>
      </c>
      <c r="B6140" s="27">
        <v>0.55016799999999999</v>
      </c>
      <c r="C6140" s="24">
        <f t="shared" si="195"/>
        <v>5.2003000000000001E-2</v>
      </c>
      <c r="D6140" s="19">
        <f t="shared" si="196"/>
        <v>2.7043120089999999E-3</v>
      </c>
    </row>
    <row r="6141" spans="1:4" x14ac:dyDescent="0.3">
      <c r="A6141" s="23">
        <v>6140</v>
      </c>
      <c r="B6141" s="27">
        <v>0.55017700000000003</v>
      </c>
      <c r="C6141" s="24">
        <f t="shared" si="195"/>
        <v>5.2012000000000003E-2</v>
      </c>
      <c r="D6141" s="19">
        <f t="shared" si="196"/>
        <v>2.7052481440000002E-3</v>
      </c>
    </row>
    <row r="6142" spans="1:4" x14ac:dyDescent="0.3">
      <c r="A6142" s="23">
        <v>6141</v>
      </c>
      <c r="B6142" s="27">
        <v>0.55022700000000002</v>
      </c>
      <c r="C6142" s="24">
        <f t="shared" si="195"/>
        <v>5.2062000000000004E-2</v>
      </c>
      <c r="D6142" s="19">
        <f t="shared" si="196"/>
        <v>2.7104518440000005E-3</v>
      </c>
    </row>
    <row r="6143" spans="1:4" x14ac:dyDescent="0.3">
      <c r="A6143" s="23">
        <v>6142</v>
      </c>
      <c r="B6143" s="27">
        <v>0.55030299999999999</v>
      </c>
      <c r="C6143" s="24">
        <f t="shared" si="195"/>
        <v>5.2138000000000004E-2</v>
      </c>
      <c r="D6143" s="19">
        <f t="shared" si="196"/>
        <v>2.7183710440000005E-3</v>
      </c>
    </row>
    <row r="6144" spans="1:4" x14ac:dyDescent="0.3">
      <c r="A6144" s="23">
        <v>6143</v>
      </c>
      <c r="B6144" s="27">
        <v>0.55032499999999995</v>
      </c>
      <c r="C6144" s="24">
        <f t="shared" si="195"/>
        <v>5.2159999999999998E-2</v>
      </c>
      <c r="D6144" s="19">
        <f t="shared" si="196"/>
        <v>2.7206655999999999E-3</v>
      </c>
    </row>
    <row r="6145" spans="1:4" x14ac:dyDescent="0.3">
      <c r="A6145" s="23">
        <v>6144</v>
      </c>
      <c r="B6145" s="27">
        <v>0.55033900000000002</v>
      </c>
      <c r="C6145" s="24">
        <f t="shared" si="195"/>
        <v>5.2173999999999998E-2</v>
      </c>
      <c r="D6145" s="19">
        <f t="shared" si="196"/>
        <v>2.7221262759999998E-3</v>
      </c>
    </row>
    <row r="6146" spans="1:4" x14ac:dyDescent="0.3">
      <c r="A6146" s="23">
        <v>6145</v>
      </c>
      <c r="B6146" s="27">
        <v>0.55034300000000003</v>
      </c>
      <c r="C6146" s="24">
        <f t="shared" ref="C6146:C6209" si="197">ROUNDUP(B6146-B$10002,6)</f>
        <v>5.2178000000000002E-2</v>
      </c>
      <c r="D6146" s="19">
        <f t="shared" si="196"/>
        <v>2.7225436840000003E-3</v>
      </c>
    </row>
    <row r="6147" spans="1:4" x14ac:dyDescent="0.3">
      <c r="A6147" s="23">
        <v>6146</v>
      </c>
      <c r="B6147" s="27">
        <v>0.55035699999999999</v>
      </c>
      <c r="C6147" s="24">
        <f t="shared" si="197"/>
        <v>5.2192000000000002E-2</v>
      </c>
      <c r="D6147" s="19">
        <f t="shared" si="196"/>
        <v>2.7240048640000004E-3</v>
      </c>
    </row>
    <row r="6148" spans="1:4" x14ac:dyDescent="0.3">
      <c r="A6148" s="23">
        <v>6147</v>
      </c>
      <c r="B6148" s="27">
        <v>0.55037400000000003</v>
      </c>
      <c r="C6148" s="24">
        <f t="shared" si="197"/>
        <v>5.2208999999999998E-2</v>
      </c>
      <c r="D6148" s="19">
        <f t="shared" si="196"/>
        <v>2.7257796809999997E-3</v>
      </c>
    </row>
    <row r="6149" spans="1:4" x14ac:dyDescent="0.3">
      <c r="A6149" s="23">
        <v>6148</v>
      </c>
      <c r="B6149" s="27">
        <v>0.55040900000000004</v>
      </c>
      <c r="C6149" s="24">
        <f t="shared" si="197"/>
        <v>5.2243999999999999E-2</v>
      </c>
      <c r="D6149" s="19">
        <f t="shared" si="196"/>
        <v>2.7294355359999997E-3</v>
      </c>
    </row>
    <row r="6150" spans="1:4" x14ac:dyDescent="0.3">
      <c r="A6150" s="23">
        <v>6149</v>
      </c>
      <c r="B6150" s="27">
        <v>0.55040999999999995</v>
      </c>
      <c r="C6150" s="24">
        <f t="shared" si="197"/>
        <v>5.2245E-2</v>
      </c>
      <c r="D6150" s="19">
        <f t="shared" si="196"/>
        <v>2.7295400249999998E-3</v>
      </c>
    </row>
    <row r="6151" spans="1:4" x14ac:dyDescent="0.3">
      <c r="A6151" s="23">
        <v>6150</v>
      </c>
      <c r="B6151" s="27">
        <v>0.55046200000000001</v>
      </c>
      <c r="C6151" s="24">
        <f t="shared" si="197"/>
        <v>5.2297000000000003E-2</v>
      </c>
      <c r="D6151" s="19">
        <f t="shared" si="196"/>
        <v>2.7349762090000005E-3</v>
      </c>
    </row>
    <row r="6152" spans="1:4" x14ac:dyDescent="0.3">
      <c r="A6152" s="23">
        <v>6151</v>
      </c>
      <c r="B6152" s="27">
        <v>0.55046399999999995</v>
      </c>
      <c r="C6152" s="24">
        <f t="shared" si="197"/>
        <v>5.2298999999999998E-2</v>
      </c>
      <c r="D6152" s="19">
        <f t="shared" si="196"/>
        <v>2.7351854009999999E-3</v>
      </c>
    </row>
    <row r="6153" spans="1:4" x14ac:dyDescent="0.3">
      <c r="A6153" s="23">
        <v>6152</v>
      </c>
      <c r="B6153" s="27">
        <v>0.55050100000000002</v>
      </c>
      <c r="C6153" s="24">
        <f t="shared" si="197"/>
        <v>5.2336000000000001E-2</v>
      </c>
      <c r="D6153" s="19">
        <f t="shared" si="196"/>
        <v>2.739056896E-3</v>
      </c>
    </row>
    <row r="6154" spans="1:4" x14ac:dyDescent="0.3">
      <c r="A6154" s="23">
        <v>6153</v>
      </c>
      <c r="B6154" s="27">
        <v>0.55061400000000005</v>
      </c>
      <c r="C6154" s="24">
        <f t="shared" si="197"/>
        <v>5.2449000000000003E-2</v>
      </c>
      <c r="D6154" s="19">
        <f t="shared" ref="D6154:D6217" si="198">C6154*C6154</f>
        <v>2.7508976010000002E-3</v>
      </c>
    </row>
    <row r="6155" spans="1:4" x14ac:dyDescent="0.3">
      <c r="A6155" s="23">
        <v>6154</v>
      </c>
      <c r="B6155" s="27">
        <v>0.55061599999999999</v>
      </c>
      <c r="C6155" s="24">
        <f t="shared" si="197"/>
        <v>5.2450999999999998E-2</v>
      </c>
      <c r="D6155" s="19">
        <f t="shared" si="198"/>
        <v>2.7511074009999997E-3</v>
      </c>
    </row>
    <row r="6156" spans="1:4" x14ac:dyDescent="0.3">
      <c r="A6156" s="23">
        <v>6155</v>
      </c>
      <c r="B6156" s="27">
        <v>0.55072699999999997</v>
      </c>
      <c r="C6156" s="24">
        <f t="shared" si="197"/>
        <v>5.2561999999999998E-2</v>
      </c>
      <c r="D6156" s="19">
        <f t="shared" si="198"/>
        <v>2.7627638439999998E-3</v>
      </c>
    </row>
    <row r="6157" spans="1:4" x14ac:dyDescent="0.3">
      <c r="A6157" s="23">
        <v>6156</v>
      </c>
      <c r="B6157" s="27">
        <v>0.55074699999999999</v>
      </c>
      <c r="C6157" s="24">
        <f t="shared" si="197"/>
        <v>5.2582000000000004E-2</v>
      </c>
      <c r="D6157" s="19">
        <f t="shared" si="198"/>
        <v>2.7648667240000005E-3</v>
      </c>
    </row>
    <row r="6158" spans="1:4" x14ac:dyDescent="0.3">
      <c r="A6158" s="23">
        <v>6157</v>
      </c>
      <c r="B6158" s="27">
        <v>0.55079</v>
      </c>
      <c r="C6158" s="24">
        <f t="shared" si="197"/>
        <v>5.2624999999999998E-2</v>
      </c>
      <c r="D6158" s="19">
        <f t="shared" si="198"/>
        <v>2.7693906249999997E-3</v>
      </c>
    </row>
    <row r="6159" spans="1:4" x14ac:dyDescent="0.3">
      <c r="A6159" s="23">
        <v>6158</v>
      </c>
      <c r="B6159" s="27">
        <v>0.55081199999999997</v>
      </c>
      <c r="C6159" s="24">
        <f t="shared" si="197"/>
        <v>5.2646999999999999E-2</v>
      </c>
      <c r="D6159" s="19">
        <f t="shared" si="198"/>
        <v>2.7717066089999998E-3</v>
      </c>
    </row>
    <row r="6160" spans="1:4" x14ac:dyDescent="0.3">
      <c r="A6160" s="23">
        <v>6159</v>
      </c>
      <c r="B6160" s="27">
        <v>0.55090499999999998</v>
      </c>
      <c r="C6160" s="24">
        <f t="shared" si="197"/>
        <v>5.2740000000000002E-2</v>
      </c>
      <c r="D6160" s="19">
        <f t="shared" si="198"/>
        <v>2.7815076000000001E-3</v>
      </c>
    </row>
    <row r="6161" spans="1:4" x14ac:dyDescent="0.3">
      <c r="A6161" s="23">
        <v>6160</v>
      </c>
      <c r="B6161" s="27">
        <v>0.55090899999999998</v>
      </c>
      <c r="C6161" s="24">
        <f t="shared" si="197"/>
        <v>5.2743999999999999E-2</v>
      </c>
      <c r="D6161" s="19">
        <f t="shared" si="198"/>
        <v>2.7819295359999999E-3</v>
      </c>
    </row>
    <row r="6162" spans="1:4" x14ac:dyDescent="0.3">
      <c r="A6162" s="23">
        <v>6161</v>
      </c>
      <c r="B6162" s="27">
        <v>0.55091400000000001</v>
      </c>
      <c r="C6162" s="24">
        <f t="shared" si="197"/>
        <v>5.2749000000000004E-2</v>
      </c>
      <c r="D6162" s="19">
        <f t="shared" si="198"/>
        <v>2.7824570010000003E-3</v>
      </c>
    </row>
    <row r="6163" spans="1:4" x14ac:dyDescent="0.3">
      <c r="A6163" s="23">
        <v>6162</v>
      </c>
      <c r="B6163" s="27">
        <v>0.55113199999999996</v>
      </c>
      <c r="C6163" s="24">
        <f t="shared" si="197"/>
        <v>5.2967E-2</v>
      </c>
      <c r="D6163" s="19">
        <f t="shared" si="198"/>
        <v>2.8055030890000001E-3</v>
      </c>
    </row>
    <row r="6164" spans="1:4" x14ac:dyDescent="0.3">
      <c r="A6164" s="23">
        <v>6163</v>
      </c>
      <c r="B6164" s="27">
        <v>0.55119700000000005</v>
      </c>
      <c r="C6164" s="24">
        <f t="shared" si="197"/>
        <v>5.3032000000000003E-2</v>
      </c>
      <c r="D6164" s="19">
        <f t="shared" si="198"/>
        <v>2.8123930240000002E-3</v>
      </c>
    </row>
    <row r="6165" spans="1:4" x14ac:dyDescent="0.3">
      <c r="A6165" s="23">
        <v>6164</v>
      </c>
      <c r="B6165" s="27">
        <v>0.55127199999999998</v>
      </c>
      <c r="C6165" s="24">
        <f t="shared" si="197"/>
        <v>5.3107000000000001E-2</v>
      </c>
      <c r="D6165" s="19">
        <f t="shared" si="198"/>
        <v>2.8203534490000002E-3</v>
      </c>
    </row>
    <row r="6166" spans="1:4" x14ac:dyDescent="0.3">
      <c r="A6166" s="23">
        <v>6165</v>
      </c>
      <c r="B6166" s="27">
        <v>0.55133900000000002</v>
      </c>
      <c r="C6166" s="24">
        <f t="shared" si="197"/>
        <v>5.3173999999999999E-2</v>
      </c>
      <c r="D6166" s="19">
        <f t="shared" si="198"/>
        <v>2.8274742759999997E-3</v>
      </c>
    </row>
    <row r="6167" spans="1:4" x14ac:dyDescent="0.3">
      <c r="A6167" s="23">
        <v>6166</v>
      </c>
      <c r="B6167" s="27">
        <v>0.55134700000000003</v>
      </c>
      <c r="C6167" s="24">
        <f t="shared" si="197"/>
        <v>5.3182E-2</v>
      </c>
      <c r="D6167" s="19">
        <f t="shared" si="198"/>
        <v>2.828325124E-3</v>
      </c>
    </row>
    <row r="6168" spans="1:4" x14ac:dyDescent="0.3">
      <c r="A6168" s="23">
        <v>6167</v>
      </c>
      <c r="B6168" s="27">
        <v>0.55139800000000005</v>
      </c>
      <c r="C6168" s="24">
        <f t="shared" si="197"/>
        <v>5.3233000000000003E-2</v>
      </c>
      <c r="D6168" s="19">
        <f t="shared" si="198"/>
        <v>2.8337522890000003E-3</v>
      </c>
    </row>
    <row r="6169" spans="1:4" x14ac:dyDescent="0.3">
      <c r="A6169" s="23">
        <v>6168</v>
      </c>
      <c r="B6169" s="27">
        <v>0.55144099999999996</v>
      </c>
      <c r="C6169" s="24">
        <f t="shared" si="197"/>
        <v>5.3276000000000004E-2</v>
      </c>
      <c r="D6169" s="19">
        <f t="shared" si="198"/>
        <v>2.8383321760000004E-3</v>
      </c>
    </row>
    <row r="6170" spans="1:4" x14ac:dyDescent="0.3">
      <c r="A6170" s="23">
        <v>6169</v>
      </c>
      <c r="B6170" s="27">
        <v>0.55144800000000005</v>
      </c>
      <c r="C6170" s="24">
        <f t="shared" si="197"/>
        <v>5.3283000000000004E-2</v>
      </c>
      <c r="D6170" s="19">
        <f t="shared" si="198"/>
        <v>2.8390780890000006E-3</v>
      </c>
    </row>
    <row r="6171" spans="1:4" x14ac:dyDescent="0.3">
      <c r="A6171" s="23">
        <v>6170</v>
      </c>
      <c r="B6171" s="27">
        <v>0.551454</v>
      </c>
      <c r="C6171" s="24">
        <f t="shared" si="197"/>
        <v>5.3289000000000003E-2</v>
      </c>
      <c r="D6171" s="19">
        <f t="shared" si="198"/>
        <v>2.8397175210000004E-3</v>
      </c>
    </row>
    <row r="6172" spans="1:4" x14ac:dyDescent="0.3">
      <c r="A6172" s="23">
        <v>6171</v>
      </c>
      <c r="B6172" s="27">
        <v>0.55151099999999997</v>
      </c>
      <c r="C6172" s="24">
        <f t="shared" si="197"/>
        <v>5.3345999999999998E-2</v>
      </c>
      <c r="D6172" s="19">
        <f t="shared" si="198"/>
        <v>2.8457957159999997E-3</v>
      </c>
    </row>
    <row r="6173" spans="1:4" x14ac:dyDescent="0.3">
      <c r="A6173" s="23">
        <v>6172</v>
      </c>
      <c r="B6173" s="27">
        <v>0.55152800000000002</v>
      </c>
      <c r="C6173" s="24">
        <f t="shared" si="197"/>
        <v>5.3363000000000001E-2</v>
      </c>
      <c r="D6173" s="19">
        <f t="shared" si="198"/>
        <v>2.847609769E-3</v>
      </c>
    </row>
    <row r="6174" spans="1:4" x14ac:dyDescent="0.3">
      <c r="A6174" s="23">
        <v>6173</v>
      </c>
      <c r="B6174" s="27">
        <v>0.55158399999999996</v>
      </c>
      <c r="C6174" s="24">
        <f t="shared" si="197"/>
        <v>5.3419000000000001E-2</v>
      </c>
      <c r="D6174" s="19">
        <f t="shared" si="198"/>
        <v>2.8535895610000001E-3</v>
      </c>
    </row>
    <row r="6175" spans="1:4" x14ac:dyDescent="0.3">
      <c r="A6175" s="23">
        <v>6174</v>
      </c>
      <c r="B6175" s="27">
        <v>0.55158700000000005</v>
      </c>
      <c r="C6175" s="24">
        <f t="shared" si="197"/>
        <v>5.3422000000000004E-2</v>
      </c>
      <c r="D6175" s="19">
        <f t="shared" si="198"/>
        <v>2.8539100840000004E-3</v>
      </c>
    </row>
    <row r="6176" spans="1:4" x14ac:dyDescent="0.3">
      <c r="A6176" s="23">
        <v>6175</v>
      </c>
      <c r="B6176" s="27">
        <v>0.55167299999999997</v>
      </c>
      <c r="C6176" s="24">
        <f t="shared" si="197"/>
        <v>5.3508E-2</v>
      </c>
      <c r="D6176" s="19">
        <f t="shared" si="198"/>
        <v>2.863106064E-3</v>
      </c>
    </row>
    <row r="6177" spans="1:4" x14ac:dyDescent="0.3">
      <c r="A6177" s="23">
        <v>6176</v>
      </c>
      <c r="B6177" s="27">
        <v>0.55171599999999998</v>
      </c>
      <c r="C6177" s="24">
        <f t="shared" si="197"/>
        <v>5.3551000000000001E-2</v>
      </c>
      <c r="D6177" s="19">
        <f t="shared" si="198"/>
        <v>2.8677096010000002E-3</v>
      </c>
    </row>
    <row r="6178" spans="1:4" x14ac:dyDescent="0.3">
      <c r="A6178" s="23">
        <v>6177</v>
      </c>
      <c r="B6178" s="27">
        <v>0.55172299999999996</v>
      </c>
      <c r="C6178" s="24">
        <f t="shared" si="197"/>
        <v>5.3558000000000001E-2</v>
      </c>
      <c r="D6178" s="19">
        <f t="shared" si="198"/>
        <v>2.8684593640000001E-3</v>
      </c>
    </row>
    <row r="6179" spans="1:4" x14ac:dyDescent="0.3">
      <c r="A6179" s="23">
        <v>6178</v>
      </c>
      <c r="B6179" s="27">
        <v>0.55180799999999997</v>
      </c>
      <c r="C6179" s="24">
        <f t="shared" si="197"/>
        <v>5.3643000000000003E-2</v>
      </c>
      <c r="D6179" s="19">
        <f t="shared" si="198"/>
        <v>2.8775714490000001E-3</v>
      </c>
    </row>
    <row r="6180" spans="1:4" x14ac:dyDescent="0.3">
      <c r="A6180" s="23">
        <v>6179</v>
      </c>
      <c r="B6180" s="27">
        <v>0.55187799999999998</v>
      </c>
      <c r="C6180" s="24">
        <f t="shared" si="197"/>
        <v>5.3713000000000004E-2</v>
      </c>
      <c r="D6180" s="19">
        <f t="shared" si="198"/>
        <v>2.8850863690000005E-3</v>
      </c>
    </row>
    <row r="6181" spans="1:4" x14ac:dyDescent="0.3">
      <c r="A6181" s="23">
        <v>6180</v>
      </c>
      <c r="B6181" s="27">
        <v>0.55188499999999996</v>
      </c>
      <c r="C6181" s="24">
        <f t="shared" si="197"/>
        <v>5.3720000000000004E-2</v>
      </c>
      <c r="D6181" s="19">
        <f t="shared" si="198"/>
        <v>2.8858384000000005E-3</v>
      </c>
    </row>
    <row r="6182" spans="1:4" x14ac:dyDescent="0.3">
      <c r="A6182" s="23">
        <v>6181</v>
      </c>
      <c r="B6182" s="27">
        <v>0.55192200000000002</v>
      </c>
      <c r="C6182" s="24">
        <f t="shared" si="197"/>
        <v>5.3756999999999999E-2</v>
      </c>
      <c r="D6182" s="19">
        <f t="shared" si="198"/>
        <v>2.8898150489999998E-3</v>
      </c>
    </row>
    <row r="6183" spans="1:4" x14ac:dyDescent="0.3">
      <c r="A6183" s="23">
        <v>6182</v>
      </c>
      <c r="B6183" s="27">
        <v>0.55193999999999999</v>
      </c>
      <c r="C6183" s="24">
        <f t="shared" si="197"/>
        <v>5.3775000000000003E-2</v>
      </c>
      <c r="D6183" s="19">
        <f t="shared" si="198"/>
        <v>2.8917506250000003E-3</v>
      </c>
    </row>
    <row r="6184" spans="1:4" x14ac:dyDescent="0.3">
      <c r="A6184" s="23">
        <v>6183</v>
      </c>
      <c r="B6184" s="27">
        <v>0.55198199999999997</v>
      </c>
      <c r="C6184" s="24">
        <f t="shared" si="197"/>
        <v>5.3817000000000004E-2</v>
      </c>
      <c r="D6184" s="19">
        <f t="shared" si="198"/>
        <v>2.8962694890000006E-3</v>
      </c>
    </row>
    <row r="6185" spans="1:4" x14ac:dyDescent="0.3">
      <c r="A6185" s="23">
        <v>6184</v>
      </c>
      <c r="B6185" s="27">
        <v>0.55208400000000002</v>
      </c>
      <c r="C6185" s="24">
        <f t="shared" si="197"/>
        <v>5.3919000000000002E-2</v>
      </c>
      <c r="D6185" s="19">
        <f t="shared" si="198"/>
        <v>2.9072585610000002E-3</v>
      </c>
    </row>
    <row r="6186" spans="1:4" x14ac:dyDescent="0.3">
      <c r="A6186" s="23">
        <v>6185</v>
      </c>
      <c r="B6186" s="27">
        <v>0.55214300000000005</v>
      </c>
      <c r="C6186" s="24">
        <f t="shared" si="197"/>
        <v>5.3977999999999998E-2</v>
      </c>
      <c r="D6186" s="19">
        <f t="shared" si="198"/>
        <v>2.9136244839999999E-3</v>
      </c>
    </row>
    <row r="6187" spans="1:4" x14ac:dyDescent="0.3">
      <c r="A6187" s="23">
        <v>6186</v>
      </c>
      <c r="B6187" s="27">
        <v>0.55215099999999995</v>
      </c>
      <c r="C6187" s="24">
        <f t="shared" si="197"/>
        <v>5.3985999999999999E-2</v>
      </c>
      <c r="D6187" s="19">
        <f t="shared" si="198"/>
        <v>2.9144881959999999E-3</v>
      </c>
    </row>
    <row r="6188" spans="1:4" x14ac:dyDescent="0.3">
      <c r="A6188" s="23">
        <v>6187</v>
      </c>
      <c r="B6188" s="27">
        <v>0.55219399999999996</v>
      </c>
      <c r="C6188" s="24">
        <f t="shared" si="197"/>
        <v>5.4029000000000001E-2</v>
      </c>
      <c r="D6188" s="19">
        <f t="shared" si="198"/>
        <v>2.9191328410000002E-3</v>
      </c>
    </row>
    <row r="6189" spans="1:4" x14ac:dyDescent="0.3">
      <c r="A6189" s="23">
        <v>6188</v>
      </c>
      <c r="B6189" s="27">
        <v>0.55226799999999998</v>
      </c>
      <c r="C6189" s="24">
        <f t="shared" si="197"/>
        <v>5.4102999999999998E-2</v>
      </c>
      <c r="D6189" s="19">
        <f t="shared" si="198"/>
        <v>2.9271346089999998E-3</v>
      </c>
    </row>
    <row r="6190" spans="1:4" x14ac:dyDescent="0.3">
      <c r="A6190" s="23">
        <v>6189</v>
      </c>
      <c r="B6190" s="27">
        <v>0.55227300000000001</v>
      </c>
      <c r="C6190" s="24">
        <f t="shared" si="197"/>
        <v>5.4108000000000003E-2</v>
      </c>
      <c r="D6190" s="19">
        <f t="shared" si="198"/>
        <v>2.9276756640000002E-3</v>
      </c>
    </row>
    <row r="6191" spans="1:4" x14ac:dyDescent="0.3">
      <c r="A6191" s="23">
        <v>6190</v>
      </c>
      <c r="B6191" s="27">
        <v>0.55230999999999997</v>
      </c>
      <c r="C6191" s="24">
        <f t="shared" si="197"/>
        <v>5.4144999999999999E-2</v>
      </c>
      <c r="D6191" s="19">
        <f t="shared" si="198"/>
        <v>2.9316810249999997E-3</v>
      </c>
    </row>
    <row r="6192" spans="1:4" x14ac:dyDescent="0.3">
      <c r="A6192" s="23">
        <v>6191</v>
      </c>
      <c r="B6192" s="27">
        <v>0.55235800000000002</v>
      </c>
      <c r="C6192" s="24">
        <f t="shared" si="197"/>
        <v>5.4192999999999998E-2</v>
      </c>
      <c r="D6192" s="19">
        <f t="shared" si="198"/>
        <v>2.936881249E-3</v>
      </c>
    </row>
    <row r="6193" spans="1:4" x14ac:dyDescent="0.3">
      <c r="A6193" s="23">
        <v>6192</v>
      </c>
      <c r="B6193" s="27">
        <v>0.55237199999999997</v>
      </c>
      <c r="C6193" s="24">
        <f t="shared" si="197"/>
        <v>5.4206999999999998E-2</v>
      </c>
      <c r="D6193" s="19">
        <f t="shared" si="198"/>
        <v>2.9383988489999997E-3</v>
      </c>
    </row>
    <row r="6194" spans="1:4" x14ac:dyDescent="0.3">
      <c r="A6194" s="23">
        <v>6193</v>
      </c>
      <c r="B6194" s="27">
        <v>0.552396</v>
      </c>
      <c r="C6194" s="24">
        <f t="shared" si="197"/>
        <v>5.4231000000000001E-2</v>
      </c>
      <c r="D6194" s="19">
        <f t="shared" si="198"/>
        <v>2.9410013610000002E-3</v>
      </c>
    </row>
    <row r="6195" spans="1:4" x14ac:dyDescent="0.3">
      <c r="A6195" s="23">
        <v>6194</v>
      </c>
      <c r="B6195" s="27">
        <v>0.55241499999999999</v>
      </c>
      <c r="C6195" s="24">
        <f t="shared" si="197"/>
        <v>5.425E-2</v>
      </c>
      <c r="D6195" s="19">
        <f t="shared" si="198"/>
        <v>2.9430624999999999E-3</v>
      </c>
    </row>
    <row r="6196" spans="1:4" x14ac:dyDescent="0.3">
      <c r="A6196" s="23">
        <v>6195</v>
      </c>
      <c r="B6196" s="27">
        <v>0.55250500000000002</v>
      </c>
      <c r="C6196" s="24">
        <f t="shared" si="197"/>
        <v>5.4339999999999999E-2</v>
      </c>
      <c r="D6196" s="19">
        <f t="shared" si="198"/>
        <v>2.9528355999999998E-3</v>
      </c>
    </row>
    <row r="6197" spans="1:4" x14ac:dyDescent="0.3">
      <c r="A6197" s="23">
        <v>6196</v>
      </c>
      <c r="B6197" s="27">
        <v>0.55256799999999995</v>
      </c>
      <c r="C6197" s="24">
        <f t="shared" si="197"/>
        <v>5.4403E-2</v>
      </c>
      <c r="D6197" s="19">
        <f t="shared" si="198"/>
        <v>2.9596864090000001E-3</v>
      </c>
    </row>
    <row r="6198" spans="1:4" x14ac:dyDescent="0.3">
      <c r="A6198" s="23">
        <v>6197</v>
      </c>
      <c r="B6198" s="27">
        <v>0.55265500000000001</v>
      </c>
      <c r="C6198" s="24">
        <f t="shared" si="197"/>
        <v>5.4490000000000004E-2</v>
      </c>
      <c r="D6198" s="19">
        <f t="shared" si="198"/>
        <v>2.9691601000000002E-3</v>
      </c>
    </row>
    <row r="6199" spans="1:4" x14ac:dyDescent="0.3">
      <c r="A6199" s="23">
        <v>6198</v>
      </c>
      <c r="B6199" s="27">
        <v>0.55265799999999998</v>
      </c>
      <c r="C6199" s="24">
        <f t="shared" si="197"/>
        <v>5.4493E-2</v>
      </c>
      <c r="D6199" s="19">
        <f t="shared" si="198"/>
        <v>2.9694870490000001E-3</v>
      </c>
    </row>
    <row r="6200" spans="1:4" x14ac:dyDescent="0.3">
      <c r="A6200" s="23">
        <v>6199</v>
      </c>
      <c r="B6200" s="27">
        <v>0.55268600000000001</v>
      </c>
      <c r="C6200" s="24">
        <f t="shared" si="197"/>
        <v>5.4521E-2</v>
      </c>
      <c r="D6200" s="19">
        <f t="shared" si="198"/>
        <v>2.9725394410000001E-3</v>
      </c>
    </row>
    <row r="6201" spans="1:4" x14ac:dyDescent="0.3">
      <c r="A6201" s="23">
        <v>6200</v>
      </c>
      <c r="B6201" s="27">
        <v>0.55277500000000002</v>
      </c>
      <c r="C6201" s="24">
        <f t="shared" si="197"/>
        <v>5.4609999999999999E-2</v>
      </c>
      <c r="D6201" s="19">
        <f t="shared" si="198"/>
        <v>2.9822520999999999E-3</v>
      </c>
    </row>
    <row r="6202" spans="1:4" x14ac:dyDescent="0.3">
      <c r="A6202" s="23">
        <v>6201</v>
      </c>
      <c r="B6202" s="27">
        <v>0.552782</v>
      </c>
      <c r="C6202" s="24">
        <f t="shared" si="197"/>
        <v>5.4616999999999999E-2</v>
      </c>
      <c r="D6202" s="19">
        <f t="shared" si="198"/>
        <v>2.9830166890000001E-3</v>
      </c>
    </row>
    <row r="6203" spans="1:4" x14ac:dyDescent="0.3">
      <c r="A6203" s="23">
        <v>6202</v>
      </c>
      <c r="B6203" s="27">
        <v>0.55284699999999998</v>
      </c>
      <c r="C6203" s="24">
        <f t="shared" si="197"/>
        <v>5.4682000000000001E-2</v>
      </c>
      <c r="D6203" s="19">
        <f t="shared" si="198"/>
        <v>2.990121124E-3</v>
      </c>
    </row>
    <row r="6204" spans="1:4" x14ac:dyDescent="0.3">
      <c r="A6204" s="23">
        <v>6203</v>
      </c>
      <c r="B6204" s="27">
        <v>0.55286999999999997</v>
      </c>
      <c r="C6204" s="24">
        <f t="shared" si="197"/>
        <v>5.4705000000000004E-2</v>
      </c>
      <c r="D6204" s="19">
        <f t="shared" si="198"/>
        <v>2.9926370250000006E-3</v>
      </c>
    </row>
    <row r="6205" spans="1:4" x14ac:dyDescent="0.3">
      <c r="A6205" s="23">
        <v>6204</v>
      </c>
      <c r="B6205" s="27">
        <v>0.55287200000000003</v>
      </c>
      <c r="C6205" s="24">
        <f t="shared" si="197"/>
        <v>5.4706999999999999E-2</v>
      </c>
      <c r="D6205" s="19">
        <f t="shared" si="198"/>
        <v>2.9928558490000001E-3</v>
      </c>
    </row>
    <row r="6206" spans="1:4" x14ac:dyDescent="0.3">
      <c r="A6206" s="23">
        <v>6205</v>
      </c>
      <c r="B6206" s="27">
        <v>0.55290099999999998</v>
      </c>
      <c r="C6206" s="24">
        <f t="shared" si="197"/>
        <v>5.4736E-2</v>
      </c>
      <c r="D6206" s="19">
        <f t="shared" si="198"/>
        <v>2.9960296960000001E-3</v>
      </c>
    </row>
    <row r="6207" spans="1:4" x14ac:dyDescent="0.3">
      <c r="A6207" s="23">
        <v>6206</v>
      </c>
      <c r="B6207" s="27">
        <v>0.55291800000000002</v>
      </c>
      <c r="C6207" s="24">
        <f t="shared" si="197"/>
        <v>5.4753000000000003E-2</v>
      </c>
      <c r="D6207" s="19">
        <f t="shared" si="198"/>
        <v>2.9978910090000003E-3</v>
      </c>
    </row>
    <row r="6208" spans="1:4" x14ac:dyDescent="0.3">
      <c r="A6208" s="23">
        <v>6207</v>
      </c>
      <c r="B6208" s="27">
        <v>0.55295899999999998</v>
      </c>
      <c r="C6208" s="24">
        <f t="shared" si="197"/>
        <v>5.4794000000000002E-2</v>
      </c>
      <c r="D6208" s="19">
        <f t="shared" si="198"/>
        <v>3.0023824360000005E-3</v>
      </c>
    </row>
    <row r="6209" spans="1:4" x14ac:dyDescent="0.3">
      <c r="A6209" s="23">
        <v>6208</v>
      </c>
      <c r="B6209" s="27">
        <v>0.55296299999999998</v>
      </c>
      <c r="C6209" s="24">
        <f t="shared" si="197"/>
        <v>5.4797999999999999E-2</v>
      </c>
      <c r="D6209" s="19">
        <f t="shared" si="198"/>
        <v>3.0028208040000001E-3</v>
      </c>
    </row>
    <row r="6210" spans="1:4" x14ac:dyDescent="0.3">
      <c r="A6210" s="23">
        <v>6209</v>
      </c>
      <c r="B6210" s="27">
        <v>0.55297799999999997</v>
      </c>
      <c r="C6210" s="24">
        <f t="shared" ref="C6210:C6273" si="199">ROUNDUP(B6210-B$10002,6)</f>
        <v>5.4813000000000001E-2</v>
      </c>
      <c r="D6210" s="19">
        <f t="shared" si="198"/>
        <v>3.0044649690000001E-3</v>
      </c>
    </row>
    <row r="6211" spans="1:4" x14ac:dyDescent="0.3">
      <c r="A6211" s="23">
        <v>6210</v>
      </c>
      <c r="B6211" s="27">
        <v>0.55309299999999995</v>
      </c>
      <c r="C6211" s="24">
        <f t="shared" si="199"/>
        <v>5.4927999999999998E-2</v>
      </c>
      <c r="D6211" s="19">
        <f t="shared" si="198"/>
        <v>3.0170851839999998E-3</v>
      </c>
    </row>
    <row r="6212" spans="1:4" x14ac:dyDescent="0.3">
      <c r="A6212" s="23">
        <v>6211</v>
      </c>
      <c r="B6212" s="27">
        <v>0.553149</v>
      </c>
      <c r="C6212" s="24">
        <f t="shared" si="199"/>
        <v>5.4983999999999998E-2</v>
      </c>
      <c r="D6212" s="19">
        <f t="shared" si="198"/>
        <v>3.0232402559999998E-3</v>
      </c>
    </row>
    <row r="6213" spans="1:4" x14ac:dyDescent="0.3">
      <c r="A6213" s="23">
        <v>6212</v>
      </c>
      <c r="B6213" s="27">
        <v>0.55315499999999995</v>
      </c>
      <c r="C6213" s="24">
        <f t="shared" si="199"/>
        <v>5.4990000000000004E-2</v>
      </c>
      <c r="D6213" s="19">
        <f t="shared" si="198"/>
        <v>3.0239001000000004E-3</v>
      </c>
    </row>
    <row r="6214" spans="1:4" x14ac:dyDescent="0.3">
      <c r="A6214" s="23">
        <v>6213</v>
      </c>
      <c r="B6214" s="27">
        <v>0.55318999999999996</v>
      </c>
      <c r="C6214" s="24">
        <f t="shared" si="199"/>
        <v>5.5025000000000004E-2</v>
      </c>
      <c r="D6214" s="19">
        <f t="shared" si="198"/>
        <v>3.0277506250000006E-3</v>
      </c>
    </row>
    <row r="6215" spans="1:4" x14ac:dyDescent="0.3">
      <c r="A6215" s="23">
        <v>6214</v>
      </c>
      <c r="B6215" s="27">
        <v>0.55322400000000005</v>
      </c>
      <c r="C6215" s="24">
        <f t="shared" si="199"/>
        <v>5.5059000000000004E-2</v>
      </c>
      <c r="D6215" s="19">
        <f t="shared" si="198"/>
        <v>3.0314934810000004E-3</v>
      </c>
    </row>
    <row r="6216" spans="1:4" x14ac:dyDescent="0.3">
      <c r="A6216" s="23">
        <v>6215</v>
      </c>
      <c r="B6216" s="27">
        <v>0.55325400000000002</v>
      </c>
      <c r="C6216" s="24">
        <f t="shared" si="199"/>
        <v>5.5088999999999999E-2</v>
      </c>
      <c r="D6216" s="19">
        <f t="shared" si="198"/>
        <v>3.0347979209999999E-3</v>
      </c>
    </row>
    <row r="6217" spans="1:4" x14ac:dyDescent="0.3">
      <c r="A6217" s="23">
        <v>6216</v>
      </c>
      <c r="B6217" s="27">
        <v>0.55325599999999997</v>
      </c>
      <c r="C6217" s="24">
        <f t="shared" si="199"/>
        <v>5.5091000000000001E-2</v>
      </c>
      <c r="D6217" s="19">
        <f t="shared" si="198"/>
        <v>3.0350182810000002E-3</v>
      </c>
    </row>
    <row r="6218" spans="1:4" x14ac:dyDescent="0.3">
      <c r="A6218" s="23">
        <v>6217</v>
      </c>
      <c r="B6218" s="27">
        <v>0.553315</v>
      </c>
      <c r="C6218" s="24">
        <f t="shared" si="199"/>
        <v>5.5149999999999998E-2</v>
      </c>
      <c r="D6218" s="19">
        <f t="shared" ref="D6218:D6281" si="200">C6218*C6218</f>
        <v>3.0415224999999998E-3</v>
      </c>
    </row>
    <row r="6219" spans="1:4" x14ac:dyDescent="0.3">
      <c r="A6219" s="23">
        <v>6218</v>
      </c>
      <c r="B6219" s="27">
        <v>0.55332499999999996</v>
      </c>
      <c r="C6219" s="24">
        <f t="shared" si="199"/>
        <v>5.5160000000000001E-2</v>
      </c>
      <c r="D6219" s="19">
        <f t="shared" si="200"/>
        <v>3.0426256E-3</v>
      </c>
    </row>
    <row r="6220" spans="1:4" x14ac:dyDescent="0.3">
      <c r="A6220" s="23">
        <v>6219</v>
      </c>
      <c r="B6220" s="27">
        <v>0.55334399999999995</v>
      </c>
      <c r="C6220" s="24">
        <f t="shared" si="199"/>
        <v>5.5178999999999999E-2</v>
      </c>
      <c r="D6220" s="19">
        <f t="shared" si="200"/>
        <v>3.044722041E-3</v>
      </c>
    </row>
    <row r="6221" spans="1:4" x14ac:dyDescent="0.3">
      <c r="A6221" s="23">
        <v>6220</v>
      </c>
      <c r="B6221" s="27">
        <v>0.55349899999999996</v>
      </c>
      <c r="C6221" s="24">
        <f t="shared" si="199"/>
        <v>5.5334000000000001E-2</v>
      </c>
      <c r="D6221" s="19">
        <f t="shared" si="200"/>
        <v>3.0618515559999999E-3</v>
      </c>
    </row>
    <row r="6222" spans="1:4" x14ac:dyDescent="0.3">
      <c r="A6222" s="23">
        <v>6221</v>
      </c>
      <c r="B6222" s="27">
        <v>0.55350299999999997</v>
      </c>
      <c r="C6222" s="24">
        <f t="shared" si="199"/>
        <v>5.5337999999999998E-2</v>
      </c>
      <c r="D6222" s="19">
        <f t="shared" si="200"/>
        <v>3.062294244E-3</v>
      </c>
    </row>
    <row r="6223" spans="1:4" x14ac:dyDescent="0.3">
      <c r="A6223" s="23">
        <v>6222</v>
      </c>
      <c r="B6223" s="27">
        <v>0.55352599999999996</v>
      </c>
      <c r="C6223" s="24">
        <f t="shared" si="199"/>
        <v>5.5361E-2</v>
      </c>
      <c r="D6223" s="19">
        <f t="shared" si="200"/>
        <v>3.0648403210000001E-3</v>
      </c>
    </row>
    <row r="6224" spans="1:4" x14ac:dyDescent="0.3">
      <c r="A6224" s="23">
        <v>6223</v>
      </c>
      <c r="B6224" s="27">
        <v>0.55352599999999996</v>
      </c>
      <c r="C6224" s="24">
        <f t="shared" si="199"/>
        <v>5.5361E-2</v>
      </c>
      <c r="D6224" s="19">
        <f t="shared" si="200"/>
        <v>3.0648403210000001E-3</v>
      </c>
    </row>
    <row r="6225" spans="1:4" x14ac:dyDescent="0.3">
      <c r="A6225" s="23">
        <v>6224</v>
      </c>
      <c r="B6225" s="27">
        <v>0.55362100000000003</v>
      </c>
      <c r="C6225" s="24">
        <f t="shared" si="199"/>
        <v>5.5455999999999998E-2</v>
      </c>
      <c r="D6225" s="19">
        <f t="shared" si="200"/>
        <v>3.075367936E-3</v>
      </c>
    </row>
    <row r="6226" spans="1:4" x14ac:dyDescent="0.3">
      <c r="A6226" s="23">
        <v>6225</v>
      </c>
      <c r="B6226" s="27">
        <v>0.55362199999999995</v>
      </c>
      <c r="C6226" s="24">
        <f t="shared" si="199"/>
        <v>5.5456999999999999E-2</v>
      </c>
      <c r="D6226" s="19">
        <f t="shared" si="200"/>
        <v>3.0754788490000001E-3</v>
      </c>
    </row>
    <row r="6227" spans="1:4" x14ac:dyDescent="0.3">
      <c r="A6227" s="23">
        <v>6226</v>
      </c>
      <c r="B6227" s="27">
        <v>0.55384599999999995</v>
      </c>
      <c r="C6227" s="24">
        <f t="shared" si="199"/>
        <v>5.5681000000000001E-2</v>
      </c>
      <c r="D6227" s="19">
        <f t="shared" si="200"/>
        <v>3.100373761E-3</v>
      </c>
    </row>
    <row r="6228" spans="1:4" x14ac:dyDescent="0.3">
      <c r="A6228" s="23">
        <v>6227</v>
      </c>
      <c r="B6228" s="27">
        <v>0.55387900000000001</v>
      </c>
      <c r="C6228" s="24">
        <f t="shared" si="199"/>
        <v>5.5714E-2</v>
      </c>
      <c r="D6228" s="19">
        <f t="shared" si="200"/>
        <v>3.1040497960000001E-3</v>
      </c>
    </row>
    <row r="6229" spans="1:4" x14ac:dyDescent="0.3">
      <c r="A6229" s="23">
        <v>6228</v>
      </c>
      <c r="B6229" s="27">
        <v>0.55389100000000002</v>
      </c>
      <c r="C6229" s="24">
        <f t="shared" si="199"/>
        <v>5.5725999999999998E-2</v>
      </c>
      <c r="D6229" s="19">
        <f t="shared" si="200"/>
        <v>3.1053870759999999E-3</v>
      </c>
    </row>
    <row r="6230" spans="1:4" x14ac:dyDescent="0.3">
      <c r="A6230" s="23">
        <v>6229</v>
      </c>
      <c r="B6230" s="27">
        <v>0.55390200000000001</v>
      </c>
      <c r="C6230" s="24">
        <f t="shared" si="199"/>
        <v>5.5737000000000002E-2</v>
      </c>
      <c r="D6230" s="19">
        <f t="shared" si="200"/>
        <v>3.106613169E-3</v>
      </c>
    </row>
    <row r="6231" spans="1:4" x14ac:dyDescent="0.3">
      <c r="A6231" s="23">
        <v>6230</v>
      </c>
      <c r="B6231" s="27">
        <v>0.55393099999999995</v>
      </c>
      <c r="C6231" s="24">
        <f t="shared" si="199"/>
        <v>5.5766000000000003E-2</v>
      </c>
      <c r="D6231" s="19">
        <f t="shared" si="200"/>
        <v>3.1098467560000003E-3</v>
      </c>
    </row>
    <row r="6232" spans="1:4" x14ac:dyDescent="0.3">
      <c r="A6232" s="23">
        <v>6231</v>
      </c>
      <c r="B6232" s="27">
        <v>0.55399699999999996</v>
      </c>
      <c r="C6232" s="24">
        <f t="shared" si="199"/>
        <v>5.5832E-2</v>
      </c>
      <c r="D6232" s="19">
        <f t="shared" si="200"/>
        <v>3.1172122239999998E-3</v>
      </c>
    </row>
    <row r="6233" spans="1:4" x14ac:dyDescent="0.3">
      <c r="A6233" s="23">
        <v>6232</v>
      </c>
      <c r="B6233" s="27">
        <v>0.554033</v>
      </c>
      <c r="C6233" s="24">
        <f t="shared" si="199"/>
        <v>5.5868000000000001E-2</v>
      </c>
      <c r="D6233" s="19">
        <f t="shared" si="200"/>
        <v>3.1212334240000002E-3</v>
      </c>
    </row>
    <row r="6234" spans="1:4" x14ac:dyDescent="0.3">
      <c r="A6234" s="23">
        <v>6233</v>
      </c>
      <c r="B6234" s="27">
        <v>0.55408000000000002</v>
      </c>
      <c r="C6234" s="24">
        <f t="shared" si="199"/>
        <v>5.5914999999999999E-2</v>
      </c>
      <c r="D6234" s="19">
        <f t="shared" si="200"/>
        <v>3.1264872249999998E-3</v>
      </c>
    </row>
    <row r="6235" spans="1:4" x14ac:dyDescent="0.3">
      <c r="A6235" s="23">
        <v>6234</v>
      </c>
      <c r="B6235" s="27">
        <v>0.55408800000000002</v>
      </c>
      <c r="C6235" s="24">
        <f t="shared" si="199"/>
        <v>5.5923E-2</v>
      </c>
      <c r="D6235" s="19">
        <f t="shared" si="200"/>
        <v>3.127381929E-3</v>
      </c>
    </row>
    <row r="6236" spans="1:4" x14ac:dyDescent="0.3">
      <c r="A6236" s="23">
        <v>6235</v>
      </c>
      <c r="B6236" s="27">
        <v>0.554176</v>
      </c>
      <c r="C6236" s="24">
        <f t="shared" si="199"/>
        <v>5.6010999999999998E-2</v>
      </c>
      <c r="D6236" s="19">
        <f t="shared" si="200"/>
        <v>3.1372321209999997E-3</v>
      </c>
    </row>
    <row r="6237" spans="1:4" x14ac:dyDescent="0.3">
      <c r="A6237" s="23">
        <v>6236</v>
      </c>
      <c r="B6237" s="27">
        <v>0.55420899999999995</v>
      </c>
      <c r="C6237" s="24">
        <f t="shared" si="199"/>
        <v>5.6044000000000004E-2</v>
      </c>
      <c r="D6237" s="19">
        <f t="shared" si="200"/>
        <v>3.1409299360000004E-3</v>
      </c>
    </row>
    <row r="6238" spans="1:4" x14ac:dyDescent="0.3">
      <c r="A6238" s="23">
        <v>6237</v>
      </c>
      <c r="B6238" s="27">
        <v>0.55427199999999999</v>
      </c>
      <c r="C6238" s="24">
        <f t="shared" si="199"/>
        <v>5.6107000000000004E-2</v>
      </c>
      <c r="D6238" s="19">
        <f t="shared" si="200"/>
        <v>3.1479954490000006E-3</v>
      </c>
    </row>
    <row r="6239" spans="1:4" x14ac:dyDescent="0.3">
      <c r="A6239" s="23">
        <v>6238</v>
      </c>
      <c r="B6239" s="27">
        <v>0.554288</v>
      </c>
      <c r="C6239" s="24">
        <f t="shared" si="199"/>
        <v>5.6122999999999999E-2</v>
      </c>
      <c r="D6239" s="19">
        <f t="shared" si="200"/>
        <v>3.1497911289999998E-3</v>
      </c>
    </row>
    <row r="6240" spans="1:4" x14ac:dyDescent="0.3">
      <c r="A6240" s="23">
        <v>6239</v>
      </c>
      <c r="B6240" s="27">
        <v>0.55432199999999998</v>
      </c>
      <c r="C6240" s="24">
        <f t="shared" si="199"/>
        <v>5.6156999999999999E-2</v>
      </c>
      <c r="D6240" s="19">
        <f t="shared" si="200"/>
        <v>3.153608649E-3</v>
      </c>
    </row>
    <row r="6241" spans="1:4" x14ac:dyDescent="0.3">
      <c r="A6241" s="23">
        <v>6240</v>
      </c>
      <c r="B6241" s="27">
        <v>0.55433100000000002</v>
      </c>
      <c r="C6241" s="24">
        <f t="shared" si="199"/>
        <v>5.6166000000000001E-2</v>
      </c>
      <c r="D6241" s="19">
        <f t="shared" si="200"/>
        <v>3.1546195559999999E-3</v>
      </c>
    </row>
    <row r="6242" spans="1:4" x14ac:dyDescent="0.3">
      <c r="A6242" s="23">
        <v>6241</v>
      </c>
      <c r="B6242" s="27">
        <v>0.55434499999999998</v>
      </c>
      <c r="C6242" s="24">
        <f t="shared" si="199"/>
        <v>5.6180000000000001E-2</v>
      </c>
      <c r="D6242" s="19">
        <f t="shared" si="200"/>
        <v>3.1561924000000001E-3</v>
      </c>
    </row>
    <row r="6243" spans="1:4" x14ac:dyDescent="0.3">
      <c r="A6243" s="23">
        <v>6242</v>
      </c>
      <c r="B6243" s="27">
        <v>0.55445599999999995</v>
      </c>
      <c r="C6243" s="24">
        <f t="shared" si="199"/>
        <v>5.6291000000000001E-2</v>
      </c>
      <c r="D6243" s="19">
        <f t="shared" si="200"/>
        <v>3.1686766809999999E-3</v>
      </c>
    </row>
    <row r="6244" spans="1:4" x14ac:dyDescent="0.3">
      <c r="A6244" s="23">
        <v>6243</v>
      </c>
      <c r="B6244" s="27">
        <v>0.55446300000000004</v>
      </c>
      <c r="C6244" s="24">
        <f t="shared" si="199"/>
        <v>5.6298000000000001E-2</v>
      </c>
      <c r="D6244" s="19">
        <f t="shared" si="200"/>
        <v>3.1694648040000001E-3</v>
      </c>
    </row>
    <row r="6245" spans="1:4" x14ac:dyDescent="0.3">
      <c r="A6245" s="23">
        <v>6244</v>
      </c>
      <c r="B6245" s="27">
        <v>0.55451600000000001</v>
      </c>
      <c r="C6245" s="24">
        <f t="shared" si="199"/>
        <v>5.6350999999999998E-2</v>
      </c>
      <c r="D6245" s="19">
        <f t="shared" si="200"/>
        <v>3.175435201E-3</v>
      </c>
    </row>
    <row r="6246" spans="1:4" x14ac:dyDescent="0.3">
      <c r="A6246" s="23">
        <v>6245</v>
      </c>
      <c r="B6246" s="27">
        <v>0.55454599999999998</v>
      </c>
      <c r="C6246" s="24">
        <f t="shared" si="199"/>
        <v>5.6381000000000001E-2</v>
      </c>
      <c r="D6246" s="19">
        <f t="shared" si="200"/>
        <v>3.1788171610000002E-3</v>
      </c>
    </row>
    <row r="6247" spans="1:4" x14ac:dyDescent="0.3">
      <c r="A6247" s="23">
        <v>6246</v>
      </c>
      <c r="B6247" s="27">
        <v>0.55458499999999999</v>
      </c>
      <c r="C6247" s="24">
        <f t="shared" si="199"/>
        <v>5.6419999999999998E-2</v>
      </c>
      <c r="D6247" s="19">
        <f t="shared" si="200"/>
        <v>3.1832163999999997E-3</v>
      </c>
    </row>
    <row r="6248" spans="1:4" x14ac:dyDescent="0.3">
      <c r="A6248" s="23">
        <v>6247</v>
      </c>
      <c r="B6248" s="27">
        <v>0.55468799999999996</v>
      </c>
      <c r="C6248" s="24">
        <f t="shared" si="199"/>
        <v>5.6523000000000004E-2</v>
      </c>
      <c r="D6248" s="19">
        <f t="shared" si="200"/>
        <v>3.1948495290000005E-3</v>
      </c>
    </row>
    <row r="6249" spans="1:4" x14ac:dyDescent="0.3">
      <c r="A6249" s="23">
        <v>6248</v>
      </c>
      <c r="B6249" s="27">
        <v>0.55474500000000004</v>
      </c>
      <c r="C6249" s="24">
        <f t="shared" si="199"/>
        <v>5.6579999999999998E-2</v>
      </c>
      <c r="D6249" s="19">
        <f t="shared" si="200"/>
        <v>3.2012963999999999E-3</v>
      </c>
    </row>
    <row r="6250" spans="1:4" x14ac:dyDescent="0.3">
      <c r="A6250" s="23">
        <v>6249</v>
      </c>
      <c r="B6250" s="27">
        <v>0.55481499999999995</v>
      </c>
      <c r="C6250" s="24">
        <f t="shared" si="199"/>
        <v>5.6649999999999999E-2</v>
      </c>
      <c r="D6250" s="19">
        <f t="shared" si="200"/>
        <v>3.2092225E-3</v>
      </c>
    </row>
    <row r="6251" spans="1:4" x14ac:dyDescent="0.3">
      <c r="A6251" s="23">
        <v>6250</v>
      </c>
      <c r="B6251" s="27">
        <v>0.55483199999999999</v>
      </c>
      <c r="C6251" s="24">
        <f t="shared" si="199"/>
        <v>5.6667000000000002E-2</v>
      </c>
      <c r="D6251" s="19">
        <f t="shared" si="200"/>
        <v>3.2111488890000004E-3</v>
      </c>
    </row>
    <row r="6252" spans="1:4" x14ac:dyDescent="0.3">
      <c r="A6252" s="23">
        <v>6251</v>
      </c>
      <c r="B6252" s="27">
        <v>0.55486000000000002</v>
      </c>
      <c r="C6252" s="24">
        <f t="shared" si="199"/>
        <v>5.6695000000000002E-2</v>
      </c>
      <c r="D6252" s="19">
        <f t="shared" si="200"/>
        <v>3.2143230250000002E-3</v>
      </c>
    </row>
    <row r="6253" spans="1:4" x14ac:dyDescent="0.3">
      <c r="A6253" s="23">
        <v>6252</v>
      </c>
      <c r="B6253" s="27">
        <v>0.55493700000000001</v>
      </c>
      <c r="C6253" s="24">
        <f t="shared" si="199"/>
        <v>5.6772000000000003E-2</v>
      </c>
      <c r="D6253" s="19">
        <f t="shared" si="200"/>
        <v>3.2230599840000003E-3</v>
      </c>
    </row>
    <row r="6254" spans="1:4" x14ac:dyDescent="0.3">
      <c r="A6254" s="23">
        <v>6253</v>
      </c>
      <c r="B6254" s="27">
        <v>0.55494900000000003</v>
      </c>
      <c r="C6254" s="24">
        <f t="shared" si="199"/>
        <v>5.6784000000000001E-2</v>
      </c>
      <c r="D6254" s="19">
        <f t="shared" si="200"/>
        <v>3.2244226560000002E-3</v>
      </c>
    </row>
    <row r="6255" spans="1:4" x14ac:dyDescent="0.3">
      <c r="A6255" s="23">
        <v>6254</v>
      </c>
      <c r="B6255" s="27">
        <v>0.55497799999999997</v>
      </c>
      <c r="C6255" s="24">
        <f t="shared" si="199"/>
        <v>5.6813000000000002E-2</v>
      </c>
      <c r="D6255" s="19">
        <f t="shared" si="200"/>
        <v>3.2277169690000003E-3</v>
      </c>
    </row>
    <row r="6256" spans="1:4" x14ac:dyDescent="0.3">
      <c r="A6256" s="23">
        <v>6255</v>
      </c>
      <c r="B6256" s="27">
        <v>0.55498099999999995</v>
      </c>
      <c r="C6256" s="24">
        <f t="shared" si="199"/>
        <v>5.6815999999999998E-2</v>
      </c>
      <c r="D6256" s="19">
        <f t="shared" si="200"/>
        <v>3.2280578559999999E-3</v>
      </c>
    </row>
    <row r="6257" spans="1:4" x14ac:dyDescent="0.3">
      <c r="A6257" s="23">
        <v>6256</v>
      </c>
      <c r="B6257" s="27">
        <v>0.55508400000000002</v>
      </c>
      <c r="C6257" s="24">
        <f t="shared" si="199"/>
        <v>5.6919000000000004E-2</v>
      </c>
      <c r="D6257" s="19">
        <f t="shared" si="200"/>
        <v>3.2397725610000005E-3</v>
      </c>
    </row>
    <row r="6258" spans="1:4" x14ac:dyDescent="0.3">
      <c r="A6258" s="23">
        <v>6257</v>
      </c>
      <c r="B6258" s="27">
        <v>0.55512499999999998</v>
      </c>
      <c r="C6258" s="24">
        <f t="shared" si="199"/>
        <v>5.6960000000000004E-2</v>
      </c>
      <c r="D6258" s="19">
        <f t="shared" si="200"/>
        <v>3.2444416000000005E-3</v>
      </c>
    </row>
    <row r="6259" spans="1:4" x14ac:dyDescent="0.3">
      <c r="A6259" s="23">
        <v>6258</v>
      </c>
      <c r="B6259" s="27">
        <v>0.55512700000000004</v>
      </c>
      <c r="C6259" s="24">
        <f t="shared" si="199"/>
        <v>5.6961999999999999E-2</v>
      </c>
      <c r="D6259" s="19">
        <f t="shared" si="200"/>
        <v>3.2446694439999999E-3</v>
      </c>
    </row>
    <row r="6260" spans="1:4" x14ac:dyDescent="0.3">
      <c r="A6260" s="23">
        <v>6259</v>
      </c>
      <c r="B6260" s="27">
        <v>0.55515199999999998</v>
      </c>
      <c r="C6260" s="24">
        <f t="shared" si="199"/>
        <v>5.6987000000000003E-2</v>
      </c>
      <c r="D6260" s="19">
        <f t="shared" si="200"/>
        <v>3.2475181690000002E-3</v>
      </c>
    </row>
    <row r="6261" spans="1:4" x14ac:dyDescent="0.3">
      <c r="A6261" s="23">
        <v>6260</v>
      </c>
      <c r="B6261" s="27">
        <v>0.55515999999999999</v>
      </c>
      <c r="C6261" s="24">
        <f t="shared" si="199"/>
        <v>5.6995000000000004E-2</v>
      </c>
      <c r="D6261" s="19">
        <f t="shared" si="200"/>
        <v>3.2484300250000004E-3</v>
      </c>
    </row>
    <row r="6262" spans="1:4" x14ac:dyDescent="0.3">
      <c r="A6262" s="23">
        <v>6261</v>
      </c>
      <c r="B6262" s="27">
        <v>0.55515999999999999</v>
      </c>
      <c r="C6262" s="24">
        <f t="shared" si="199"/>
        <v>5.6995000000000004E-2</v>
      </c>
      <c r="D6262" s="19">
        <f t="shared" si="200"/>
        <v>3.2484300250000004E-3</v>
      </c>
    </row>
    <row r="6263" spans="1:4" x14ac:dyDescent="0.3">
      <c r="A6263" s="23">
        <v>6262</v>
      </c>
      <c r="B6263" s="27">
        <v>0.55521399999999999</v>
      </c>
      <c r="C6263" s="24">
        <f t="shared" si="199"/>
        <v>5.7049000000000002E-2</v>
      </c>
      <c r="D6263" s="19">
        <f t="shared" si="200"/>
        <v>3.2545884010000002E-3</v>
      </c>
    </row>
    <row r="6264" spans="1:4" x14ac:dyDescent="0.3">
      <c r="A6264" s="23">
        <v>6263</v>
      </c>
      <c r="B6264" s="27">
        <v>0.55523900000000004</v>
      </c>
      <c r="C6264" s="24">
        <f t="shared" si="199"/>
        <v>5.7074E-2</v>
      </c>
      <c r="D6264" s="19">
        <f t="shared" si="200"/>
        <v>3.2574414760000001E-3</v>
      </c>
    </row>
    <row r="6265" spans="1:4" x14ac:dyDescent="0.3">
      <c r="A6265" s="23">
        <v>6264</v>
      </c>
      <c r="B6265" s="27">
        <v>0.55529600000000001</v>
      </c>
      <c r="C6265" s="24">
        <f t="shared" si="199"/>
        <v>5.7131000000000001E-2</v>
      </c>
      <c r="D6265" s="19">
        <f t="shared" si="200"/>
        <v>3.263951161E-3</v>
      </c>
    </row>
    <row r="6266" spans="1:4" x14ac:dyDescent="0.3">
      <c r="A6266" s="23">
        <v>6265</v>
      </c>
      <c r="B6266" s="27">
        <v>0.55530599999999997</v>
      </c>
      <c r="C6266" s="24">
        <f t="shared" si="199"/>
        <v>5.7141000000000004E-2</v>
      </c>
      <c r="D6266" s="19">
        <f t="shared" si="200"/>
        <v>3.2650938810000005E-3</v>
      </c>
    </row>
    <row r="6267" spans="1:4" x14ac:dyDescent="0.3">
      <c r="A6267" s="23">
        <v>6266</v>
      </c>
      <c r="B6267" s="27">
        <v>0.55537400000000003</v>
      </c>
      <c r="C6267" s="24">
        <f t="shared" si="199"/>
        <v>5.7209000000000003E-2</v>
      </c>
      <c r="D6267" s="19">
        <f t="shared" si="200"/>
        <v>3.2728696810000002E-3</v>
      </c>
    </row>
    <row r="6268" spans="1:4" x14ac:dyDescent="0.3">
      <c r="A6268" s="23">
        <v>6267</v>
      </c>
      <c r="B6268" s="27">
        <v>0.555392</v>
      </c>
      <c r="C6268" s="24">
        <f t="shared" si="199"/>
        <v>5.7227E-2</v>
      </c>
      <c r="D6268" s="19">
        <f t="shared" si="200"/>
        <v>3.2749295289999998E-3</v>
      </c>
    </row>
    <row r="6269" spans="1:4" x14ac:dyDescent="0.3">
      <c r="A6269" s="23">
        <v>6268</v>
      </c>
      <c r="B6269" s="27">
        <v>0.55545</v>
      </c>
      <c r="C6269" s="24">
        <f t="shared" si="199"/>
        <v>5.7285000000000003E-2</v>
      </c>
      <c r="D6269" s="19">
        <f t="shared" si="200"/>
        <v>3.2815712250000005E-3</v>
      </c>
    </row>
    <row r="6270" spans="1:4" x14ac:dyDescent="0.3">
      <c r="A6270" s="23">
        <v>6269</v>
      </c>
      <c r="B6270" s="27">
        <v>0.55547999999999997</v>
      </c>
      <c r="C6270" s="24">
        <f t="shared" si="199"/>
        <v>5.7314999999999998E-2</v>
      </c>
      <c r="D6270" s="19">
        <f t="shared" si="200"/>
        <v>3.2850092249999997E-3</v>
      </c>
    </row>
    <row r="6271" spans="1:4" x14ac:dyDescent="0.3">
      <c r="A6271" s="23">
        <v>6270</v>
      </c>
      <c r="B6271" s="27">
        <v>0.55548799999999998</v>
      </c>
      <c r="C6271" s="24">
        <f t="shared" si="199"/>
        <v>5.7322999999999999E-2</v>
      </c>
      <c r="D6271" s="19">
        <f t="shared" si="200"/>
        <v>3.2859263289999998E-3</v>
      </c>
    </row>
    <row r="6272" spans="1:4" x14ac:dyDescent="0.3">
      <c r="A6272" s="23">
        <v>6271</v>
      </c>
      <c r="B6272" s="27">
        <v>0.55552599999999996</v>
      </c>
      <c r="C6272" s="24">
        <f t="shared" si="199"/>
        <v>5.7361000000000002E-2</v>
      </c>
      <c r="D6272" s="19">
        <f t="shared" si="200"/>
        <v>3.2902843210000001E-3</v>
      </c>
    </row>
    <row r="6273" spans="1:4" x14ac:dyDescent="0.3">
      <c r="A6273" s="23">
        <v>6272</v>
      </c>
      <c r="B6273" s="27">
        <v>0.55557299999999998</v>
      </c>
      <c r="C6273" s="24">
        <f t="shared" si="199"/>
        <v>5.7408000000000001E-2</v>
      </c>
      <c r="D6273" s="19">
        <f t="shared" si="200"/>
        <v>3.2956784640000001E-3</v>
      </c>
    </row>
    <row r="6274" spans="1:4" x14ac:dyDescent="0.3">
      <c r="A6274" s="23">
        <v>6273</v>
      </c>
      <c r="B6274" s="27">
        <v>0.555643</v>
      </c>
      <c r="C6274" s="24">
        <f t="shared" ref="C6274:C6337" si="201">ROUNDUP(B6274-B$10002,6)</f>
        <v>5.7478000000000001E-2</v>
      </c>
      <c r="D6274" s="19">
        <f t="shared" si="200"/>
        <v>3.3037204840000002E-3</v>
      </c>
    </row>
    <row r="6275" spans="1:4" x14ac:dyDescent="0.3">
      <c r="A6275" s="23">
        <v>6274</v>
      </c>
      <c r="B6275" s="27">
        <v>0.55564999999999998</v>
      </c>
      <c r="C6275" s="24">
        <f t="shared" si="201"/>
        <v>5.7485000000000001E-2</v>
      </c>
      <c r="D6275" s="19">
        <f t="shared" si="200"/>
        <v>3.304525225E-3</v>
      </c>
    </row>
    <row r="6276" spans="1:4" x14ac:dyDescent="0.3">
      <c r="A6276" s="23">
        <v>6275</v>
      </c>
      <c r="B6276" s="27">
        <v>0.55572299999999997</v>
      </c>
      <c r="C6276" s="24">
        <f t="shared" si="201"/>
        <v>5.7557999999999998E-2</v>
      </c>
      <c r="D6276" s="19">
        <f t="shared" si="200"/>
        <v>3.3129233639999996E-3</v>
      </c>
    </row>
    <row r="6277" spans="1:4" x14ac:dyDescent="0.3">
      <c r="A6277" s="23">
        <v>6276</v>
      </c>
      <c r="B6277" s="27">
        <v>0.55576199999999998</v>
      </c>
      <c r="C6277" s="24">
        <f t="shared" si="201"/>
        <v>5.7597000000000002E-2</v>
      </c>
      <c r="D6277" s="19">
        <f t="shared" si="200"/>
        <v>3.3174144090000004E-3</v>
      </c>
    </row>
    <row r="6278" spans="1:4" x14ac:dyDescent="0.3">
      <c r="A6278" s="23">
        <v>6277</v>
      </c>
      <c r="B6278" s="27">
        <v>0.55593000000000004</v>
      </c>
      <c r="C6278" s="24">
        <f t="shared" si="201"/>
        <v>5.7765000000000004E-2</v>
      </c>
      <c r="D6278" s="19">
        <f t="shared" si="200"/>
        <v>3.3367952250000004E-3</v>
      </c>
    </row>
    <row r="6279" spans="1:4" x14ac:dyDescent="0.3">
      <c r="A6279" s="23">
        <v>6278</v>
      </c>
      <c r="B6279" s="27">
        <v>0.55597300000000005</v>
      </c>
      <c r="C6279" s="24">
        <f t="shared" si="201"/>
        <v>5.7807999999999998E-2</v>
      </c>
      <c r="D6279" s="19">
        <f t="shared" si="200"/>
        <v>3.3417648639999997E-3</v>
      </c>
    </row>
    <row r="6280" spans="1:4" x14ac:dyDescent="0.3">
      <c r="A6280" s="23">
        <v>6279</v>
      </c>
      <c r="B6280" s="27">
        <v>0.55599699999999996</v>
      </c>
      <c r="C6280" s="24">
        <f t="shared" si="201"/>
        <v>5.7832000000000001E-2</v>
      </c>
      <c r="D6280" s="19">
        <f t="shared" si="200"/>
        <v>3.344540224E-3</v>
      </c>
    </row>
    <row r="6281" spans="1:4" x14ac:dyDescent="0.3">
      <c r="A6281" s="23">
        <v>6280</v>
      </c>
      <c r="B6281" s="27">
        <v>0.55602099999999999</v>
      </c>
      <c r="C6281" s="24">
        <f t="shared" si="201"/>
        <v>5.7855999999999998E-2</v>
      </c>
      <c r="D6281" s="19">
        <f t="shared" si="200"/>
        <v>3.3473167359999996E-3</v>
      </c>
    </row>
    <row r="6282" spans="1:4" x14ac:dyDescent="0.3">
      <c r="A6282" s="23">
        <v>6281</v>
      </c>
      <c r="B6282" s="27">
        <v>0.556029</v>
      </c>
      <c r="C6282" s="24">
        <f t="shared" si="201"/>
        <v>5.7863999999999999E-2</v>
      </c>
      <c r="D6282" s="19">
        <f t="shared" ref="D6282:D6345" si="202">C6282*C6282</f>
        <v>3.3482424959999997E-3</v>
      </c>
    </row>
    <row r="6283" spans="1:4" x14ac:dyDescent="0.3">
      <c r="A6283" s="23">
        <v>6282</v>
      </c>
      <c r="B6283" s="27">
        <v>0.55605300000000002</v>
      </c>
      <c r="C6283" s="24">
        <f t="shared" si="201"/>
        <v>5.7888000000000002E-2</v>
      </c>
      <c r="D6283" s="19">
        <f t="shared" si="202"/>
        <v>3.3510205440000001E-3</v>
      </c>
    </row>
    <row r="6284" spans="1:4" x14ac:dyDescent="0.3">
      <c r="A6284" s="23">
        <v>6283</v>
      </c>
      <c r="B6284" s="27">
        <v>0.55605899999999997</v>
      </c>
      <c r="C6284" s="24">
        <f t="shared" si="201"/>
        <v>5.7894000000000001E-2</v>
      </c>
      <c r="D6284" s="19">
        <f t="shared" si="202"/>
        <v>3.3517152360000003E-3</v>
      </c>
    </row>
    <row r="6285" spans="1:4" x14ac:dyDescent="0.3">
      <c r="A6285" s="23">
        <v>6284</v>
      </c>
      <c r="B6285" s="27">
        <v>0.55636600000000003</v>
      </c>
      <c r="C6285" s="24">
        <f t="shared" si="201"/>
        <v>5.8201000000000003E-2</v>
      </c>
      <c r="D6285" s="19">
        <f t="shared" si="202"/>
        <v>3.3873564010000004E-3</v>
      </c>
    </row>
    <row r="6286" spans="1:4" x14ac:dyDescent="0.3">
      <c r="A6286" s="23">
        <v>6285</v>
      </c>
      <c r="B6286" s="27">
        <v>0.55637999999999999</v>
      </c>
      <c r="C6286" s="24">
        <f t="shared" si="201"/>
        <v>5.8215000000000003E-2</v>
      </c>
      <c r="D6286" s="19">
        <f t="shared" si="202"/>
        <v>3.3889862250000005E-3</v>
      </c>
    </row>
    <row r="6287" spans="1:4" x14ac:dyDescent="0.3">
      <c r="A6287" s="23">
        <v>6286</v>
      </c>
      <c r="B6287" s="27">
        <v>0.55641200000000002</v>
      </c>
      <c r="C6287" s="24">
        <f t="shared" si="201"/>
        <v>5.8247E-2</v>
      </c>
      <c r="D6287" s="19">
        <f t="shared" si="202"/>
        <v>3.3927130089999999E-3</v>
      </c>
    </row>
    <row r="6288" spans="1:4" x14ac:dyDescent="0.3">
      <c r="A6288" s="23">
        <v>6287</v>
      </c>
      <c r="B6288" s="27">
        <v>0.55655699999999997</v>
      </c>
      <c r="C6288" s="24">
        <f t="shared" si="201"/>
        <v>5.8391999999999999E-2</v>
      </c>
      <c r="D6288" s="19">
        <f t="shared" si="202"/>
        <v>3.4096256639999998E-3</v>
      </c>
    </row>
    <row r="6289" spans="1:4" x14ac:dyDescent="0.3">
      <c r="A6289" s="23">
        <v>6288</v>
      </c>
      <c r="B6289" s="27">
        <v>0.55656000000000005</v>
      </c>
      <c r="C6289" s="24">
        <f t="shared" si="201"/>
        <v>5.8395000000000002E-2</v>
      </c>
      <c r="D6289" s="19">
        <f t="shared" si="202"/>
        <v>3.4099760250000002E-3</v>
      </c>
    </row>
    <row r="6290" spans="1:4" x14ac:dyDescent="0.3">
      <c r="A6290" s="23">
        <v>6289</v>
      </c>
      <c r="B6290" s="27">
        <v>0.55656000000000005</v>
      </c>
      <c r="C6290" s="24">
        <f t="shared" si="201"/>
        <v>5.8395000000000002E-2</v>
      </c>
      <c r="D6290" s="19">
        <f t="shared" si="202"/>
        <v>3.4099760250000002E-3</v>
      </c>
    </row>
    <row r="6291" spans="1:4" x14ac:dyDescent="0.3">
      <c r="A6291" s="23">
        <v>6290</v>
      </c>
      <c r="B6291" s="27">
        <v>0.55657000000000001</v>
      </c>
      <c r="C6291" s="24">
        <f t="shared" si="201"/>
        <v>5.8404999999999999E-2</v>
      </c>
      <c r="D6291" s="19">
        <f t="shared" si="202"/>
        <v>3.411144025E-3</v>
      </c>
    </row>
    <row r="6292" spans="1:4" x14ac:dyDescent="0.3">
      <c r="A6292" s="23">
        <v>6291</v>
      </c>
      <c r="B6292" s="27">
        <v>0.55672999999999995</v>
      </c>
      <c r="C6292" s="24">
        <f t="shared" si="201"/>
        <v>5.8564999999999999E-2</v>
      </c>
      <c r="D6292" s="19">
        <f t="shared" si="202"/>
        <v>3.4298592249999999E-3</v>
      </c>
    </row>
    <row r="6293" spans="1:4" x14ac:dyDescent="0.3">
      <c r="A6293" s="23">
        <v>6292</v>
      </c>
      <c r="B6293" s="27">
        <v>0.55672999999999995</v>
      </c>
      <c r="C6293" s="24">
        <f t="shared" si="201"/>
        <v>5.8564999999999999E-2</v>
      </c>
      <c r="D6293" s="19">
        <f t="shared" si="202"/>
        <v>3.4298592249999999E-3</v>
      </c>
    </row>
    <row r="6294" spans="1:4" x14ac:dyDescent="0.3">
      <c r="A6294" s="23">
        <v>6293</v>
      </c>
      <c r="B6294" s="27">
        <v>0.55677100000000002</v>
      </c>
      <c r="C6294" s="24">
        <f t="shared" si="201"/>
        <v>5.8605999999999998E-2</v>
      </c>
      <c r="D6294" s="19">
        <f t="shared" si="202"/>
        <v>3.4346632359999996E-3</v>
      </c>
    </row>
    <row r="6295" spans="1:4" x14ac:dyDescent="0.3">
      <c r="A6295" s="23">
        <v>6294</v>
      </c>
      <c r="B6295" s="27">
        <v>0.55677600000000005</v>
      </c>
      <c r="C6295" s="24">
        <f t="shared" si="201"/>
        <v>5.8611000000000003E-2</v>
      </c>
      <c r="D6295" s="19">
        <f t="shared" si="202"/>
        <v>3.4352493210000005E-3</v>
      </c>
    </row>
    <row r="6296" spans="1:4" x14ac:dyDescent="0.3">
      <c r="A6296" s="23">
        <v>6295</v>
      </c>
      <c r="B6296" s="27">
        <v>0.55681999999999998</v>
      </c>
      <c r="C6296" s="24">
        <f t="shared" si="201"/>
        <v>5.8654999999999999E-2</v>
      </c>
      <c r="D6296" s="19">
        <f t="shared" si="202"/>
        <v>3.4404090250000001E-3</v>
      </c>
    </row>
    <row r="6297" spans="1:4" x14ac:dyDescent="0.3">
      <c r="A6297" s="23">
        <v>6296</v>
      </c>
      <c r="B6297" s="27">
        <v>0.55698599999999998</v>
      </c>
      <c r="C6297" s="24">
        <f t="shared" si="201"/>
        <v>5.8820999999999998E-2</v>
      </c>
      <c r="D6297" s="19">
        <f t="shared" si="202"/>
        <v>3.4599100409999999E-3</v>
      </c>
    </row>
    <row r="6298" spans="1:4" x14ac:dyDescent="0.3">
      <c r="A6298" s="23">
        <v>6297</v>
      </c>
      <c r="B6298" s="27">
        <v>0.55702300000000005</v>
      </c>
      <c r="C6298" s="24">
        <f t="shared" si="201"/>
        <v>5.8858000000000001E-2</v>
      </c>
      <c r="D6298" s="19">
        <f t="shared" si="202"/>
        <v>3.4642641640000001E-3</v>
      </c>
    </row>
    <row r="6299" spans="1:4" x14ac:dyDescent="0.3">
      <c r="A6299" s="23">
        <v>6298</v>
      </c>
      <c r="B6299" s="27">
        <v>0.55703400000000003</v>
      </c>
      <c r="C6299" s="24">
        <f t="shared" si="201"/>
        <v>5.8868999999999998E-2</v>
      </c>
      <c r="D6299" s="19">
        <f t="shared" si="202"/>
        <v>3.4655591609999998E-3</v>
      </c>
    </row>
    <row r="6300" spans="1:4" x14ac:dyDescent="0.3">
      <c r="A6300" s="23">
        <v>6299</v>
      </c>
      <c r="B6300" s="27">
        <v>0.55710099999999996</v>
      </c>
      <c r="C6300" s="24">
        <f t="shared" si="201"/>
        <v>5.8936000000000002E-2</v>
      </c>
      <c r="D6300" s="19">
        <f t="shared" si="202"/>
        <v>3.4734520960000002E-3</v>
      </c>
    </row>
    <row r="6301" spans="1:4" x14ac:dyDescent="0.3">
      <c r="A6301" s="23">
        <v>6300</v>
      </c>
      <c r="B6301" s="27">
        <v>0.557118</v>
      </c>
      <c r="C6301" s="24">
        <f t="shared" si="201"/>
        <v>5.8952999999999998E-2</v>
      </c>
      <c r="D6301" s="19">
        <f t="shared" si="202"/>
        <v>3.4754562089999996E-3</v>
      </c>
    </row>
    <row r="6302" spans="1:4" x14ac:dyDescent="0.3">
      <c r="A6302" s="23">
        <v>6301</v>
      </c>
      <c r="B6302" s="27">
        <v>0.55728</v>
      </c>
      <c r="C6302" s="24">
        <f t="shared" si="201"/>
        <v>5.9115000000000001E-2</v>
      </c>
      <c r="D6302" s="19">
        <f t="shared" si="202"/>
        <v>3.4945832250000003E-3</v>
      </c>
    </row>
    <row r="6303" spans="1:4" x14ac:dyDescent="0.3">
      <c r="A6303" s="23">
        <v>6302</v>
      </c>
      <c r="B6303" s="27">
        <v>0.55730500000000005</v>
      </c>
      <c r="C6303" s="24">
        <f t="shared" si="201"/>
        <v>5.9139999999999998E-2</v>
      </c>
      <c r="D6303" s="19">
        <f t="shared" si="202"/>
        <v>3.4975395999999998E-3</v>
      </c>
    </row>
    <row r="6304" spans="1:4" x14ac:dyDescent="0.3">
      <c r="A6304" s="23">
        <v>6303</v>
      </c>
      <c r="B6304" s="27">
        <v>0.55735900000000005</v>
      </c>
      <c r="C6304" s="24">
        <f t="shared" si="201"/>
        <v>5.9194000000000004E-2</v>
      </c>
      <c r="D6304" s="19">
        <f t="shared" si="202"/>
        <v>3.5039296360000003E-3</v>
      </c>
    </row>
    <row r="6305" spans="1:4" x14ac:dyDescent="0.3">
      <c r="A6305" s="23">
        <v>6304</v>
      </c>
      <c r="B6305" s="27">
        <v>0.55736799999999997</v>
      </c>
      <c r="C6305" s="24">
        <f t="shared" si="201"/>
        <v>5.9202999999999999E-2</v>
      </c>
      <c r="D6305" s="19">
        <f t="shared" si="202"/>
        <v>3.5049952089999999E-3</v>
      </c>
    </row>
    <row r="6306" spans="1:4" x14ac:dyDescent="0.3">
      <c r="A6306" s="23">
        <v>6305</v>
      </c>
      <c r="B6306" s="27">
        <v>0.55738500000000002</v>
      </c>
      <c r="C6306" s="24">
        <f t="shared" si="201"/>
        <v>5.9220000000000002E-2</v>
      </c>
      <c r="D6306" s="19">
        <f t="shared" si="202"/>
        <v>3.5070084000000004E-3</v>
      </c>
    </row>
    <row r="6307" spans="1:4" x14ac:dyDescent="0.3">
      <c r="A6307" s="23">
        <v>6306</v>
      </c>
      <c r="B6307" s="27">
        <v>0.55741700000000005</v>
      </c>
      <c r="C6307" s="24">
        <f t="shared" si="201"/>
        <v>5.9251999999999999E-2</v>
      </c>
      <c r="D6307" s="19">
        <f t="shared" si="202"/>
        <v>3.5107995039999999E-3</v>
      </c>
    </row>
    <row r="6308" spans="1:4" x14ac:dyDescent="0.3">
      <c r="A6308" s="23">
        <v>6307</v>
      </c>
      <c r="B6308" s="27">
        <v>0.55745199999999995</v>
      </c>
      <c r="C6308" s="24">
        <f t="shared" si="201"/>
        <v>5.9286999999999999E-2</v>
      </c>
      <c r="D6308" s="19">
        <f t="shared" si="202"/>
        <v>3.5149483689999998E-3</v>
      </c>
    </row>
    <row r="6309" spans="1:4" x14ac:dyDescent="0.3">
      <c r="A6309" s="23">
        <v>6308</v>
      </c>
      <c r="B6309" s="27">
        <v>0.55757900000000005</v>
      </c>
      <c r="C6309" s="24">
        <f t="shared" si="201"/>
        <v>5.9414000000000002E-2</v>
      </c>
      <c r="D6309" s="19">
        <f t="shared" si="202"/>
        <v>3.5300233960000003E-3</v>
      </c>
    </row>
    <row r="6310" spans="1:4" x14ac:dyDescent="0.3">
      <c r="A6310" s="23">
        <v>6309</v>
      </c>
      <c r="B6310" s="27">
        <v>0.55761899999999998</v>
      </c>
      <c r="C6310" s="24">
        <f t="shared" si="201"/>
        <v>5.9454E-2</v>
      </c>
      <c r="D6310" s="19">
        <f t="shared" si="202"/>
        <v>3.5347781160000001E-3</v>
      </c>
    </row>
    <row r="6311" spans="1:4" x14ac:dyDescent="0.3">
      <c r="A6311" s="23">
        <v>6310</v>
      </c>
      <c r="B6311" s="27">
        <v>0.55763099999999999</v>
      </c>
      <c r="C6311" s="24">
        <f t="shared" si="201"/>
        <v>5.9465999999999998E-2</v>
      </c>
      <c r="D6311" s="19">
        <f t="shared" si="202"/>
        <v>3.536205156E-3</v>
      </c>
    </row>
    <row r="6312" spans="1:4" x14ac:dyDescent="0.3">
      <c r="A6312" s="23">
        <v>6311</v>
      </c>
      <c r="B6312" s="27">
        <v>0.55769199999999997</v>
      </c>
      <c r="C6312" s="24">
        <f t="shared" si="201"/>
        <v>5.9527000000000004E-2</v>
      </c>
      <c r="D6312" s="19">
        <f t="shared" si="202"/>
        <v>3.5434637290000003E-3</v>
      </c>
    </row>
    <row r="6313" spans="1:4" x14ac:dyDescent="0.3">
      <c r="A6313" s="23">
        <v>6312</v>
      </c>
      <c r="B6313" s="27">
        <v>0.55770600000000004</v>
      </c>
      <c r="C6313" s="24">
        <f t="shared" si="201"/>
        <v>5.9541000000000004E-2</v>
      </c>
      <c r="D6313" s="19">
        <f t="shared" si="202"/>
        <v>3.5451306810000004E-3</v>
      </c>
    </row>
    <row r="6314" spans="1:4" x14ac:dyDescent="0.3">
      <c r="A6314" s="23">
        <v>6313</v>
      </c>
      <c r="B6314" s="27">
        <v>0.55771099999999996</v>
      </c>
      <c r="C6314" s="24">
        <f t="shared" si="201"/>
        <v>5.9546000000000002E-2</v>
      </c>
      <c r="D6314" s="19">
        <f t="shared" si="202"/>
        <v>3.5457261160000003E-3</v>
      </c>
    </row>
    <row r="6315" spans="1:4" x14ac:dyDescent="0.3">
      <c r="A6315" s="23">
        <v>6314</v>
      </c>
      <c r="B6315" s="27">
        <v>0.55776499999999996</v>
      </c>
      <c r="C6315" s="24">
        <f t="shared" si="201"/>
        <v>5.96E-2</v>
      </c>
      <c r="D6315" s="19">
        <f t="shared" si="202"/>
        <v>3.55216E-3</v>
      </c>
    </row>
    <row r="6316" spans="1:4" x14ac:dyDescent="0.3">
      <c r="A6316" s="23">
        <v>6315</v>
      </c>
      <c r="B6316" s="27">
        <v>0.55783499999999997</v>
      </c>
      <c r="C6316" s="24">
        <f t="shared" si="201"/>
        <v>5.9670000000000001E-2</v>
      </c>
      <c r="D6316" s="19">
        <f t="shared" si="202"/>
        <v>3.5605089000000003E-3</v>
      </c>
    </row>
    <row r="6317" spans="1:4" x14ac:dyDescent="0.3">
      <c r="A6317" s="23">
        <v>6316</v>
      </c>
      <c r="B6317" s="27">
        <v>0.55785200000000001</v>
      </c>
      <c r="C6317" s="24">
        <f t="shared" si="201"/>
        <v>5.9687000000000004E-2</v>
      </c>
      <c r="D6317" s="19">
        <f t="shared" si="202"/>
        <v>3.5625379690000006E-3</v>
      </c>
    </row>
    <row r="6318" spans="1:4" x14ac:dyDescent="0.3">
      <c r="A6318" s="23">
        <v>6317</v>
      </c>
      <c r="B6318" s="27">
        <v>0.55785899999999999</v>
      </c>
      <c r="C6318" s="24">
        <f t="shared" si="201"/>
        <v>5.9694000000000004E-2</v>
      </c>
      <c r="D6318" s="19">
        <f t="shared" si="202"/>
        <v>3.5633736360000004E-3</v>
      </c>
    </row>
    <row r="6319" spans="1:4" x14ac:dyDescent="0.3">
      <c r="A6319" s="23">
        <v>6318</v>
      </c>
      <c r="B6319" s="27">
        <v>0.55793599999999999</v>
      </c>
      <c r="C6319" s="24">
        <f t="shared" si="201"/>
        <v>5.9770999999999998E-2</v>
      </c>
      <c r="D6319" s="19">
        <f t="shared" si="202"/>
        <v>3.5725724409999995E-3</v>
      </c>
    </row>
    <row r="6320" spans="1:4" x14ac:dyDescent="0.3">
      <c r="A6320" s="23">
        <v>6319</v>
      </c>
      <c r="B6320" s="27">
        <v>0.55796699999999999</v>
      </c>
      <c r="C6320" s="24">
        <f t="shared" si="201"/>
        <v>5.9802000000000001E-2</v>
      </c>
      <c r="D6320" s="19">
        <f t="shared" si="202"/>
        <v>3.576279204E-3</v>
      </c>
    </row>
    <row r="6321" spans="1:4" x14ac:dyDescent="0.3">
      <c r="A6321" s="23">
        <v>6320</v>
      </c>
      <c r="B6321" s="27">
        <v>0.55796699999999999</v>
      </c>
      <c r="C6321" s="24">
        <f t="shared" si="201"/>
        <v>5.9802000000000001E-2</v>
      </c>
      <c r="D6321" s="19">
        <f t="shared" si="202"/>
        <v>3.576279204E-3</v>
      </c>
    </row>
    <row r="6322" spans="1:4" x14ac:dyDescent="0.3">
      <c r="A6322" s="23">
        <v>6321</v>
      </c>
      <c r="B6322" s="27">
        <v>0.55796900000000005</v>
      </c>
      <c r="C6322" s="24">
        <f t="shared" si="201"/>
        <v>5.9804000000000003E-2</v>
      </c>
      <c r="D6322" s="19">
        <f t="shared" si="202"/>
        <v>3.5765184160000004E-3</v>
      </c>
    </row>
    <row r="6323" spans="1:4" x14ac:dyDescent="0.3">
      <c r="A6323" s="23">
        <v>6322</v>
      </c>
      <c r="B6323" s="27">
        <v>0.55797300000000005</v>
      </c>
      <c r="C6323" s="24">
        <f t="shared" si="201"/>
        <v>5.9808E-2</v>
      </c>
      <c r="D6323" s="19">
        <f t="shared" si="202"/>
        <v>3.5769968639999998E-3</v>
      </c>
    </row>
    <row r="6324" spans="1:4" x14ac:dyDescent="0.3">
      <c r="A6324" s="23">
        <v>6323</v>
      </c>
      <c r="B6324" s="27">
        <v>0.55798700000000001</v>
      </c>
      <c r="C6324" s="24">
        <f t="shared" si="201"/>
        <v>5.9822E-2</v>
      </c>
      <c r="D6324" s="19">
        <f t="shared" si="202"/>
        <v>3.5786716840000002E-3</v>
      </c>
    </row>
    <row r="6325" spans="1:4" x14ac:dyDescent="0.3">
      <c r="A6325" s="23">
        <v>6324</v>
      </c>
      <c r="B6325" s="27">
        <v>0.55799100000000001</v>
      </c>
      <c r="C6325" s="24">
        <f t="shared" si="201"/>
        <v>5.9826000000000004E-2</v>
      </c>
      <c r="D6325" s="19">
        <f t="shared" si="202"/>
        <v>3.5791502760000003E-3</v>
      </c>
    </row>
    <row r="6326" spans="1:4" x14ac:dyDescent="0.3">
      <c r="A6326" s="23">
        <v>6325</v>
      </c>
      <c r="B6326" s="27">
        <v>0.55802600000000002</v>
      </c>
      <c r="C6326" s="24">
        <f t="shared" si="201"/>
        <v>5.9860999999999998E-2</v>
      </c>
      <c r="D6326" s="19">
        <f t="shared" si="202"/>
        <v>3.5833393209999996E-3</v>
      </c>
    </row>
    <row r="6327" spans="1:4" x14ac:dyDescent="0.3">
      <c r="A6327" s="23">
        <v>6326</v>
      </c>
      <c r="B6327" s="27">
        <v>0.55803400000000003</v>
      </c>
      <c r="C6327" s="24">
        <f t="shared" si="201"/>
        <v>5.9868999999999999E-2</v>
      </c>
      <c r="D6327" s="19">
        <f t="shared" si="202"/>
        <v>3.584297161E-3</v>
      </c>
    </row>
    <row r="6328" spans="1:4" x14ac:dyDescent="0.3">
      <c r="A6328" s="23">
        <v>6327</v>
      </c>
      <c r="B6328" s="27">
        <v>0.55806599999999995</v>
      </c>
      <c r="C6328" s="24">
        <f t="shared" si="201"/>
        <v>5.9901000000000003E-2</v>
      </c>
      <c r="D6328" s="19">
        <f t="shared" si="202"/>
        <v>3.5881298010000005E-3</v>
      </c>
    </row>
    <row r="6329" spans="1:4" x14ac:dyDescent="0.3">
      <c r="A6329" s="23">
        <v>6328</v>
      </c>
      <c r="B6329" s="27">
        <v>0.55814900000000001</v>
      </c>
      <c r="C6329" s="24">
        <f t="shared" si="201"/>
        <v>5.9984000000000003E-2</v>
      </c>
      <c r="D6329" s="19">
        <f t="shared" si="202"/>
        <v>3.5980802560000003E-3</v>
      </c>
    </row>
    <row r="6330" spans="1:4" x14ac:dyDescent="0.3">
      <c r="A6330" s="23">
        <v>6329</v>
      </c>
      <c r="B6330" s="27">
        <v>0.55816900000000003</v>
      </c>
      <c r="C6330" s="24">
        <f t="shared" si="201"/>
        <v>6.0004000000000002E-2</v>
      </c>
      <c r="D6330" s="19">
        <f t="shared" si="202"/>
        <v>3.600480016E-3</v>
      </c>
    </row>
    <row r="6331" spans="1:4" x14ac:dyDescent="0.3">
      <c r="A6331" s="23">
        <v>6330</v>
      </c>
      <c r="B6331" s="27">
        <v>0.55827000000000004</v>
      </c>
      <c r="C6331" s="24">
        <f t="shared" si="201"/>
        <v>6.0104999999999999E-2</v>
      </c>
      <c r="D6331" s="19">
        <f t="shared" si="202"/>
        <v>3.6126110249999998E-3</v>
      </c>
    </row>
    <row r="6332" spans="1:4" x14ac:dyDescent="0.3">
      <c r="A6332" s="23">
        <v>6331</v>
      </c>
      <c r="B6332" s="27">
        <v>0.55840800000000002</v>
      </c>
      <c r="C6332" s="24">
        <f t="shared" si="201"/>
        <v>6.0242999999999998E-2</v>
      </c>
      <c r="D6332" s="19">
        <f t="shared" si="202"/>
        <v>3.6292190489999997E-3</v>
      </c>
    </row>
    <row r="6333" spans="1:4" x14ac:dyDescent="0.3">
      <c r="A6333" s="23">
        <v>6332</v>
      </c>
      <c r="B6333" s="27">
        <v>0.55846600000000002</v>
      </c>
      <c r="C6333" s="24">
        <f t="shared" si="201"/>
        <v>6.0301E-2</v>
      </c>
      <c r="D6333" s="19">
        <f t="shared" si="202"/>
        <v>3.6362106010000002E-3</v>
      </c>
    </row>
    <row r="6334" spans="1:4" x14ac:dyDescent="0.3">
      <c r="A6334" s="23">
        <v>6333</v>
      </c>
      <c r="B6334" s="27">
        <v>0.5585</v>
      </c>
      <c r="C6334" s="24">
        <f t="shared" si="201"/>
        <v>6.0335E-2</v>
      </c>
      <c r="D6334" s="19">
        <f t="shared" si="202"/>
        <v>3.6403122250000001E-3</v>
      </c>
    </row>
    <row r="6335" spans="1:4" x14ac:dyDescent="0.3">
      <c r="A6335" s="23">
        <v>6334</v>
      </c>
      <c r="B6335" s="27">
        <v>0.55852900000000005</v>
      </c>
      <c r="C6335" s="24">
        <f t="shared" si="201"/>
        <v>6.0364000000000001E-2</v>
      </c>
      <c r="D6335" s="19">
        <f t="shared" si="202"/>
        <v>3.6438124959999999E-3</v>
      </c>
    </row>
    <row r="6336" spans="1:4" x14ac:dyDescent="0.3">
      <c r="A6336" s="23">
        <v>6335</v>
      </c>
      <c r="B6336" s="27">
        <v>0.55853399999999997</v>
      </c>
      <c r="C6336" s="24">
        <f t="shared" si="201"/>
        <v>6.0368999999999999E-2</v>
      </c>
      <c r="D6336" s="19">
        <f t="shared" si="202"/>
        <v>3.6444161609999999E-3</v>
      </c>
    </row>
    <row r="6337" spans="1:4" x14ac:dyDescent="0.3">
      <c r="A6337" s="23">
        <v>6336</v>
      </c>
      <c r="B6337" s="27">
        <v>0.55855500000000002</v>
      </c>
      <c r="C6337" s="24">
        <f t="shared" si="201"/>
        <v>6.0389999999999999E-2</v>
      </c>
      <c r="D6337" s="19">
        <f t="shared" si="202"/>
        <v>3.6469520999999998E-3</v>
      </c>
    </row>
    <row r="6338" spans="1:4" x14ac:dyDescent="0.3">
      <c r="A6338" s="23">
        <v>6337</v>
      </c>
      <c r="B6338" s="27">
        <v>0.558562</v>
      </c>
      <c r="C6338" s="24">
        <f t="shared" ref="C6338:C6401" si="203">ROUNDUP(B6338-B$10002,6)</f>
        <v>6.0396999999999999E-2</v>
      </c>
      <c r="D6338" s="19">
        <f t="shared" si="202"/>
        <v>3.6477976090000001E-3</v>
      </c>
    </row>
    <row r="6339" spans="1:4" x14ac:dyDescent="0.3">
      <c r="A6339" s="23">
        <v>6338</v>
      </c>
      <c r="B6339" s="27">
        <v>0.55859499999999995</v>
      </c>
      <c r="C6339" s="24">
        <f t="shared" si="203"/>
        <v>6.0429999999999998E-2</v>
      </c>
      <c r="D6339" s="19">
        <f t="shared" si="202"/>
        <v>3.6517848999999998E-3</v>
      </c>
    </row>
    <row r="6340" spans="1:4" x14ac:dyDescent="0.3">
      <c r="A6340" s="23">
        <v>6339</v>
      </c>
      <c r="B6340" s="27">
        <v>0.55860900000000002</v>
      </c>
      <c r="C6340" s="24">
        <f t="shared" si="203"/>
        <v>6.0443999999999998E-2</v>
      </c>
      <c r="D6340" s="19">
        <f t="shared" si="202"/>
        <v>3.6534771359999999E-3</v>
      </c>
    </row>
    <row r="6341" spans="1:4" x14ac:dyDescent="0.3">
      <c r="A6341" s="23">
        <v>6340</v>
      </c>
      <c r="B6341" s="27">
        <v>0.55867199999999995</v>
      </c>
      <c r="C6341" s="24">
        <f t="shared" si="203"/>
        <v>6.0506999999999998E-2</v>
      </c>
      <c r="D6341" s="19">
        <f t="shared" si="202"/>
        <v>3.6610970489999997E-3</v>
      </c>
    </row>
    <row r="6342" spans="1:4" x14ac:dyDescent="0.3">
      <c r="A6342" s="23">
        <v>6341</v>
      </c>
      <c r="B6342" s="27">
        <v>0.55873399999999995</v>
      </c>
      <c r="C6342" s="24">
        <f t="shared" si="203"/>
        <v>6.0568999999999998E-2</v>
      </c>
      <c r="D6342" s="19">
        <f t="shared" si="202"/>
        <v>3.6686037609999999E-3</v>
      </c>
    </row>
    <row r="6343" spans="1:4" x14ac:dyDescent="0.3">
      <c r="A6343" s="23">
        <v>6342</v>
      </c>
      <c r="B6343" s="27">
        <v>0.55878300000000003</v>
      </c>
      <c r="C6343" s="24">
        <f t="shared" si="203"/>
        <v>6.0617999999999998E-2</v>
      </c>
      <c r="D6343" s="19">
        <f t="shared" si="202"/>
        <v>3.6745419239999997E-3</v>
      </c>
    </row>
    <row r="6344" spans="1:4" x14ac:dyDescent="0.3">
      <c r="A6344" s="23">
        <v>6343</v>
      </c>
      <c r="B6344" s="27">
        <v>0.55878899999999998</v>
      </c>
      <c r="C6344" s="24">
        <f t="shared" si="203"/>
        <v>6.0624000000000004E-2</v>
      </c>
      <c r="D6344" s="19">
        <f t="shared" si="202"/>
        <v>3.6752693760000003E-3</v>
      </c>
    </row>
    <row r="6345" spans="1:4" x14ac:dyDescent="0.3">
      <c r="A6345" s="23">
        <v>6344</v>
      </c>
      <c r="B6345" s="27">
        <v>0.558805</v>
      </c>
      <c r="C6345" s="24">
        <f t="shared" si="203"/>
        <v>6.0639999999999999E-2</v>
      </c>
      <c r="D6345" s="19">
        <f t="shared" si="202"/>
        <v>3.6772096000000001E-3</v>
      </c>
    </row>
    <row r="6346" spans="1:4" x14ac:dyDescent="0.3">
      <c r="A6346" s="23">
        <v>6345</v>
      </c>
      <c r="B6346" s="27">
        <v>0.55881400000000003</v>
      </c>
      <c r="C6346" s="24">
        <f t="shared" si="203"/>
        <v>6.0649000000000002E-2</v>
      </c>
      <c r="D6346" s="19">
        <f t="shared" ref="D6346:D6409" si="204">C6346*C6346</f>
        <v>3.6783012010000002E-3</v>
      </c>
    </row>
    <row r="6347" spans="1:4" x14ac:dyDescent="0.3">
      <c r="A6347" s="23">
        <v>6346</v>
      </c>
      <c r="B6347" s="27">
        <v>0.55887699999999996</v>
      </c>
      <c r="C6347" s="24">
        <f t="shared" si="203"/>
        <v>6.0712000000000002E-2</v>
      </c>
      <c r="D6347" s="19">
        <f t="shared" si="204"/>
        <v>3.6859469440000004E-3</v>
      </c>
    </row>
    <row r="6348" spans="1:4" x14ac:dyDescent="0.3">
      <c r="A6348" s="23">
        <v>6347</v>
      </c>
      <c r="B6348" s="27">
        <v>0.55891400000000002</v>
      </c>
      <c r="C6348" s="24">
        <f t="shared" si="203"/>
        <v>6.0749000000000004E-2</v>
      </c>
      <c r="D6348" s="19">
        <f t="shared" si="204"/>
        <v>3.6904410010000005E-3</v>
      </c>
    </row>
    <row r="6349" spans="1:4" x14ac:dyDescent="0.3">
      <c r="A6349" s="23">
        <v>6348</v>
      </c>
      <c r="B6349" s="27">
        <v>0.55892699999999995</v>
      </c>
      <c r="C6349" s="24">
        <f t="shared" si="203"/>
        <v>6.0762000000000004E-2</v>
      </c>
      <c r="D6349" s="19">
        <f t="shared" si="204"/>
        <v>3.6920206440000003E-3</v>
      </c>
    </row>
    <row r="6350" spans="1:4" x14ac:dyDescent="0.3">
      <c r="A6350" s="23">
        <v>6349</v>
      </c>
      <c r="B6350" s="27">
        <v>0.558971</v>
      </c>
      <c r="C6350" s="24">
        <f t="shared" si="203"/>
        <v>6.0805999999999999E-2</v>
      </c>
      <c r="D6350" s="19">
        <f t="shared" si="204"/>
        <v>3.6973696359999999E-3</v>
      </c>
    </row>
    <row r="6351" spans="1:4" x14ac:dyDescent="0.3">
      <c r="A6351" s="23">
        <v>6350</v>
      </c>
      <c r="B6351" s="27">
        <v>0.55897600000000003</v>
      </c>
      <c r="C6351" s="24">
        <f t="shared" si="203"/>
        <v>6.0811000000000004E-2</v>
      </c>
      <c r="D6351" s="19">
        <f t="shared" si="204"/>
        <v>3.6979777210000004E-3</v>
      </c>
    </row>
    <row r="6352" spans="1:4" x14ac:dyDescent="0.3">
      <c r="A6352" s="23">
        <v>6351</v>
      </c>
      <c r="B6352" s="27">
        <v>0.55908800000000003</v>
      </c>
      <c r="C6352" s="24">
        <f t="shared" si="203"/>
        <v>6.0922999999999998E-2</v>
      </c>
      <c r="D6352" s="19">
        <f t="shared" si="204"/>
        <v>3.7116119289999998E-3</v>
      </c>
    </row>
    <row r="6353" spans="1:4" x14ac:dyDescent="0.3">
      <c r="A6353" s="23">
        <v>6352</v>
      </c>
      <c r="B6353" s="27">
        <v>0.55914299999999995</v>
      </c>
      <c r="C6353" s="24">
        <f t="shared" si="203"/>
        <v>6.0978000000000004E-2</v>
      </c>
      <c r="D6353" s="19">
        <f t="shared" si="204"/>
        <v>3.7183164840000004E-3</v>
      </c>
    </row>
    <row r="6354" spans="1:4" x14ac:dyDescent="0.3">
      <c r="A6354" s="23">
        <v>6353</v>
      </c>
      <c r="B6354" s="27">
        <v>0.55926600000000004</v>
      </c>
      <c r="C6354" s="24">
        <f t="shared" si="203"/>
        <v>6.1101000000000003E-2</v>
      </c>
      <c r="D6354" s="19">
        <f t="shared" si="204"/>
        <v>3.7333322010000003E-3</v>
      </c>
    </row>
    <row r="6355" spans="1:4" x14ac:dyDescent="0.3">
      <c r="A6355" s="23">
        <v>6354</v>
      </c>
      <c r="B6355" s="27">
        <v>0.55933100000000002</v>
      </c>
      <c r="C6355" s="24">
        <f t="shared" si="203"/>
        <v>6.1165999999999998E-2</v>
      </c>
      <c r="D6355" s="19">
        <f t="shared" si="204"/>
        <v>3.7412795559999996E-3</v>
      </c>
    </row>
    <row r="6356" spans="1:4" x14ac:dyDescent="0.3">
      <c r="A6356" s="23">
        <v>6355</v>
      </c>
      <c r="B6356" s="27">
        <v>0.55933600000000006</v>
      </c>
      <c r="C6356" s="24">
        <f t="shared" si="203"/>
        <v>6.1171000000000003E-2</v>
      </c>
      <c r="D6356" s="19">
        <f t="shared" si="204"/>
        <v>3.7418912410000006E-3</v>
      </c>
    </row>
    <row r="6357" spans="1:4" x14ac:dyDescent="0.3">
      <c r="A6357" s="23">
        <v>6356</v>
      </c>
      <c r="B6357" s="27">
        <v>0.55935900000000005</v>
      </c>
      <c r="C6357" s="24">
        <f t="shared" si="203"/>
        <v>6.1193999999999998E-2</v>
      </c>
      <c r="D6357" s="19">
        <f t="shared" si="204"/>
        <v>3.7447056359999997E-3</v>
      </c>
    </row>
    <row r="6358" spans="1:4" x14ac:dyDescent="0.3">
      <c r="A6358" s="23">
        <v>6357</v>
      </c>
      <c r="B6358" s="27">
        <v>0.55940199999999995</v>
      </c>
      <c r="C6358" s="24">
        <f t="shared" si="203"/>
        <v>6.1237E-2</v>
      </c>
      <c r="D6358" s="19">
        <f t="shared" si="204"/>
        <v>3.7499701689999998E-3</v>
      </c>
    </row>
    <row r="6359" spans="1:4" x14ac:dyDescent="0.3">
      <c r="A6359" s="23">
        <v>6358</v>
      </c>
      <c r="B6359" s="27">
        <v>0.559419</v>
      </c>
      <c r="C6359" s="24">
        <f t="shared" si="203"/>
        <v>6.1254000000000003E-2</v>
      </c>
      <c r="D6359" s="19">
        <f t="shared" si="204"/>
        <v>3.7520525160000002E-3</v>
      </c>
    </row>
    <row r="6360" spans="1:4" x14ac:dyDescent="0.3">
      <c r="A6360" s="23">
        <v>6359</v>
      </c>
      <c r="B6360" s="27">
        <v>0.55953900000000001</v>
      </c>
      <c r="C6360" s="24">
        <f t="shared" si="203"/>
        <v>6.1373999999999998E-2</v>
      </c>
      <c r="D6360" s="19">
        <f t="shared" si="204"/>
        <v>3.7667678759999998E-3</v>
      </c>
    </row>
    <row r="6361" spans="1:4" x14ac:dyDescent="0.3">
      <c r="A6361" s="23">
        <v>6360</v>
      </c>
      <c r="B6361" s="27">
        <v>0.55962100000000004</v>
      </c>
      <c r="C6361" s="24">
        <f t="shared" si="203"/>
        <v>6.1456000000000004E-2</v>
      </c>
      <c r="D6361" s="19">
        <f t="shared" si="204"/>
        <v>3.7768399360000003E-3</v>
      </c>
    </row>
    <row r="6362" spans="1:4" x14ac:dyDescent="0.3">
      <c r="A6362" s="23">
        <v>6361</v>
      </c>
      <c r="B6362" s="27">
        <v>0.55962699999999999</v>
      </c>
      <c r="C6362" s="24">
        <f t="shared" si="203"/>
        <v>6.1462000000000003E-2</v>
      </c>
      <c r="D6362" s="19">
        <f t="shared" si="204"/>
        <v>3.7775774440000002E-3</v>
      </c>
    </row>
    <row r="6363" spans="1:4" x14ac:dyDescent="0.3">
      <c r="A6363" s="23">
        <v>6362</v>
      </c>
      <c r="B6363" s="27">
        <v>0.55971099999999996</v>
      </c>
      <c r="C6363" s="24">
        <f t="shared" si="203"/>
        <v>6.1546000000000003E-2</v>
      </c>
      <c r="D6363" s="19">
        <f t="shared" si="204"/>
        <v>3.7879101160000006E-3</v>
      </c>
    </row>
    <row r="6364" spans="1:4" x14ac:dyDescent="0.3">
      <c r="A6364" s="23">
        <v>6363</v>
      </c>
      <c r="B6364" s="27">
        <v>0.559836</v>
      </c>
      <c r="C6364" s="24">
        <f t="shared" si="203"/>
        <v>6.1671000000000004E-2</v>
      </c>
      <c r="D6364" s="19">
        <f t="shared" si="204"/>
        <v>3.8033122410000004E-3</v>
      </c>
    </row>
    <row r="6365" spans="1:4" x14ac:dyDescent="0.3">
      <c r="A6365" s="23">
        <v>6364</v>
      </c>
      <c r="B6365" s="27">
        <v>0.56002300000000005</v>
      </c>
      <c r="C6365" s="24">
        <f t="shared" si="203"/>
        <v>6.1858000000000003E-2</v>
      </c>
      <c r="D6365" s="19">
        <f t="shared" si="204"/>
        <v>3.8264121640000006E-3</v>
      </c>
    </row>
    <row r="6366" spans="1:4" x14ac:dyDescent="0.3">
      <c r="A6366" s="23">
        <v>6365</v>
      </c>
      <c r="B6366" s="27">
        <v>0.56003099999999995</v>
      </c>
      <c r="C6366" s="24">
        <f t="shared" si="203"/>
        <v>6.1866000000000004E-2</v>
      </c>
      <c r="D6366" s="19">
        <f t="shared" si="204"/>
        <v>3.8274019560000003E-3</v>
      </c>
    </row>
    <row r="6367" spans="1:4" x14ac:dyDescent="0.3">
      <c r="A6367" s="23">
        <v>6366</v>
      </c>
      <c r="B6367" s="27">
        <v>0.56008000000000002</v>
      </c>
      <c r="C6367" s="24">
        <f t="shared" si="203"/>
        <v>6.1914999999999998E-2</v>
      </c>
      <c r="D6367" s="19">
        <f t="shared" si="204"/>
        <v>3.8334672249999997E-3</v>
      </c>
    </row>
    <row r="6368" spans="1:4" x14ac:dyDescent="0.3">
      <c r="A6368" s="23">
        <v>6367</v>
      </c>
      <c r="B6368" s="27">
        <v>0.56011</v>
      </c>
      <c r="C6368" s="24">
        <f t="shared" si="203"/>
        <v>6.1945E-2</v>
      </c>
      <c r="D6368" s="19">
        <f t="shared" si="204"/>
        <v>3.837183025E-3</v>
      </c>
    </row>
    <row r="6369" spans="1:4" x14ac:dyDescent="0.3">
      <c r="A6369" s="23">
        <v>6368</v>
      </c>
      <c r="B6369" s="27">
        <v>0.56013999999999997</v>
      </c>
      <c r="C6369" s="24">
        <f t="shared" si="203"/>
        <v>6.1975000000000002E-2</v>
      </c>
      <c r="D6369" s="19">
        <f t="shared" si="204"/>
        <v>3.8409006250000005E-3</v>
      </c>
    </row>
    <row r="6370" spans="1:4" x14ac:dyDescent="0.3">
      <c r="A6370" s="23">
        <v>6369</v>
      </c>
      <c r="B6370" s="27">
        <v>0.56021299999999996</v>
      </c>
      <c r="C6370" s="24">
        <f t="shared" si="203"/>
        <v>6.2047999999999999E-2</v>
      </c>
      <c r="D6370" s="19">
        <f t="shared" si="204"/>
        <v>3.8499543039999997E-3</v>
      </c>
    </row>
    <row r="6371" spans="1:4" x14ac:dyDescent="0.3">
      <c r="A6371" s="23">
        <v>6370</v>
      </c>
      <c r="B6371" s="27">
        <v>0.56024700000000005</v>
      </c>
      <c r="C6371" s="24">
        <f t="shared" si="203"/>
        <v>6.2081999999999998E-2</v>
      </c>
      <c r="D6371" s="19">
        <f t="shared" si="204"/>
        <v>3.8541747239999999E-3</v>
      </c>
    </row>
    <row r="6372" spans="1:4" x14ac:dyDescent="0.3">
      <c r="A6372" s="23">
        <v>6371</v>
      </c>
      <c r="B6372" s="27">
        <v>0.56029799999999996</v>
      </c>
      <c r="C6372" s="24">
        <f t="shared" si="203"/>
        <v>6.2133000000000001E-2</v>
      </c>
      <c r="D6372" s="19">
        <f t="shared" si="204"/>
        <v>3.8605096890000001E-3</v>
      </c>
    </row>
    <row r="6373" spans="1:4" x14ac:dyDescent="0.3">
      <c r="A6373" s="23">
        <v>6372</v>
      </c>
      <c r="B6373" s="27">
        <v>0.56034899999999999</v>
      </c>
      <c r="C6373" s="24">
        <f t="shared" si="203"/>
        <v>6.2184000000000003E-2</v>
      </c>
      <c r="D6373" s="19">
        <f t="shared" si="204"/>
        <v>3.8668498560000004E-3</v>
      </c>
    </row>
    <row r="6374" spans="1:4" x14ac:dyDescent="0.3">
      <c r="A6374" s="23">
        <v>6373</v>
      </c>
      <c r="B6374" s="27">
        <v>0.56037400000000004</v>
      </c>
      <c r="C6374" s="24">
        <f t="shared" si="203"/>
        <v>6.2209E-2</v>
      </c>
      <c r="D6374" s="19">
        <f t="shared" si="204"/>
        <v>3.869959681E-3</v>
      </c>
    </row>
    <row r="6375" spans="1:4" x14ac:dyDescent="0.3">
      <c r="A6375" s="23">
        <v>6374</v>
      </c>
      <c r="B6375" s="27">
        <v>0.56049700000000002</v>
      </c>
      <c r="C6375" s="24">
        <f t="shared" si="203"/>
        <v>6.2331999999999999E-2</v>
      </c>
      <c r="D6375" s="19">
        <f t="shared" si="204"/>
        <v>3.8852782239999998E-3</v>
      </c>
    </row>
    <row r="6376" spans="1:4" x14ac:dyDescent="0.3">
      <c r="A6376" s="23">
        <v>6375</v>
      </c>
      <c r="B6376" s="27">
        <v>0.56050500000000003</v>
      </c>
      <c r="C6376" s="24">
        <f t="shared" si="203"/>
        <v>6.234E-2</v>
      </c>
      <c r="D6376" s="19">
        <f t="shared" si="204"/>
        <v>3.8862756E-3</v>
      </c>
    </row>
    <row r="6377" spans="1:4" x14ac:dyDescent="0.3">
      <c r="A6377" s="23">
        <v>6376</v>
      </c>
      <c r="B6377" s="27">
        <v>0.560612</v>
      </c>
      <c r="C6377" s="24">
        <f t="shared" si="203"/>
        <v>6.2447000000000003E-2</v>
      </c>
      <c r="D6377" s="19">
        <f t="shared" si="204"/>
        <v>3.8996278090000004E-3</v>
      </c>
    </row>
    <row r="6378" spans="1:4" x14ac:dyDescent="0.3">
      <c r="A6378" s="23">
        <v>6377</v>
      </c>
      <c r="B6378" s="27">
        <v>0.56061300000000003</v>
      </c>
      <c r="C6378" s="24">
        <f t="shared" si="203"/>
        <v>6.2448000000000004E-2</v>
      </c>
      <c r="D6378" s="19">
        <f t="shared" si="204"/>
        <v>3.8997527040000005E-3</v>
      </c>
    </row>
    <row r="6379" spans="1:4" x14ac:dyDescent="0.3">
      <c r="A6379" s="23">
        <v>6378</v>
      </c>
      <c r="B6379" s="27">
        <v>0.56068600000000002</v>
      </c>
      <c r="C6379" s="24">
        <f t="shared" si="203"/>
        <v>6.2521000000000007E-2</v>
      </c>
      <c r="D6379" s="19">
        <f t="shared" si="204"/>
        <v>3.9088754410000013E-3</v>
      </c>
    </row>
    <row r="6380" spans="1:4" x14ac:dyDescent="0.3">
      <c r="A6380" s="23">
        <v>6379</v>
      </c>
      <c r="B6380" s="27">
        <v>0.56072999999999995</v>
      </c>
      <c r="C6380" s="24">
        <f t="shared" si="203"/>
        <v>6.2564999999999996E-2</v>
      </c>
      <c r="D6380" s="19">
        <f t="shared" si="204"/>
        <v>3.9143792249999995E-3</v>
      </c>
    </row>
    <row r="6381" spans="1:4" x14ac:dyDescent="0.3">
      <c r="A6381" s="23">
        <v>6380</v>
      </c>
      <c r="B6381" s="27">
        <v>0.56079199999999996</v>
      </c>
      <c r="C6381" s="24">
        <f t="shared" si="203"/>
        <v>6.2627000000000002E-2</v>
      </c>
      <c r="D6381" s="19">
        <f t="shared" si="204"/>
        <v>3.9221411290000004E-3</v>
      </c>
    </row>
    <row r="6382" spans="1:4" x14ac:dyDescent="0.3">
      <c r="A6382" s="23">
        <v>6381</v>
      </c>
      <c r="B6382" s="27">
        <v>0.56080300000000005</v>
      </c>
      <c r="C6382" s="24">
        <f t="shared" si="203"/>
        <v>6.2637999999999999E-2</v>
      </c>
      <c r="D6382" s="19">
        <f t="shared" si="204"/>
        <v>3.9235190440000001E-3</v>
      </c>
    </row>
    <row r="6383" spans="1:4" x14ac:dyDescent="0.3">
      <c r="A6383" s="23">
        <v>6382</v>
      </c>
      <c r="B6383" s="27">
        <v>0.56082100000000001</v>
      </c>
      <c r="C6383" s="24">
        <f t="shared" si="203"/>
        <v>6.2656000000000003E-2</v>
      </c>
      <c r="D6383" s="19">
        <f t="shared" si="204"/>
        <v>3.9257743360000003E-3</v>
      </c>
    </row>
    <row r="6384" spans="1:4" x14ac:dyDescent="0.3">
      <c r="A6384" s="23">
        <v>6383</v>
      </c>
      <c r="B6384" s="27">
        <v>0.56087100000000001</v>
      </c>
      <c r="C6384" s="24">
        <f t="shared" si="203"/>
        <v>6.2705999999999998E-2</v>
      </c>
      <c r="D6384" s="19">
        <f t="shared" si="204"/>
        <v>3.9320424359999993E-3</v>
      </c>
    </row>
    <row r="6385" spans="1:4" x14ac:dyDescent="0.3">
      <c r="A6385" s="23">
        <v>6384</v>
      </c>
      <c r="B6385" s="27">
        <v>0.56089100000000003</v>
      </c>
      <c r="C6385" s="24">
        <f t="shared" si="203"/>
        <v>6.2726000000000004E-2</v>
      </c>
      <c r="D6385" s="19">
        <f t="shared" si="204"/>
        <v>3.9345510760000002E-3</v>
      </c>
    </row>
    <row r="6386" spans="1:4" x14ac:dyDescent="0.3">
      <c r="A6386" s="23">
        <v>6385</v>
      </c>
      <c r="B6386" s="27">
        <v>0.56090200000000001</v>
      </c>
      <c r="C6386" s="24">
        <f t="shared" si="203"/>
        <v>6.2737000000000001E-2</v>
      </c>
      <c r="D6386" s="19">
        <f t="shared" si="204"/>
        <v>3.9359311689999999E-3</v>
      </c>
    </row>
    <row r="6387" spans="1:4" x14ac:dyDescent="0.3">
      <c r="A6387" s="23">
        <v>6386</v>
      </c>
      <c r="B6387" s="27">
        <v>0.56091199999999997</v>
      </c>
      <c r="C6387" s="24">
        <f t="shared" si="203"/>
        <v>6.2746999999999997E-2</v>
      </c>
      <c r="D6387" s="19">
        <f t="shared" si="204"/>
        <v>3.937186009E-3</v>
      </c>
    </row>
    <row r="6388" spans="1:4" x14ac:dyDescent="0.3">
      <c r="A6388" s="23">
        <v>6387</v>
      </c>
      <c r="B6388" s="27">
        <v>0.56096100000000004</v>
      </c>
      <c r="C6388" s="24">
        <f t="shared" si="203"/>
        <v>6.2796000000000005E-2</v>
      </c>
      <c r="D6388" s="19">
        <f t="shared" si="204"/>
        <v>3.9433376160000009E-3</v>
      </c>
    </row>
    <row r="6389" spans="1:4" x14ac:dyDescent="0.3">
      <c r="A6389" s="23">
        <v>6388</v>
      </c>
      <c r="B6389" s="27">
        <v>0.56097799999999998</v>
      </c>
      <c r="C6389" s="24">
        <f t="shared" si="203"/>
        <v>6.2813000000000008E-2</v>
      </c>
      <c r="D6389" s="19">
        <f t="shared" si="204"/>
        <v>3.9454729690000011E-3</v>
      </c>
    </row>
    <row r="6390" spans="1:4" x14ac:dyDescent="0.3">
      <c r="A6390" s="23">
        <v>6389</v>
      </c>
      <c r="B6390" s="27">
        <v>0.56099500000000002</v>
      </c>
      <c r="C6390" s="24">
        <f t="shared" si="203"/>
        <v>6.2829999999999997E-2</v>
      </c>
      <c r="D6390" s="19">
        <f t="shared" si="204"/>
        <v>3.9476088999999999E-3</v>
      </c>
    </row>
    <row r="6391" spans="1:4" x14ac:dyDescent="0.3">
      <c r="A6391" s="23">
        <v>6390</v>
      </c>
      <c r="B6391" s="27">
        <v>0.56104100000000001</v>
      </c>
      <c r="C6391" s="24">
        <f t="shared" si="203"/>
        <v>6.2876000000000001E-2</v>
      </c>
      <c r="D6391" s="19">
        <f t="shared" si="204"/>
        <v>3.9533913759999999E-3</v>
      </c>
    </row>
    <row r="6392" spans="1:4" x14ac:dyDescent="0.3">
      <c r="A6392" s="23">
        <v>6391</v>
      </c>
      <c r="B6392" s="27">
        <v>0.56121699999999997</v>
      </c>
      <c r="C6392" s="24">
        <f t="shared" si="203"/>
        <v>6.3051999999999997E-2</v>
      </c>
      <c r="D6392" s="19">
        <f t="shared" si="204"/>
        <v>3.9755547039999999E-3</v>
      </c>
    </row>
    <row r="6393" spans="1:4" x14ac:dyDescent="0.3">
      <c r="A6393" s="23">
        <v>6392</v>
      </c>
      <c r="B6393" s="27">
        <v>0.56133500000000003</v>
      </c>
      <c r="C6393" s="24">
        <f t="shared" si="203"/>
        <v>6.3170000000000004E-2</v>
      </c>
      <c r="D6393" s="19">
        <f t="shared" si="204"/>
        <v>3.9904489000000005E-3</v>
      </c>
    </row>
    <row r="6394" spans="1:4" x14ac:dyDescent="0.3">
      <c r="A6394" s="23">
        <v>6393</v>
      </c>
      <c r="B6394" s="27">
        <v>0.56133599999999995</v>
      </c>
      <c r="C6394" s="24">
        <f t="shared" si="203"/>
        <v>6.3171000000000005E-2</v>
      </c>
      <c r="D6394" s="19">
        <f t="shared" si="204"/>
        <v>3.9905752410000009E-3</v>
      </c>
    </row>
    <row r="6395" spans="1:4" x14ac:dyDescent="0.3">
      <c r="A6395" s="23">
        <v>6394</v>
      </c>
      <c r="B6395" s="27">
        <v>0.561388</v>
      </c>
      <c r="C6395" s="24">
        <f t="shared" si="203"/>
        <v>6.3223000000000001E-2</v>
      </c>
      <c r="D6395" s="19">
        <f t="shared" si="204"/>
        <v>3.9971477290000005E-3</v>
      </c>
    </row>
    <row r="6396" spans="1:4" x14ac:dyDescent="0.3">
      <c r="A6396" s="23">
        <v>6395</v>
      </c>
      <c r="B6396" s="27">
        <v>0.56142199999999998</v>
      </c>
      <c r="C6396" s="24">
        <f t="shared" si="203"/>
        <v>6.3257000000000008E-2</v>
      </c>
      <c r="D6396" s="19">
        <f t="shared" si="204"/>
        <v>4.0014480490000006E-3</v>
      </c>
    </row>
    <row r="6397" spans="1:4" x14ac:dyDescent="0.3">
      <c r="A6397" s="23">
        <v>6396</v>
      </c>
      <c r="B6397" s="27">
        <v>0.56144000000000005</v>
      </c>
      <c r="C6397" s="24">
        <f t="shared" si="203"/>
        <v>6.3274999999999998E-2</v>
      </c>
      <c r="D6397" s="19">
        <f t="shared" si="204"/>
        <v>4.0037256249999993E-3</v>
      </c>
    </row>
    <row r="6398" spans="1:4" x14ac:dyDescent="0.3">
      <c r="A6398" s="23">
        <v>6397</v>
      </c>
      <c r="B6398" s="27">
        <v>0.56149300000000002</v>
      </c>
      <c r="C6398" s="24">
        <f t="shared" si="203"/>
        <v>6.3327999999999995E-2</v>
      </c>
      <c r="D6398" s="19">
        <f t="shared" si="204"/>
        <v>4.0104355839999991E-3</v>
      </c>
    </row>
    <row r="6399" spans="1:4" x14ac:dyDescent="0.3">
      <c r="A6399" s="23">
        <v>6398</v>
      </c>
      <c r="B6399" s="27">
        <v>0.56181599999999998</v>
      </c>
      <c r="C6399" s="24">
        <f t="shared" si="203"/>
        <v>6.3650999999999999E-2</v>
      </c>
      <c r="D6399" s="19">
        <f t="shared" si="204"/>
        <v>4.0514498010000002E-3</v>
      </c>
    </row>
    <row r="6400" spans="1:4" x14ac:dyDescent="0.3">
      <c r="A6400" s="23">
        <v>6399</v>
      </c>
      <c r="B6400" s="27">
        <v>0.56188300000000002</v>
      </c>
      <c r="C6400" s="24">
        <f t="shared" si="203"/>
        <v>6.3717999999999997E-2</v>
      </c>
      <c r="D6400" s="19">
        <f t="shared" si="204"/>
        <v>4.0599835239999993E-3</v>
      </c>
    </row>
    <row r="6401" spans="1:4" x14ac:dyDescent="0.3">
      <c r="A6401" s="23">
        <v>6400</v>
      </c>
      <c r="B6401" s="27">
        <v>0.56188400000000005</v>
      </c>
      <c r="C6401" s="24">
        <f t="shared" si="203"/>
        <v>6.3718999999999998E-2</v>
      </c>
      <c r="D6401" s="19">
        <f t="shared" si="204"/>
        <v>4.0601109609999997E-3</v>
      </c>
    </row>
    <row r="6402" spans="1:4" x14ac:dyDescent="0.3">
      <c r="A6402" s="23">
        <v>6401</v>
      </c>
      <c r="B6402" s="27">
        <v>0.56194900000000003</v>
      </c>
      <c r="C6402" s="24">
        <f t="shared" ref="C6402:C6465" si="205">ROUNDUP(B6402-B$10002,6)</f>
        <v>6.3784000000000007E-2</v>
      </c>
      <c r="D6402" s="19">
        <f t="shared" si="204"/>
        <v>4.0683986560000008E-3</v>
      </c>
    </row>
    <row r="6403" spans="1:4" x14ac:dyDescent="0.3">
      <c r="A6403" s="23">
        <v>6402</v>
      </c>
      <c r="B6403" s="27">
        <v>0.56195600000000001</v>
      </c>
      <c r="C6403" s="24">
        <f t="shared" si="205"/>
        <v>6.3791E-2</v>
      </c>
      <c r="D6403" s="19">
        <f t="shared" si="204"/>
        <v>4.0692916810000004E-3</v>
      </c>
    </row>
    <row r="6404" spans="1:4" x14ac:dyDescent="0.3">
      <c r="A6404" s="23">
        <v>6403</v>
      </c>
      <c r="B6404" s="27">
        <v>0.56203999999999998</v>
      </c>
      <c r="C6404" s="24">
        <f t="shared" si="205"/>
        <v>6.3875000000000001E-2</v>
      </c>
      <c r="D6404" s="19">
        <f t="shared" si="204"/>
        <v>4.0800156249999999E-3</v>
      </c>
    </row>
    <row r="6405" spans="1:4" x14ac:dyDescent="0.3">
      <c r="A6405" s="23">
        <v>6404</v>
      </c>
      <c r="B6405" s="27">
        <v>0.56217499999999998</v>
      </c>
      <c r="C6405" s="24">
        <f t="shared" si="205"/>
        <v>6.4009999999999997E-2</v>
      </c>
      <c r="D6405" s="19">
        <f t="shared" si="204"/>
        <v>4.0972800999999996E-3</v>
      </c>
    </row>
    <row r="6406" spans="1:4" x14ac:dyDescent="0.3">
      <c r="A6406" s="23">
        <v>6405</v>
      </c>
      <c r="B6406" s="27">
        <v>0.562361</v>
      </c>
      <c r="C6406" s="24">
        <f t="shared" si="205"/>
        <v>6.4196000000000003E-2</v>
      </c>
      <c r="D6406" s="19">
        <f t="shared" si="204"/>
        <v>4.1211264160000002E-3</v>
      </c>
    </row>
    <row r="6407" spans="1:4" x14ac:dyDescent="0.3">
      <c r="A6407" s="23">
        <v>6406</v>
      </c>
      <c r="B6407" s="27">
        <v>0.56240699999999999</v>
      </c>
      <c r="C6407" s="24">
        <f t="shared" si="205"/>
        <v>6.4242000000000007E-2</v>
      </c>
      <c r="D6407" s="19">
        <f t="shared" si="204"/>
        <v>4.1270345640000011E-3</v>
      </c>
    </row>
    <row r="6408" spans="1:4" x14ac:dyDescent="0.3">
      <c r="A6408" s="23">
        <v>6407</v>
      </c>
      <c r="B6408" s="27">
        <v>0.562442</v>
      </c>
      <c r="C6408" s="24">
        <f t="shared" si="205"/>
        <v>6.4277000000000001E-2</v>
      </c>
      <c r="D6408" s="19">
        <f t="shared" si="204"/>
        <v>4.1315327290000004E-3</v>
      </c>
    </row>
    <row r="6409" spans="1:4" x14ac:dyDescent="0.3">
      <c r="A6409" s="23">
        <v>6408</v>
      </c>
      <c r="B6409" s="27">
        <v>0.56250999999999995</v>
      </c>
      <c r="C6409" s="24">
        <f t="shared" si="205"/>
        <v>6.4344999999999999E-2</v>
      </c>
      <c r="D6409" s="19">
        <f t="shared" si="204"/>
        <v>4.1402790249999996E-3</v>
      </c>
    </row>
    <row r="6410" spans="1:4" x14ac:dyDescent="0.3">
      <c r="A6410" s="23">
        <v>6409</v>
      </c>
      <c r="B6410" s="27">
        <v>0.56255699999999997</v>
      </c>
      <c r="C6410" s="24">
        <f t="shared" si="205"/>
        <v>6.4392000000000005E-2</v>
      </c>
      <c r="D6410" s="19">
        <f t="shared" ref="D6410:D6473" si="206">C6410*C6410</f>
        <v>4.1463296640000006E-3</v>
      </c>
    </row>
    <row r="6411" spans="1:4" x14ac:dyDescent="0.3">
      <c r="A6411" s="23">
        <v>6410</v>
      </c>
      <c r="B6411" s="27">
        <v>0.56265200000000004</v>
      </c>
      <c r="C6411" s="24">
        <f t="shared" si="205"/>
        <v>6.4487000000000003E-2</v>
      </c>
      <c r="D6411" s="19">
        <f t="shared" si="206"/>
        <v>4.1585731690000002E-3</v>
      </c>
    </row>
    <row r="6412" spans="1:4" x14ac:dyDescent="0.3">
      <c r="A6412" s="23">
        <v>6411</v>
      </c>
      <c r="B6412" s="27">
        <v>0.562693</v>
      </c>
      <c r="C6412" s="24">
        <f t="shared" si="205"/>
        <v>6.4528000000000002E-2</v>
      </c>
      <c r="D6412" s="19">
        <f t="shared" si="206"/>
        <v>4.1638627840000003E-3</v>
      </c>
    </row>
    <row r="6413" spans="1:4" x14ac:dyDescent="0.3">
      <c r="A6413" s="23">
        <v>6412</v>
      </c>
      <c r="B6413" s="27">
        <v>0.56272</v>
      </c>
      <c r="C6413" s="24">
        <f t="shared" si="205"/>
        <v>6.4555000000000001E-2</v>
      </c>
      <c r="D6413" s="19">
        <f t="shared" si="206"/>
        <v>4.1673480249999999E-3</v>
      </c>
    </row>
    <row r="6414" spans="1:4" x14ac:dyDescent="0.3">
      <c r="A6414" s="23">
        <v>6413</v>
      </c>
      <c r="B6414" s="27">
        <v>0.56273399999999996</v>
      </c>
      <c r="C6414" s="24">
        <f t="shared" si="205"/>
        <v>6.4569000000000001E-2</v>
      </c>
      <c r="D6414" s="19">
        <f t="shared" si="206"/>
        <v>4.1691557609999999E-3</v>
      </c>
    </row>
    <row r="6415" spans="1:4" x14ac:dyDescent="0.3">
      <c r="A6415" s="23">
        <v>6414</v>
      </c>
      <c r="B6415" s="27">
        <v>0.56275399999999998</v>
      </c>
      <c r="C6415" s="24">
        <f t="shared" si="205"/>
        <v>6.4589000000000008E-2</v>
      </c>
      <c r="D6415" s="19">
        <f t="shared" si="206"/>
        <v>4.1717389210000006E-3</v>
      </c>
    </row>
    <row r="6416" spans="1:4" x14ac:dyDescent="0.3">
      <c r="A6416" s="23">
        <v>6415</v>
      </c>
      <c r="B6416" s="27">
        <v>0.56276400000000004</v>
      </c>
      <c r="C6416" s="24">
        <f t="shared" si="205"/>
        <v>6.4599000000000004E-2</v>
      </c>
      <c r="D6416" s="19">
        <f t="shared" si="206"/>
        <v>4.1730308010000002E-3</v>
      </c>
    </row>
    <row r="6417" spans="1:4" x14ac:dyDescent="0.3">
      <c r="A6417" s="23">
        <v>6416</v>
      </c>
      <c r="B6417" s="27">
        <v>0.56279500000000005</v>
      </c>
      <c r="C6417" s="24">
        <f t="shared" si="205"/>
        <v>6.4630000000000007E-2</v>
      </c>
      <c r="D6417" s="19">
        <f t="shared" si="206"/>
        <v>4.177036900000001E-3</v>
      </c>
    </row>
    <row r="6418" spans="1:4" x14ac:dyDescent="0.3">
      <c r="A6418" s="23">
        <v>6417</v>
      </c>
      <c r="B6418" s="27">
        <v>0.56279900000000005</v>
      </c>
      <c r="C6418" s="24">
        <f t="shared" si="205"/>
        <v>6.4633999999999997E-2</v>
      </c>
      <c r="D6418" s="19">
        <f t="shared" si="206"/>
        <v>4.1775539559999993E-3</v>
      </c>
    </row>
    <row r="6419" spans="1:4" x14ac:dyDescent="0.3">
      <c r="A6419" s="23">
        <v>6418</v>
      </c>
      <c r="B6419" s="27">
        <v>0.56287500000000001</v>
      </c>
      <c r="C6419" s="24">
        <f t="shared" si="205"/>
        <v>6.4710000000000004E-2</v>
      </c>
      <c r="D6419" s="19">
        <f t="shared" si="206"/>
        <v>4.1873841000000002E-3</v>
      </c>
    </row>
    <row r="6420" spans="1:4" x14ac:dyDescent="0.3">
      <c r="A6420" s="23">
        <v>6419</v>
      </c>
      <c r="B6420" s="27">
        <v>0.56288000000000005</v>
      </c>
      <c r="C6420" s="24">
        <f t="shared" si="205"/>
        <v>6.4714999999999995E-2</v>
      </c>
      <c r="D6420" s="19">
        <f t="shared" si="206"/>
        <v>4.1880312249999996E-3</v>
      </c>
    </row>
    <row r="6421" spans="1:4" x14ac:dyDescent="0.3">
      <c r="A6421" s="23">
        <v>6420</v>
      </c>
      <c r="B6421" s="27">
        <v>0.563002</v>
      </c>
      <c r="C6421" s="24">
        <f t="shared" si="205"/>
        <v>6.4837000000000006E-2</v>
      </c>
      <c r="D6421" s="19">
        <f t="shared" si="206"/>
        <v>4.2038365690000006E-3</v>
      </c>
    </row>
    <row r="6422" spans="1:4" x14ac:dyDescent="0.3">
      <c r="A6422" s="23">
        <v>6421</v>
      </c>
      <c r="B6422" s="27">
        <v>0.56301699999999999</v>
      </c>
      <c r="C6422" s="24">
        <f t="shared" si="205"/>
        <v>6.4852000000000007E-2</v>
      </c>
      <c r="D6422" s="19">
        <f t="shared" si="206"/>
        <v>4.2057819040000012E-3</v>
      </c>
    </row>
    <row r="6423" spans="1:4" x14ac:dyDescent="0.3">
      <c r="A6423" s="23">
        <v>6422</v>
      </c>
      <c r="B6423" s="27">
        <v>0.56304100000000001</v>
      </c>
      <c r="C6423" s="24">
        <f t="shared" si="205"/>
        <v>6.4876000000000003E-2</v>
      </c>
      <c r="D6423" s="19">
        <f t="shared" si="206"/>
        <v>4.2088953760000001E-3</v>
      </c>
    </row>
    <row r="6424" spans="1:4" x14ac:dyDescent="0.3">
      <c r="A6424" s="23">
        <v>6423</v>
      </c>
      <c r="B6424" s="27">
        <v>0.56308999999999998</v>
      </c>
      <c r="C6424" s="24">
        <f t="shared" si="205"/>
        <v>6.4924999999999997E-2</v>
      </c>
      <c r="D6424" s="19">
        <f t="shared" si="206"/>
        <v>4.2152556249999999E-3</v>
      </c>
    </row>
    <row r="6425" spans="1:4" x14ac:dyDescent="0.3">
      <c r="A6425" s="23">
        <v>6424</v>
      </c>
      <c r="B6425" s="27">
        <v>0.56311900000000004</v>
      </c>
      <c r="C6425" s="24">
        <f t="shared" si="205"/>
        <v>6.4953999999999998E-2</v>
      </c>
      <c r="D6425" s="19">
        <f t="shared" si="206"/>
        <v>4.2190221159999998E-3</v>
      </c>
    </row>
    <row r="6426" spans="1:4" x14ac:dyDescent="0.3">
      <c r="A6426" s="23">
        <v>6425</v>
      </c>
      <c r="B6426" s="27">
        <v>0.56313199999999997</v>
      </c>
      <c r="C6426" s="24">
        <f t="shared" si="205"/>
        <v>6.4966999999999997E-2</v>
      </c>
      <c r="D6426" s="19">
        <f t="shared" si="206"/>
        <v>4.2207110889999995E-3</v>
      </c>
    </row>
    <row r="6427" spans="1:4" x14ac:dyDescent="0.3">
      <c r="A6427" s="23">
        <v>6426</v>
      </c>
      <c r="B6427" s="27">
        <v>0.56313800000000003</v>
      </c>
      <c r="C6427" s="24">
        <f t="shared" si="205"/>
        <v>6.4973000000000003E-2</v>
      </c>
      <c r="D6427" s="19">
        <f t="shared" si="206"/>
        <v>4.2214907290000006E-3</v>
      </c>
    </row>
    <row r="6428" spans="1:4" x14ac:dyDescent="0.3">
      <c r="A6428" s="23">
        <v>6427</v>
      </c>
      <c r="B6428" s="27">
        <v>0.56315599999999999</v>
      </c>
      <c r="C6428" s="24">
        <f t="shared" si="205"/>
        <v>6.4991000000000007E-2</v>
      </c>
      <c r="D6428" s="19">
        <f t="shared" si="206"/>
        <v>4.2238300810000006E-3</v>
      </c>
    </row>
    <row r="6429" spans="1:4" x14ac:dyDescent="0.3">
      <c r="A6429" s="23">
        <v>6428</v>
      </c>
      <c r="B6429" s="27">
        <v>0.56317700000000004</v>
      </c>
      <c r="C6429" s="24">
        <f t="shared" si="205"/>
        <v>6.5012E-2</v>
      </c>
      <c r="D6429" s="19">
        <f t="shared" si="206"/>
        <v>4.2265601440000002E-3</v>
      </c>
    </row>
    <row r="6430" spans="1:4" x14ac:dyDescent="0.3">
      <c r="A6430" s="23">
        <v>6429</v>
      </c>
      <c r="B6430" s="27">
        <v>0.56319699999999995</v>
      </c>
      <c r="C6430" s="24">
        <f t="shared" si="205"/>
        <v>6.5032000000000006E-2</v>
      </c>
      <c r="D6430" s="19">
        <f t="shared" si="206"/>
        <v>4.2291610240000011E-3</v>
      </c>
    </row>
    <row r="6431" spans="1:4" x14ac:dyDescent="0.3">
      <c r="A6431" s="23">
        <v>6430</v>
      </c>
      <c r="B6431" s="27">
        <v>0.56320000000000003</v>
      </c>
      <c r="C6431" s="24">
        <f t="shared" si="205"/>
        <v>6.5034999999999996E-2</v>
      </c>
      <c r="D6431" s="19">
        <f t="shared" si="206"/>
        <v>4.2295512249999993E-3</v>
      </c>
    </row>
    <row r="6432" spans="1:4" x14ac:dyDescent="0.3">
      <c r="A6432" s="23">
        <v>6431</v>
      </c>
      <c r="B6432" s="27">
        <v>0.56332700000000002</v>
      </c>
      <c r="C6432" s="24">
        <f t="shared" si="205"/>
        <v>6.5161999999999998E-2</v>
      </c>
      <c r="D6432" s="19">
        <f t="shared" si="206"/>
        <v>4.2460862439999995E-3</v>
      </c>
    </row>
    <row r="6433" spans="1:4" x14ac:dyDescent="0.3">
      <c r="A6433" s="23">
        <v>6432</v>
      </c>
      <c r="B6433" s="27">
        <v>0.56335400000000002</v>
      </c>
      <c r="C6433" s="24">
        <f t="shared" si="205"/>
        <v>6.5188999999999997E-2</v>
      </c>
      <c r="D6433" s="19">
        <f t="shared" si="206"/>
        <v>4.2496057209999993E-3</v>
      </c>
    </row>
    <row r="6434" spans="1:4" x14ac:dyDescent="0.3">
      <c r="A6434" s="23">
        <v>6433</v>
      </c>
      <c r="B6434" s="27">
        <v>0.563365</v>
      </c>
      <c r="C6434" s="24">
        <f t="shared" si="205"/>
        <v>6.5199999999999994E-2</v>
      </c>
      <c r="D6434" s="19">
        <f t="shared" si="206"/>
        <v>4.2510399999999993E-3</v>
      </c>
    </row>
    <row r="6435" spans="1:4" x14ac:dyDescent="0.3">
      <c r="A6435" s="23">
        <v>6434</v>
      </c>
      <c r="B6435" s="27">
        <v>0.56340699999999999</v>
      </c>
      <c r="C6435" s="24">
        <f t="shared" si="205"/>
        <v>6.5241999999999994E-2</v>
      </c>
      <c r="D6435" s="19">
        <f t="shared" si="206"/>
        <v>4.2565185639999994E-3</v>
      </c>
    </row>
    <row r="6436" spans="1:4" x14ac:dyDescent="0.3">
      <c r="A6436" s="23">
        <v>6435</v>
      </c>
      <c r="B6436" s="27">
        <v>0.563411</v>
      </c>
      <c r="C6436" s="24">
        <f t="shared" si="205"/>
        <v>6.5245999999999998E-2</v>
      </c>
      <c r="D6436" s="19">
        <f t="shared" si="206"/>
        <v>4.2570405159999998E-3</v>
      </c>
    </row>
    <row r="6437" spans="1:4" x14ac:dyDescent="0.3">
      <c r="A6437" s="23">
        <v>6436</v>
      </c>
      <c r="B6437" s="27">
        <v>0.56346099999999999</v>
      </c>
      <c r="C6437" s="24">
        <f t="shared" si="205"/>
        <v>6.5296000000000007E-2</v>
      </c>
      <c r="D6437" s="19">
        <f t="shared" si="206"/>
        <v>4.2635676160000012E-3</v>
      </c>
    </row>
    <row r="6438" spans="1:4" x14ac:dyDescent="0.3">
      <c r="A6438" s="23">
        <v>6437</v>
      </c>
      <c r="B6438" s="27">
        <v>0.56349400000000005</v>
      </c>
      <c r="C6438" s="24">
        <f t="shared" si="205"/>
        <v>6.5328999999999998E-2</v>
      </c>
      <c r="D6438" s="19">
        <f t="shared" si="206"/>
        <v>4.2678782409999996E-3</v>
      </c>
    </row>
    <row r="6439" spans="1:4" x14ac:dyDescent="0.3">
      <c r="A6439" s="23">
        <v>6438</v>
      </c>
      <c r="B6439" s="27">
        <v>0.56353799999999998</v>
      </c>
      <c r="C6439" s="24">
        <f t="shared" si="205"/>
        <v>6.5373000000000001E-2</v>
      </c>
      <c r="D6439" s="19">
        <f t="shared" si="206"/>
        <v>4.2736291290000001E-3</v>
      </c>
    </row>
    <row r="6440" spans="1:4" x14ac:dyDescent="0.3">
      <c r="A6440" s="23">
        <v>6439</v>
      </c>
      <c r="B6440" s="27">
        <v>0.56357199999999996</v>
      </c>
      <c r="C6440" s="24">
        <f t="shared" si="205"/>
        <v>6.5407000000000007E-2</v>
      </c>
      <c r="D6440" s="19">
        <f t="shared" si="206"/>
        <v>4.2780756490000005E-3</v>
      </c>
    </row>
    <row r="6441" spans="1:4" x14ac:dyDescent="0.3">
      <c r="A6441" s="23">
        <v>6440</v>
      </c>
      <c r="B6441" s="27">
        <v>0.56357199999999996</v>
      </c>
      <c r="C6441" s="24">
        <f t="shared" si="205"/>
        <v>6.5407000000000007E-2</v>
      </c>
      <c r="D6441" s="19">
        <f t="shared" si="206"/>
        <v>4.2780756490000005E-3</v>
      </c>
    </row>
    <row r="6442" spans="1:4" x14ac:dyDescent="0.3">
      <c r="A6442" s="23">
        <v>6441</v>
      </c>
      <c r="B6442" s="27">
        <v>0.56360600000000005</v>
      </c>
      <c r="C6442" s="24">
        <f t="shared" si="205"/>
        <v>6.5440999999999999E-2</v>
      </c>
      <c r="D6442" s="19">
        <f t="shared" si="206"/>
        <v>4.2825244809999996E-3</v>
      </c>
    </row>
    <row r="6443" spans="1:4" x14ac:dyDescent="0.3">
      <c r="A6443" s="23">
        <v>6442</v>
      </c>
      <c r="B6443" s="27">
        <v>0.56362599999999996</v>
      </c>
      <c r="C6443" s="24">
        <f t="shared" si="205"/>
        <v>6.5461000000000005E-2</v>
      </c>
      <c r="D6443" s="19">
        <f t="shared" si="206"/>
        <v>4.2851425210000006E-3</v>
      </c>
    </row>
    <row r="6444" spans="1:4" x14ac:dyDescent="0.3">
      <c r="A6444" s="23">
        <v>6443</v>
      </c>
      <c r="B6444" s="27">
        <v>0.56365299999999996</v>
      </c>
      <c r="C6444" s="24">
        <f t="shared" si="205"/>
        <v>6.5488000000000005E-2</v>
      </c>
      <c r="D6444" s="19">
        <f t="shared" si="206"/>
        <v>4.2886781440000009E-3</v>
      </c>
    </row>
    <row r="6445" spans="1:4" x14ac:dyDescent="0.3">
      <c r="A6445" s="23">
        <v>6444</v>
      </c>
      <c r="B6445" s="27">
        <v>0.56365900000000002</v>
      </c>
      <c r="C6445" s="24">
        <f t="shared" si="205"/>
        <v>6.5493999999999997E-2</v>
      </c>
      <c r="D6445" s="19">
        <f t="shared" si="206"/>
        <v>4.2894640359999996E-3</v>
      </c>
    </row>
    <row r="6446" spans="1:4" x14ac:dyDescent="0.3">
      <c r="A6446" s="23">
        <v>6445</v>
      </c>
      <c r="B6446" s="27">
        <v>0.56365900000000002</v>
      </c>
      <c r="C6446" s="24">
        <f t="shared" si="205"/>
        <v>6.5493999999999997E-2</v>
      </c>
      <c r="D6446" s="19">
        <f t="shared" si="206"/>
        <v>4.2894640359999996E-3</v>
      </c>
    </row>
    <row r="6447" spans="1:4" x14ac:dyDescent="0.3">
      <c r="A6447" s="23">
        <v>6446</v>
      </c>
      <c r="B6447" s="27">
        <v>0.56377900000000003</v>
      </c>
      <c r="C6447" s="24">
        <f t="shared" si="205"/>
        <v>6.5614000000000006E-2</v>
      </c>
      <c r="D6447" s="19">
        <f t="shared" si="206"/>
        <v>4.3051969960000011E-3</v>
      </c>
    </row>
    <row r="6448" spans="1:4" x14ac:dyDescent="0.3">
      <c r="A6448" s="23">
        <v>6447</v>
      </c>
      <c r="B6448" s="27">
        <v>0.56378499999999998</v>
      </c>
      <c r="C6448" s="24">
        <f t="shared" si="205"/>
        <v>6.5619999999999998E-2</v>
      </c>
      <c r="D6448" s="19">
        <f t="shared" si="206"/>
        <v>4.3059843999999998E-3</v>
      </c>
    </row>
    <row r="6449" spans="1:4" x14ac:dyDescent="0.3">
      <c r="A6449" s="23">
        <v>6448</v>
      </c>
      <c r="B6449" s="27">
        <v>0.56379299999999999</v>
      </c>
      <c r="C6449" s="24">
        <f t="shared" si="205"/>
        <v>6.5628000000000006E-2</v>
      </c>
      <c r="D6449" s="19">
        <f t="shared" si="206"/>
        <v>4.3070343840000006E-3</v>
      </c>
    </row>
    <row r="6450" spans="1:4" x14ac:dyDescent="0.3">
      <c r="A6450" s="23">
        <v>6449</v>
      </c>
      <c r="B6450" s="27">
        <v>0.56382100000000002</v>
      </c>
      <c r="C6450" s="24">
        <f t="shared" si="205"/>
        <v>6.5656000000000006E-2</v>
      </c>
      <c r="D6450" s="19">
        <f t="shared" si="206"/>
        <v>4.310710336000001E-3</v>
      </c>
    </row>
    <row r="6451" spans="1:4" x14ac:dyDescent="0.3">
      <c r="A6451" s="23">
        <v>6450</v>
      </c>
      <c r="B6451" s="27">
        <v>0.56384699999999999</v>
      </c>
      <c r="C6451" s="24">
        <f t="shared" si="205"/>
        <v>6.5682000000000004E-2</v>
      </c>
      <c r="D6451" s="19">
        <f t="shared" si="206"/>
        <v>4.3141251240000006E-3</v>
      </c>
    </row>
    <row r="6452" spans="1:4" x14ac:dyDescent="0.3">
      <c r="A6452" s="23">
        <v>6451</v>
      </c>
      <c r="B6452" s="27">
        <v>0.56386800000000004</v>
      </c>
      <c r="C6452" s="24">
        <f t="shared" si="205"/>
        <v>6.5702999999999998E-2</v>
      </c>
      <c r="D6452" s="19">
        <f t="shared" si="206"/>
        <v>4.3168842089999996E-3</v>
      </c>
    </row>
    <row r="6453" spans="1:4" x14ac:dyDescent="0.3">
      <c r="A6453" s="23">
        <v>6452</v>
      </c>
      <c r="B6453" s="27">
        <v>0.56389299999999998</v>
      </c>
      <c r="C6453" s="24">
        <f t="shared" si="205"/>
        <v>6.5727999999999995E-2</v>
      </c>
      <c r="D6453" s="19">
        <f t="shared" si="206"/>
        <v>4.3201699839999991E-3</v>
      </c>
    </row>
    <row r="6454" spans="1:4" x14ac:dyDescent="0.3">
      <c r="A6454" s="23">
        <v>6453</v>
      </c>
      <c r="B6454" s="27">
        <v>0.56389800000000001</v>
      </c>
      <c r="C6454" s="24">
        <f t="shared" si="205"/>
        <v>6.5733E-2</v>
      </c>
      <c r="D6454" s="19">
        <f t="shared" si="206"/>
        <v>4.3208272890000003E-3</v>
      </c>
    </row>
    <row r="6455" spans="1:4" x14ac:dyDescent="0.3">
      <c r="A6455" s="23">
        <v>6454</v>
      </c>
      <c r="B6455" s="27">
        <v>0.56391000000000002</v>
      </c>
      <c r="C6455" s="24">
        <f t="shared" si="205"/>
        <v>6.5744999999999998E-2</v>
      </c>
      <c r="D6455" s="19">
        <f t="shared" si="206"/>
        <v>4.322405025E-3</v>
      </c>
    </row>
    <row r="6456" spans="1:4" x14ac:dyDescent="0.3">
      <c r="A6456" s="23">
        <v>6455</v>
      </c>
      <c r="B6456" s="27">
        <v>0.56401900000000005</v>
      </c>
      <c r="C6456" s="24">
        <f t="shared" si="205"/>
        <v>6.5853999999999996E-2</v>
      </c>
      <c r="D6456" s="19">
        <f t="shared" si="206"/>
        <v>4.3367493159999996E-3</v>
      </c>
    </row>
    <row r="6457" spans="1:4" x14ac:dyDescent="0.3">
      <c r="A6457" s="23">
        <v>6456</v>
      </c>
      <c r="B6457" s="27">
        <v>0.56403800000000004</v>
      </c>
      <c r="C6457" s="24">
        <f t="shared" si="205"/>
        <v>6.5873000000000001E-2</v>
      </c>
      <c r="D6457" s="19">
        <f t="shared" si="206"/>
        <v>4.339252129E-3</v>
      </c>
    </row>
    <row r="6458" spans="1:4" x14ac:dyDescent="0.3">
      <c r="A6458" s="23">
        <v>6457</v>
      </c>
      <c r="B6458" s="27">
        <v>0.56410800000000005</v>
      </c>
      <c r="C6458" s="24">
        <f t="shared" si="205"/>
        <v>6.5943000000000002E-2</v>
      </c>
      <c r="D6458" s="19">
        <f t="shared" si="206"/>
        <v>4.348479249E-3</v>
      </c>
    </row>
    <row r="6459" spans="1:4" x14ac:dyDescent="0.3">
      <c r="A6459" s="23">
        <v>6458</v>
      </c>
      <c r="B6459" s="27">
        <v>0.56421299999999996</v>
      </c>
      <c r="C6459" s="24">
        <f t="shared" si="205"/>
        <v>6.6047999999999996E-2</v>
      </c>
      <c r="D6459" s="19">
        <f t="shared" si="206"/>
        <v>4.3623383039999991E-3</v>
      </c>
    </row>
    <row r="6460" spans="1:4" x14ac:dyDescent="0.3">
      <c r="A6460" s="23">
        <v>6459</v>
      </c>
      <c r="B6460" s="27">
        <v>0.56421500000000002</v>
      </c>
      <c r="C6460" s="24">
        <f t="shared" si="205"/>
        <v>6.6049999999999998E-2</v>
      </c>
      <c r="D6460" s="19">
        <f t="shared" si="206"/>
        <v>4.3626024999999999E-3</v>
      </c>
    </row>
    <row r="6461" spans="1:4" x14ac:dyDescent="0.3">
      <c r="A6461" s="23">
        <v>6460</v>
      </c>
      <c r="B6461" s="27">
        <v>0.56422300000000003</v>
      </c>
      <c r="C6461" s="24">
        <f t="shared" si="205"/>
        <v>6.6058000000000006E-2</v>
      </c>
      <c r="D6461" s="19">
        <f t="shared" si="206"/>
        <v>4.3636593640000009E-3</v>
      </c>
    </row>
    <row r="6462" spans="1:4" x14ac:dyDescent="0.3">
      <c r="A6462" s="23">
        <v>6461</v>
      </c>
      <c r="B6462" s="27">
        <v>0.56428</v>
      </c>
      <c r="C6462" s="24">
        <f t="shared" si="205"/>
        <v>6.6115000000000007E-2</v>
      </c>
      <c r="D6462" s="19">
        <f t="shared" si="206"/>
        <v>4.371193225000001E-3</v>
      </c>
    </row>
    <row r="6463" spans="1:4" x14ac:dyDescent="0.3">
      <c r="A6463" s="23">
        <v>6462</v>
      </c>
      <c r="B6463" s="27">
        <v>0.56435599999999997</v>
      </c>
      <c r="C6463" s="24">
        <f t="shared" si="205"/>
        <v>6.6191E-2</v>
      </c>
      <c r="D6463" s="19">
        <f t="shared" si="206"/>
        <v>4.3812484810000002E-3</v>
      </c>
    </row>
    <row r="6464" spans="1:4" x14ac:dyDescent="0.3">
      <c r="A6464" s="23">
        <v>6463</v>
      </c>
      <c r="B6464" s="27">
        <v>0.56437199999999998</v>
      </c>
      <c r="C6464" s="24">
        <f t="shared" si="205"/>
        <v>6.6207000000000002E-2</v>
      </c>
      <c r="D6464" s="19">
        <f t="shared" si="206"/>
        <v>4.3833668490000002E-3</v>
      </c>
    </row>
    <row r="6465" spans="1:4" x14ac:dyDescent="0.3">
      <c r="A6465" s="23">
        <v>6464</v>
      </c>
      <c r="B6465" s="27">
        <v>0.56442599999999998</v>
      </c>
      <c r="C6465" s="24">
        <f t="shared" si="205"/>
        <v>6.6261E-2</v>
      </c>
      <c r="D6465" s="19">
        <f t="shared" si="206"/>
        <v>4.3905201210000001E-3</v>
      </c>
    </row>
    <row r="6466" spans="1:4" x14ac:dyDescent="0.3">
      <c r="A6466" s="23">
        <v>6465</v>
      </c>
      <c r="B6466" s="27">
        <v>0.56449000000000005</v>
      </c>
      <c r="C6466" s="24">
        <f t="shared" ref="C6466:C6529" si="207">ROUNDUP(B6466-B$10002,6)</f>
        <v>6.6324999999999995E-2</v>
      </c>
      <c r="D6466" s="19">
        <f t="shared" si="206"/>
        <v>4.3990056249999998E-3</v>
      </c>
    </row>
    <row r="6467" spans="1:4" x14ac:dyDescent="0.3">
      <c r="A6467" s="23">
        <v>6466</v>
      </c>
      <c r="B6467" s="27">
        <v>0.56458600000000003</v>
      </c>
      <c r="C6467" s="24">
        <f t="shared" si="207"/>
        <v>6.6421000000000008E-2</v>
      </c>
      <c r="D6467" s="19">
        <f t="shared" si="206"/>
        <v>4.4117492410000007E-3</v>
      </c>
    </row>
    <row r="6468" spans="1:4" x14ac:dyDescent="0.3">
      <c r="A6468" s="23">
        <v>6467</v>
      </c>
      <c r="B6468" s="27">
        <v>0.564608</v>
      </c>
      <c r="C6468" s="24">
        <f t="shared" si="207"/>
        <v>6.6443000000000002E-2</v>
      </c>
      <c r="D6468" s="19">
        <f t="shared" si="206"/>
        <v>4.414672249E-3</v>
      </c>
    </row>
    <row r="6469" spans="1:4" x14ac:dyDescent="0.3">
      <c r="A6469" s="23">
        <v>6468</v>
      </c>
      <c r="B6469" s="27">
        <v>0.56464899999999996</v>
      </c>
      <c r="C6469" s="24">
        <f t="shared" si="207"/>
        <v>6.6484000000000001E-2</v>
      </c>
      <c r="D6469" s="19">
        <f t="shared" si="206"/>
        <v>4.4201222560000001E-3</v>
      </c>
    </row>
    <row r="6470" spans="1:4" x14ac:dyDescent="0.3">
      <c r="A6470" s="23">
        <v>6469</v>
      </c>
      <c r="B6470" s="27">
        <v>0.56467100000000003</v>
      </c>
      <c r="C6470" s="24">
        <f t="shared" si="207"/>
        <v>6.6505999999999996E-2</v>
      </c>
      <c r="D6470" s="19">
        <f t="shared" si="206"/>
        <v>4.4230480359999996E-3</v>
      </c>
    </row>
    <row r="6471" spans="1:4" x14ac:dyDescent="0.3">
      <c r="A6471" s="23">
        <v>6470</v>
      </c>
      <c r="B6471" s="27">
        <v>0.56470299999999995</v>
      </c>
      <c r="C6471" s="24">
        <f t="shared" si="207"/>
        <v>6.6538E-2</v>
      </c>
      <c r="D6471" s="19">
        <f t="shared" si="206"/>
        <v>4.4273054440000003E-3</v>
      </c>
    </row>
    <row r="6472" spans="1:4" x14ac:dyDescent="0.3">
      <c r="A6472" s="23">
        <v>6471</v>
      </c>
      <c r="B6472" s="27">
        <v>0.56481899999999996</v>
      </c>
      <c r="C6472" s="24">
        <f t="shared" si="207"/>
        <v>6.6654000000000005E-2</v>
      </c>
      <c r="D6472" s="19">
        <f t="shared" si="206"/>
        <v>4.4427557160000002E-3</v>
      </c>
    </row>
    <row r="6473" spans="1:4" x14ac:dyDescent="0.3">
      <c r="A6473" s="23">
        <v>6472</v>
      </c>
      <c r="B6473" s="27">
        <v>0.56501299999999999</v>
      </c>
      <c r="C6473" s="24">
        <f t="shared" si="207"/>
        <v>6.6848000000000005E-2</v>
      </c>
      <c r="D6473" s="19">
        <f t="shared" si="206"/>
        <v>4.4686551040000006E-3</v>
      </c>
    </row>
    <row r="6474" spans="1:4" x14ac:dyDescent="0.3">
      <c r="A6474" s="23">
        <v>6473</v>
      </c>
      <c r="B6474" s="27">
        <v>0.56506599999999996</v>
      </c>
      <c r="C6474" s="24">
        <f t="shared" si="207"/>
        <v>6.6901000000000002E-2</v>
      </c>
      <c r="D6474" s="19">
        <f t="shared" ref="D6474:D6537" si="208">C6474*C6474</f>
        <v>4.4757438010000006E-3</v>
      </c>
    </row>
    <row r="6475" spans="1:4" x14ac:dyDescent="0.3">
      <c r="A6475" s="23">
        <v>6474</v>
      </c>
      <c r="B6475" s="27">
        <v>0.56507700000000005</v>
      </c>
      <c r="C6475" s="24">
        <f t="shared" si="207"/>
        <v>6.6911999999999999E-2</v>
      </c>
      <c r="D6475" s="19">
        <f t="shared" si="208"/>
        <v>4.4772157440000002E-3</v>
      </c>
    </row>
    <row r="6476" spans="1:4" x14ac:dyDescent="0.3">
      <c r="A6476" s="23">
        <v>6475</v>
      </c>
      <c r="B6476" s="27">
        <v>0.56510499999999997</v>
      </c>
      <c r="C6476" s="24">
        <f t="shared" si="207"/>
        <v>6.694E-2</v>
      </c>
      <c r="D6476" s="19">
        <f t="shared" si="208"/>
        <v>4.4809636000000003E-3</v>
      </c>
    </row>
    <row r="6477" spans="1:4" x14ac:dyDescent="0.3">
      <c r="A6477" s="23">
        <v>6476</v>
      </c>
      <c r="B6477" s="27">
        <v>0.565164</v>
      </c>
      <c r="C6477" s="24">
        <f t="shared" si="207"/>
        <v>6.6999000000000003E-2</v>
      </c>
      <c r="D6477" s="19">
        <f t="shared" si="208"/>
        <v>4.4888660010000006E-3</v>
      </c>
    </row>
    <row r="6478" spans="1:4" x14ac:dyDescent="0.3">
      <c r="A6478" s="23">
        <v>6477</v>
      </c>
      <c r="B6478" s="27">
        <v>0.56523500000000004</v>
      </c>
      <c r="C6478" s="24">
        <f t="shared" si="207"/>
        <v>6.7070000000000005E-2</v>
      </c>
      <c r="D6478" s="19">
        <f t="shared" si="208"/>
        <v>4.498384900000001E-3</v>
      </c>
    </row>
    <row r="6479" spans="1:4" x14ac:dyDescent="0.3">
      <c r="A6479" s="23">
        <v>6478</v>
      </c>
      <c r="B6479" s="27">
        <v>0.56525800000000004</v>
      </c>
      <c r="C6479" s="24">
        <f t="shared" si="207"/>
        <v>6.7093E-2</v>
      </c>
      <c r="D6479" s="19">
        <f t="shared" si="208"/>
        <v>4.501470649E-3</v>
      </c>
    </row>
    <row r="6480" spans="1:4" x14ac:dyDescent="0.3">
      <c r="A6480" s="23">
        <v>6479</v>
      </c>
      <c r="B6480" s="27">
        <v>0.56526799999999999</v>
      </c>
      <c r="C6480" s="24">
        <f t="shared" si="207"/>
        <v>6.7102999999999996E-2</v>
      </c>
      <c r="D6480" s="19">
        <f t="shared" si="208"/>
        <v>4.5028126089999999E-3</v>
      </c>
    </row>
    <row r="6481" spans="1:4" x14ac:dyDescent="0.3">
      <c r="A6481" s="23">
        <v>6480</v>
      </c>
      <c r="B6481" s="27">
        <v>0.56534700000000004</v>
      </c>
      <c r="C6481" s="24">
        <f t="shared" si="207"/>
        <v>6.7182000000000006E-2</v>
      </c>
      <c r="D6481" s="19">
        <f t="shared" si="208"/>
        <v>4.5134211240000005E-3</v>
      </c>
    </row>
    <row r="6482" spans="1:4" x14ac:dyDescent="0.3">
      <c r="A6482" s="23">
        <v>6481</v>
      </c>
      <c r="B6482" s="27">
        <v>0.56537899999999996</v>
      </c>
      <c r="C6482" s="24">
        <f t="shared" si="207"/>
        <v>6.7213999999999996E-2</v>
      </c>
      <c r="D6482" s="19">
        <f t="shared" si="208"/>
        <v>4.5177217959999991E-3</v>
      </c>
    </row>
    <row r="6483" spans="1:4" x14ac:dyDescent="0.3">
      <c r="A6483" s="23">
        <v>6482</v>
      </c>
      <c r="B6483" s="27">
        <v>0.56543600000000005</v>
      </c>
      <c r="C6483" s="24">
        <f t="shared" si="207"/>
        <v>6.7270999999999997E-2</v>
      </c>
      <c r="D6483" s="19">
        <f t="shared" si="208"/>
        <v>4.525387441E-3</v>
      </c>
    </row>
    <row r="6484" spans="1:4" x14ac:dyDescent="0.3">
      <c r="A6484" s="23">
        <v>6483</v>
      </c>
      <c r="B6484" s="27">
        <v>0.56546399999999997</v>
      </c>
      <c r="C6484" s="24">
        <f t="shared" si="207"/>
        <v>6.7298999999999998E-2</v>
      </c>
      <c r="D6484" s="19">
        <f t="shared" si="208"/>
        <v>4.5291554009999997E-3</v>
      </c>
    </row>
    <row r="6485" spans="1:4" x14ac:dyDescent="0.3">
      <c r="A6485" s="23">
        <v>6484</v>
      </c>
      <c r="B6485" s="27">
        <v>0.565469</v>
      </c>
      <c r="C6485" s="24">
        <f t="shared" si="207"/>
        <v>6.7304000000000003E-2</v>
      </c>
      <c r="D6485" s="19">
        <f t="shared" si="208"/>
        <v>4.5298284160000006E-3</v>
      </c>
    </row>
    <row r="6486" spans="1:4" x14ac:dyDescent="0.3">
      <c r="A6486" s="23">
        <v>6485</v>
      </c>
      <c r="B6486" s="27">
        <v>0.56554199999999999</v>
      </c>
      <c r="C6486" s="24">
        <f t="shared" si="207"/>
        <v>6.7377000000000006E-2</v>
      </c>
      <c r="D6486" s="19">
        <f t="shared" si="208"/>
        <v>4.5396601290000008E-3</v>
      </c>
    </row>
    <row r="6487" spans="1:4" x14ac:dyDescent="0.3">
      <c r="A6487" s="23">
        <v>6486</v>
      </c>
      <c r="B6487" s="27">
        <v>0.56559899999999996</v>
      </c>
      <c r="C6487" s="24">
        <f t="shared" si="207"/>
        <v>6.7434000000000008E-2</v>
      </c>
      <c r="D6487" s="19">
        <f t="shared" si="208"/>
        <v>4.5473443560000012E-3</v>
      </c>
    </row>
    <row r="6488" spans="1:4" x14ac:dyDescent="0.3">
      <c r="A6488" s="23">
        <v>6487</v>
      </c>
      <c r="B6488" s="27">
        <v>0.56564300000000001</v>
      </c>
      <c r="C6488" s="24">
        <f t="shared" si="207"/>
        <v>6.7477999999999996E-2</v>
      </c>
      <c r="D6488" s="19">
        <f t="shared" si="208"/>
        <v>4.5532804839999996E-3</v>
      </c>
    </row>
    <row r="6489" spans="1:4" x14ac:dyDescent="0.3">
      <c r="A6489" s="23">
        <v>6488</v>
      </c>
      <c r="B6489" s="27">
        <v>0.56567100000000003</v>
      </c>
      <c r="C6489" s="24">
        <f t="shared" si="207"/>
        <v>6.7505999999999997E-2</v>
      </c>
      <c r="D6489" s="19">
        <f t="shared" si="208"/>
        <v>4.5570600359999998E-3</v>
      </c>
    </row>
    <row r="6490" spans="1:4" x14ac:dyDescent="0.3">
      <c r="A6490" s="23">
        <v>6489</v>
      </c>
      <c r="B6490" s="27">
        <v>0.56570399999999998</v>
      </c>
      <c r="C6490" s="24">
        <f t="shared" si="207"/>
        <v>6.7539000000000002E-2</v>
      </c>
      <c r="D6490" s="19">
        <f t="shared" si="208"/>
        <v>4.5615165209999999E-3</v>
      </c>
    </row>
    <row r="6491" spans="1:4" x14ac:dyDescent="0.3">
      <c r="A6491" s="23">
        <v>6490</v>
      </c>
      <c r="B6491" s="27">
        <v>0.56570900000000002</v>
      </c>
      <c r="C6491" s="24">
        <f t="shared" si="207"/>
        <v>6.7544000000000007E-2</v>
      </c>
      <c r="D6491" s="19">
        <f t="shared" si="208"/>
        <v>4.5621919360000008E-3</v>
      </c>
    </row>
    <row r="6492" spans="1:4" x14ac:dyDescent="0.3">
      <c r="A6492" s="23">
        <v>6491</v>
      </c>
      <c r="B6492" s="27">
        <v>0.56571499999999997</v>
      </c>
      <c r="C6492" s="24">
        <f t="shared" si="207"/>
        <v>6.7549999999999999E-2</v>
      </c>
      <c r="D6492" s="19">
        <f t="shared" si="208"/>
        <v>4.5630024999999998E-3</v>
      </c>
    </row>
    <row r="6493" spans="1:4" x14ac:dyDescent="0.3">
      <c r="A6493" s="23">
        <v>6492</v>
      </c>
      <c r="B6493" s="27">
        <v>0.56574999999999998</v>
      </c>
      <c r="C6493" s="24">
        <f t="shared" si="207"/>
        <v>6.7585000000000006E-2</v>
      </c>
      <c r="D6493" s="19">
        <f t="shared" si="208"/>
        <v>4.567732225000001E-3</v>
      </c>
    </row>
    <row r="6494" spans="1:4" x14ac:dyDescent="0.3">
      <c r="A6494" s="23">
        <v>6493</v>
      </c>
      <c r="B6494" s="27">
        <v>0.56577599999999995</v>
      </c>
      <c r="C6494" s="24">
        <f t="shared" si="207"/>
        <v>6.7611000000000004E-2</v>
      </c>
      <c r="D6494" s="19">
        <f t="shared" si="208"/>
        <v>4.5712473210000005E-3</v>
      </c>
    </row>
    <row r="6495" spans="1:4" x14ac:dyDescent="0.3">
      <c r="A6495" s="23">
        <v>6494</v>
      </c>
      <c r="B6495" s="27">
        <v>0.56578899999999999</v>
      </c>
      <c r="C6495" s="24">
        <f t="shared" si="207"/>
        <v>6.7624000000000004E-2</v>
      </c>
      <c r="D6495" s="19">
        <f t="shared" si="208"/>
        <v>4.5730053760000009E-3</v>
      </c>
    </row>
    <row r="6496" spans="1:4" x14ac:dyDescent="0.3">
      <c r="A6496" s="23">
        <v>6495</v>
      </c>
      <c r="B6496" s="27">
        <v>0.56579100000000004</v>
      </c>
      <c r="C6496" s="24">
        <f t="shared" si="207"/>
        <v>6.7626000000000006E-2</v>
      </c>
      <c r="D6496" s="19">
        <f t="shared" si="208"/>
        <v>4.5732758760000007E-3</v>
      </c>
    </row>
    <row r="6497" spans="1:4" x14ac:dyDescent="0.3">
      <c r="A6497" s="23">
        <v>6496</v>
      </c>
      <c r="B6497" s="27">
        <v>0.56596999999999997</v>
      </c>
      <c r="C6497" s="24">
        <f t="shared" si="207"/>
        <v>6.7805000000000004E-2</v>
      </c>
      <c r="D6497" s="19">
        <f t="shared" si="208"/>
        <v>4.5975180250000004E-3</v>
      </c>
    </row>
    <row r="6498" spans="1:4" x14ac:dyDescent="0.3">
      <c r="A6498" s="23">
        <v>6497</v>
      </c>
      <c r="B6498" s="27">
        <v>0.56597399999999998</v>
      </c>
      <c r="C6498" s="24">
        <f t="shared" si="207"/>
        <v>6.7808999999999994E-2</v>
      </c>
      <c r="D6498" s="19">
        <f t="shared" si="208"/>
        <v>4.5980604809999995E-3</v>
      </c>
    </row>
    <row r="6499" spans="1:4" x14ac:dyDescent="0.3">
      <c r="A6499" s="23">
        <v>6498</v>
      </c>
      <c r="B6499" s="27">
        <v>0.56597399999999998</v>
      </c>
      <c r="C6499" s="24">
        <f t="shared" si="207"/>
        <v>6.7808999999999994E-2</v>
      </c>
      <c r="D6499" s="19">
        <f t="shared" si="208"/>
        <v>4.5980604809999995E-3</v>
      </c>
    </row>
    <row r="6500" spans="1:4" x14ac:dyDescent="0.3">
      <c r="A6500" s="23">
        <v>6499</v>
      </c>
      <c r="B6500" s="27">
        <v>0.56598899999999996</v>
      </c>
      <c r="C6500" s="24">
        <f t="shared" si="207"/>
        <v>6.7823999999999995E-2</v>
      </c>
      <c r="D6500" s="19">
        <f t="shared" si="208"/>
        <v>4.6000949759999995E-3</v>
      </c>
    </row>
    <row r="6501" spans="1:4" x14ac:dyDescent="0.3">
      <c r="A6501" s="23">
        <v>6500</v>
      </c>
      <c r="B6501" s="27">
        <v>0.56600700000000004</v>
      </c>
      <c r="C6501" s="24">
        <f t="shared" si="207"/>
        <v>6.7842E-2</v>
      </c>
      <c r="D6501" s="19">
        <f t="shared" si="208"/>
        <v>4.6025369639999996E-3</v>
      </c>
    </row>
    <row r="6502" spans="1:4" x14ac:dyDescent="0.3">
      <c r="A6502" s="23">
        <v>6501</v>
      </c>
      <c r="B6502" s="27">
        <v>0.56603400000000004</v>
      </c>
      <c r="C6502" s="24">
        <f t="shared" si="207"/>
        <v>6.7868999999999999E-2</v>
      </c>
      <c r="D6502" s="19">
        <f t="shared" si="208"/>
        <v>4.6062011609999997E-3</v>
      </c>
    </row>
    <row r="6503" spans="1:4" x14ac:dyDescent="0.3">
      <c r="A6503" s="23">
        <v>6502</v>
      </c>
      <c r="B6503" s="27">
        <v>0.56603899999999996</v>
      </c>
      <c r="C6503" s="24">
        <f t="shared" si="207"/>
        <v>6.7874000000000004E-2</v>
      </c>
      <c r="D6503" s="19">
        <f t="shared" si="208"/>
        <v>4.6068798760000003E-3</v>
      </c>
    </row>
    <row r="6504" spans="1:4" x14ac:dyDescent="0.3">
      <c r="A6504" s="23">
        <v>6503</v>
      </c>
      <c r="B6504" s="27">
        <v>0.56609299999999996</v>
      </c>
      <c r="C6504" s="24">
        <f t="shared" si="207"/>
        <v>6.7928000000000002E-2</v>
      </c>
      <c r="D6504" s="19">
        <f t="shared" si="208"/>
        <v>4.614213184E-3</v>
      </c>
    </row>
    <row r="6505" spans="1:4" x14ac:dyDescent="0.3">
      <c r="A6505" s="23">
        <v>6504</v>
      </c>
      <c r="B6505" s="27">
        <v>0.56611800000000001</v>
      </c>
      <c r="C6505" s="24">
        <f t="shared" si="207"/>
        <v>6.7953E-2</v>
      </c>
      <c r="D6505" s="19">
        <f t="shared" si="208"/>
        <v>4.6176102089999999E-3</v>
      </c>
    </row>
    <row r="6506" spans="1:4" x14ac:dyDescent="0.3">
      <c r="A6506" s="23">
        <v>6505</v>
      </c>
      <c r="B6506" s="27">
        <v>0.56623500000000004</v>
      </c>
      <c r="C6506" s="24">
        <f t="shared" si="207"/>
        <v>6.8070000000000006E-2</v>
      </c>
      <c r="D6506" s="19">
        <f t="shared" si="208"/>
        <v>4.6335249000000007E-3</v>
      </c>
    </row>
    <row r="6507" spans="1:4" x14ac:dyDescent="0.3">
      <c r="A6507" s="23">
        <v>6506</v>
      </c>
      <c r="B6507" s="27">
        <v>0.56625499999999995</v>
      </c>
      <c r="C6507" s="24">
        <f t="shared" si="207"/>
        <v>6.8089999999999998E-2</v>
      </c>
      <c r="D6507" s="19">
        <f t="shared" si="208"/>
        <v>4.6362480999999995E-3</v>
      </c>
    </row>
    <row r="6508" spans="1:4" x14ac:dyDescent="0.3">
      <c r="A6508" s="23">
        <v>6507</v>
      </c>
      <c r="B6508" s="27">
        <v>0.56625800000000004</v>
      </c>
      <c r="C6508" s="24">
        <f t="shared" si="207"/>
        <v>6.8093000000000001E-2</v>
      </c>
      <c r="D6508" s="19">
        <f t="shared" si="208"/>
        <v>4.6366566489999999E-3</v>
      </c>
    </row>
    <row r="6509" spans="1:4" x14ac:dyDescent="0.3">
      <c r="A6509" s="23">
        <v>6508</v>
      </c>
      <c r="B6509" s="27">
        <v>0.56628500000000004</v>
      </c>
      <c r="C6509" s="24">
        <f t="shared" si="207"/>
        <v>6.812E-2</v>
      </c>
      <c r="D6509" s="19">
        <f t="shared" si="208"/>
        <v>4.6403343999999996E-3</v>
      </c>
    </row>
    <row r="6510" spans="1:4" x14ac:dyDescent="0.3">
      <c r="A6510" s="23">
        <v>6509</v>
      </c>
      <c r="B6510" s="27">
        <v>0.56633</v>
      </c>
      <c r="C6510" s="24">
        <f t="shared" si="207"/>
        <v>6.8165000000000003E-2</v>
      </c>
      <c r="D6510" s="19">
        <f t="shared" si="208"/>
        <v>4.6464672250000009E-3</v>
      </c>
    </row>
    <row r="6511" spans="1:4" x14ac:dyDescent="0.3">
      <c r="A6511" s="23">
        <v>6510</v>
      </c>
      <c r="B6511" s="27">
        <v>0.56637899999999997</v>
      </c>
      <c r="C6511" s="24">
        <f t="shared" si="207"/>
        <v>6.8213999999999997E-2</v>
      </c>
      <c r="D6511" s="19">
        <f t="shared" si="208"/>
        <v>4.6531497959999999E-3</v>
      </c>
    </row>
    <row r="6512" spans="1:4" x14ac:dyDescent="0.3">
      <c r="A6512" s="23">
        <v>6511</v>
      </c>
      <c r="B6512" s="27">
        <v>0.56642999999999999</v>
      </c>
      <c r="C6512" s="24">
        <f t="shared" si="207"/>
        <v>6.8265000000000006E-2</v>
      </c>
      <c r="D6512" s="19">
        <f t="shared" si="208"/>
        <v>4.6601102250000007E-3</v>
      </c>
    </row>
    <row r="6513" spans="1:4" x14ac:dyDescent="0.3">
      <c r="A6513" s="23">
        <v>6512</v>
      </c>
      <c r="B6513" s="27">
        <v>0.56643200000000005</v>
      </c>
      <c r="C6513" s="24">
        <f t="shared" si="207"/>
        <v>6.8266999999999994E-2</v>
      </c>
      <c r="D6513" s="19">
        <f t="shared" si="208"/>
        <v>4.660383288999999E-3</v>
      </c>
    </row>
    <row r="6514" spans="1:4" x14ac:dyDescent="0.3">
      <c r="A6514" s="23">
        <v>6513</v>
      </c>
      <c r="B6514" s="27">
        <v>0.56643399999999999</v>
      </c>
      <c r="C6514" s="24">
        <f t="shared" si="207"/>
        <v>6.8268999999999996E-2</v>
      </c>
      <c r="D6514" s="19">
        <f t="shared" si="208"/>
        <v>4.6606563609999999E-3</v>
      </c>
    </row>
    <row r="6515" spans="1:4" x14ac:dyDescent="0.3">
      <c r="A6515" s="23">
        <v>6514</v>
      </c>
      <c r="B6515" s="27">
        <v>0.56646300000000005</v>
      </c>
      <c r="C6515" s="24">
        <f t="shared" si="207"/>
        <v>6.8297999999999998E-2</v>
      </c>
      <c r="D6515" s="19">
        <f t="shared" si="208"/>
        <v>4.6646168039999993E-3</v>
      </c>
    </row>
    <row r="6516" spans="1:4" x14ac:dyDescent="0.3">
      <c r="A6516" s="23">
        <v>6515</v>
      </c>
      <c r="B6516" s="27">
        <v>0.566492</v>
      </c>
      <c r="C6516" s="24">
        <f t="shared" si="207"/>
        <v>6.8326999999999999E-2</v>
      </c>
      <c r="D6516" s="19">
        <f t="shared" si="208"/>
        <v>4.6685789289999998E-3</v>
      </c>
    </row>
    <row r="6517" spans="1:4" x14ac:dyDescent="0.3">
      <c r="A6517" s="23">
        <v>6516</v>
      </c>
      <c r="B6517" s="27">
        <v>0.56657599999999997</v>
      </c>
      <c r="C6517" s="24">
        <f t="shared" si="207"/>
        <v>6.8411E-2</v>
      </c>
      <c r="D6517" s="19">
        <f t="shared" si="208"/>
        <v>4.6800649209999996E-3</v>
      </c>
    </row>
    <row r="6518" spans="1:4" x14ac:dyDescent="0.3">
      <c r="A6518" s="23">
        <v>6517</v>
      </c>
      <c r="B6518" s="27">
        <v>0.56661899999999998</v>
      </c>
      <c r="C6518" s="24">
        <f t="shared" si="207"/>
        <v>6.8454000000000001E-2</v>
      </c>
      <c r="D6518" s="19">
        <f t="shared" si="208"/>
        <v>4.6859501159999999E-3</v>
      </c>
    </row>
    <row r="6519" spans="1:4" x14ac:dyDescent="0.3">
      <c r="A6519" s="23">
        <v>6518</v>
      </c>
      <c r="B6519" s="27">
        <v>0.56663699999999995</v>
      </c>
      <c r="C6519" s="24">
        <f t="shared" si="207"/>
        <v>6.8472000000000005E-2</v>
      </c>
      <c r="D6519" s="19">
        <f t="shared" si="208"/>
        <v>4.6884147840000005E-3</v>
      </c>
    </row>
    <row r="6520" spans="1:4" x14ac:dyDescent="0.3">
      <c r="A6520" s="23">
        <v>6519</v>
      </c>
      <c r="B6520" s="27">
        <v>0.56665200000000004</v>
      </c>
      <c r="C6520" s="24">
        <f t="shared" si="207"/>
        <v>6.8487000000000006E-2</v>
      </c>
      <c r="D6520" s="19">
        <f t="shared" si="208"/>
        <v>4.6904691690000007E-3</v>
      </c>
    </row>
    <row r="6521" spans="1:4" x14ac:dyDescent="0.3">
      <c r="A6521" s="23">
        <v>6520</v>
      </c>
      <c r="B6521" s="27">
        <v>0.56672400000000001</v>
      </c>
      <c r="C6521" s="24">
        <f t="shared" si="207"/>
        <v>6.8558999999999995E-2</v>
      </c>
      <c r="D6521" s="19">
        <f t="shared" si="208"/>
        <v>4.7003364809999996E-3</v>
      </c>
    </row>
    <row r="6522" spans="1:4" x14ac:dyDescent="0.3">
      <c r="A6522" s="23">
        <v>6521</v>
      </c>
      <c r="B6522" s="27">
        <v>0.56689299999999998</v>
      </c>
      <c r="C6522" s="24">
        <f t="shared" si="207"/>
        <v>6.8727999999999997E-2</v>
      </c>
      <c r="D6522" s="19">
        <f t="shared" si="208"/>
        <v>4.7235379839999994E-3</v>
      </c>
    </row>
    <row r="6523" spans="1:4" x14ac:dyDescent="0.3">
      <c r="A6523" s="23">
        <v>6522</v>
      </c>
      <c r="B6523" s="27">
        <v>0.56691800000000003</v>
      </c>
      <c r="C6523" s="24">
        <f t="shared" si="207"/>
        <v>6.8752999999999995E-2</v>
      </c>
      <c r="D6523" s="19">
        <f t="shared" si="208"/>
        <v>4.7269750089999991E-3</v>
      </c>
    </row>
    <row r="6524" spans="1:4" x14ac:dyDescent="0.3">
      <c r="A6524" s="23">
        <v>6523</v>
      </c>
      <c r="B6524" s="27">
        <v>0.56698199999999999</v>
      </c>
      <c r="C6524" s="24">
        <f t="shared" si="207"/>
        <v>6.8817000000000003E-2</v>
      </c>
      <c r="D6524" s="19">
        <f t="shared" si="208"/>
        <v>4.7357794890000001E-3</v>
      </c>
    </row>
    <row r="6525" spans="1:4" x14ac:dyDescent="0.3">
      <c r="A6525" s="23">
        <v>6524</v>
      </c>
      <c r="B6525" s="27">
        <v>0.56701500000000005</v>
      </c>
      <c r="C6525" s="24">
        <f t="shared" si="207"/>
        <v>6.8849999999999995E-2</v>
      </c>
      <c r="D6525" s="19">
        <f t="shared" si="208"/>
        <v>4.7403224999999997E-3</v>
      </c>
    </row>
    <row r="6526" spans="1:4" x14ac:dyDescent="0.3">
      <c r="A6526" s="23">
        <v>6525</v>
      </c>
      <c r="B6526" s="27">
        <v>0.56711800000000001</v>
      </c>
      <c r="C6526" s="24">
        <f t="shared" si="207"/>
        <v>6.8953E-2</v>
      </c>
      <c r="D6526" s="19">
        <f t="shared" si="208"/>
        <v>4.7545162089999999E-3</v>
      </c>
    </row>
    <row r="6527" spans="1:4" x14ac:dyDescent="0.3">
      <c r="A6527" s="23">
        <v>6526</v>
      </c>
      <c r="B6527" s="27">
        <v>0.56712300000000004</v>
      </c>
      <c r="C6527" s="24">
        <f t="shared" si="207"/>
        <v>6.8958000000000005E-2</v>
      </c>
      <c r="D6527" s="19">
        <f t="shared" si="208"/>
        <v>4.7552057640000006E-3</v>
      </c>
    </row>
    <row r="6528" spans="1:4" x14ac:dyDescent="0.3">
      <c r="A6528" s="23">
        <v>6527</v>
      </c>
      <c r="B6528" s="27">
        <v>0.56728100000000004</v>
      </c>
      <c r="C6528" s="24">
        <f t="shared" si="207"/>
        <v>6.9115999999999997E-2</v>
      </c>
      <c r="D6528" s="19">
        <f t="shared" si="208"/>
        <v>4.7770214559999993E-3</v>
      </c>
    </row>
    <row r="6529" spans="1:4" x14ac:dyDescent="0.3">
      <c r="A6529" s="23">
        <v>6528</v>
      </c>
      <c r="B6529" s="27">
        <v>0.56732400000000005</v>
      </c>
      <c r="C6529" s="24">
        <f t="shared" si="207"/>
        <v>6.9158999999999998E-2</v>
      </c>
      <c r="D6529" s="19">
        <f t="shared" si="208"/>
        <v>4.7829672810000001E-3</v>
      </c>
    </row>
    <row r="6530" spans="1:4" x14ac:dyDescent="0.3">
      <c r="A6530" s="23">
        <v>6529</v>
      </c>
      <c r="B6530" s="27">
        <v>0.56737899999999997</v>
      </c>
      <c r="C6530" s="24">
        <f t="shared" ref="C6530:C6593" si="209">ROUNDUP(B6530-B$10002,6)</f>
        <v>6.9213999999999998E-2</v>
      </c>
      <c r="D6530" s="19">
        <f t="shared" si="208"/>
        <v>4.7905777959999993E-3</v>
      </c>
    </row>
    <row r="6531" spans="1:4" x14ac:dyDescent="0.3">
      <c r="A6531" s="23">
        <v>6530</v>
      </c>
      <c r="B6531" s="27">
        <v>0.56739799999999996</v>
      </c>
      <c r="C6531" s="24">
        <f t="shared" si="209"/>
        <v>6.9233000000000003E-2</v>
      </c>
      <c r="D6531" s="19">
        <f t="shared" si="208"/>
        <v>4.7932082890000003E-3</v>
      </c>
    </row>
    <row r="6532" spans="1:4" x14ac:dyDescent="0.3">
      <c r="A6532" s="23">
        <v>6531</v>
      </c>
      <c r="B6532" s="27">
        <v>0.56741600000000003</v>
      </c>
      <c r="C6532" s="24">
        <f t="shared" si="209"/>
        <v>6.9251000000000007E-2</v>
      </c>
      <c r="D6532" s="19">
        <f t="shared" si="208"/>
        <v>4.7957010010000007E-3</v>
      </c>
    </row>
    <row r="6533" spans="1:4" x14ac:dyDescent="0.3">
      <c r="A6533" s="23">
        <v>6532</v>
      </c>
      <c r="B6533" s="27">
        <v>0.56743500000000002</v>
      </c>
      <c r="C6533" s="24">
        <f t="shared" si="209"/>
        <v>6.9269999999999998E-2</v>
      </c>
      <c r="D6533" s="19">
        <f t="shared" si="208"/>
        <v>4.7983328999999996E-3</v>
      </c>
    </row>
    <row r="6534" spans="1:4" x14ac:dyDescent="0.3">
      <c r="A6534" s="23">
        <v>6533</v>
      </c>
      <c r="B6534" s="27">
        <v>0.56744899999999998</v>
      </c>
      <c r="C6534" s="24">
        <f t="shared" si="209"/>
        <v>6.9283999999999998E-2</v>
      </c>
      <c r="D6534" s="19">
        <f t="shared" si="208"/>
        <v>4.8002726559999995E-3</v>
      </c>
    </row>
    <row r="6535" spans="1:4" x14ac:dyDescent="0.3">
      <c r="A6535" s="23">
        <v>6534</v>
      </c>
      <c r="B6535" s="27">
        <v>0.567554</v>
      </c>
      <c r="C6535" s="24">
        <f t="shared" si="209"/>
        <v>6.9389000000000006E-2</v>
      </c>
      <c r="D6535" s="19">
        <f t="shared" si="208"/>
        <v>4.814833321000001E-3</v>
      </c>
    </row>
    <row r="6536" spans="1:4" x14ac:dyDescent="0.3">
      <c r="A6536" s="23">
        <v>6535</v>
      </c>
      <c r="B6536" s="27">
        <v>0.56756099999999998</v>
      </c>
      <c r="C6536" s="24">
        <f t="shared" si="209"/>
        <v>6.9395999999999999E-2</v>
      </c>
      <c r="D6536" s="19">
        <f t="shared" si="208"/>
        <v>4.8158048160000001E-3</v>
      </c>
    </row>
    <row r="6537" spans="1:4" x14ac:dyDescent="0.3">
      <c r="A6537" s="23">
        <v>6536</v>
      </c>
      <c r="B6537" s="27">
        <v>0.56758799999999998</v>
      </c>
      <c r="C6537" s="24">
        <f t="shared" si="209"/>
        <v>6.9422999999999999E-2</v>
      </c>
      <c r="D6537" s="19">
        <f t="shared" si="208"/>
        <v>4.8195529289999997E-3</v>
      </c>
    </row>
    <row r="6538" spans="1:4" x14ac:dyDescent="0.3">
      <c r="A6538" s="23">
        <v>6537</v>
      </c>
      <c r="B6538" s="27">
        <v>0.56762100000000004</v>
      </c>
      <c r="C6538" s="24">
        <f t="shared" si="209"/>
        <v>6.9456000000000004E-2</v>
      </c>
      <c r="D6538" s="19">
        <f t="shared" ref="D6538:D6601" si="210">C6538*C6538</f>
        <v>4.8241359360000008E-3</v>
      </c>
    </row>
    <row r="6539" spans="1:4" x14ac:dyDescent="0.3">
      <c r="A6539" s="23">
        <v>6538</v>
      </c>
      <c r="B6539" s="27">
        <v>0.56766000000000005</v>
      </c>
      <c r="C6539" s="24">
        <f t="shared" si="209"/>
        <v>6.9495000000000001E-2</v>
      </c>
      <c r="D6539" s="19">
        <f t="shared" si="210"/>
        <v>4.8295550250000005E-3</v>
      </c>
    </row>
    <row r="6540" spans="1:4" x14ac:dyDescent="0.3">
      <c r="A6540" s="23">
        <v>6539</v>
      </c>
      <c r="B6540" s="27">
        <v>0.56783899999999998</v>
      </c>
      <c r="C6540" s="24">
        <f t="shared" si="209"/>
        <v>6.9674E-2</v>
      </c>
      <c r="D6540" s="19">
        <f t="shared" si="210"/>
        <v>4.8544662759999998E-3</v>
      </c>
    </row>
    <row r="6541" spans="1:4" x14ac:dyDescent="0.3">
      <c r="A6541" s="23">
        <v>6540</v>
      </c>
      <c r="B6541" s="27">
        <v>0.56788400000000006</v>
      </c>
      <c r="C6541" s="24">
        <f t="shared" si="209"/>
        <v>6.9719000000000003E-2</v>
      </c>
      <c r="D6541" s="19">
        <f t="shared" si="210"/>
        <v>4.8607389610000008E-3</v>
      </c>
    </row>
    <row r="6542" spans="1:4" x14ac:dyDescent="0.3">
      <c r="A6542" s="23">
        <v>6541</v>
      </c>
      <c r="B6542" s="27">
        <v>0.56795700000000005</v>
      </c>
      <c r="C6542" s="24">
        <f t="shared" si="209"/>
        <v>6.9792000000000007E-2</v>
      </c>
      <c r="D6542" s="19">
        <f t="shared" si="210"/>
        <v>4.8709232640000008E-3</v>
      </c>
    </row>
    <row r="6543" spans="1:4" x14ac:dyDescent="0.3">
      <c r="A6543" s="23">
        <v>6542</v>
      </c>
      <c r="B6543" s="27">
        <v>0.56804200000000005</v>
      </c>
      <c r="C6543" s="24">
        <f t="shared" si="209"/>
        <v>6.9876999999999995E-2</v>
      </c>
      <c r="D6543" s="19">
        <f t="shared" si="210"/>
        <v>4.8827951289999996E-3</v>
      </c>
    </row>
    <row r="6544" spans="1:4" x14ac:dyDescent="0.3">
      <c r="A6544" s="23">
        <v>6543</v>
      </c>
      <c r="B6544" s="27">
        <v>0.56811299999999998</v>
      </c>
      <c r="C6544" s="24">
        <f t="shared" si="209"/>
        <v>6.9947999999999996E-2</v>
      </c>
      <c r="D6544" s="19">
        <f t="shared" si="210"/>
        <v>4.8927227039999993E-3</v>
      </c>
    </row>
    <row r="6545" spans="1:4" x14ac:dyDescent="0.3">
      <c r="A6545" s="23">
        <v>6544</v>
      </c>
      <c r="B6545" s="27">
        <v>0.56811699999999998</v>
      </c>
      <c r="C6545" s="24">
        <f t="shared" si="209"/>
        <v>6.9952E-2</v>
      </c>
      <c r="D6545" s="19">
        <f t="shared" si="210"/>
        <v>4.8932823040000002E-3</v>
      </c>
    </row>
    <row r="6546" spans="1:4" x14ac:dyDescent="0.3">
      <c r="A6546" s="23">
        <v>6545</v>
      </c>
      <c r="B6546" s="27">
        <v>0.56812300000000004</v>
      </c>
      <c r="C6546" s="24">
        <f t="shared" si="209"/>
        <v>6.9958000000000006E-2</v>
      </c>
      <c r="D6546" s="19">
        <f t="shared" si="210"/>
        <v>4.8941217640000008E-3</v>
      </c>
    </row>
    <row r="6547" spans="1:4" x14ac:dyDescent="0.3">
      <c r="A6547" s="23">
        <v>6546</v>
      </c>
      <c r="B6547" s="27">
        <v>0.56813999999999998</v>
      </c>
      <c r="C6547" s="24">
        <f t="shared" si="209"/>
        <v>6.9974999999999996E-2</v>
      </c>
      <c r="D6547" s="19">
        <f t="shared" si="210"/>
        <v>4.8965006249999995E-3</v>
      </c>
    </row>
    <row r="6548" spans="1:4" x14ac:dyDescent="0.3">
      <c r="A6548" s="23">
        <v>6547</v>
      </c>
      <c r="B6548" s="27">
        <v>0.56820999999999999</v>
      </c>
      <c r="C6548" s="24">
        <f t="shared" si="209"/>
        <v>7.0044999999999996E-2</v>
      </c>
      <c r="D6548" s="19">
        <f t="shared" si="210"/>
        <v>4.9063020249999999E-3</v>
      </c>
    </row>
    <row r="6549" spans="1:4" x14ac:dyDescent="0.3">
      <c r="A6549" s="23">
        <v>6548</v>
      </c>
      <c r="B6549" s="27">
        <v>0.568241</v>
      </c>
      <c r="C6549" s="24">
        <f t="shared" si="209"/>
        <v>7.0075999999999999E-2</v>
      </c>
      <c r="D6549" s="19">
        <f t="shared" si="210"/>
        <v>4.9106457760000003E-3</v>
      </c>
    </row>
    <row r="6550" spans="1:4" x14ac:dyDescent="0.3">
      <c r="A6550" s="23">
        <v>6549</v>
      </c>
      <c r="B6550" s="27">
        <v>0.56834899999999999</v>
      </c>
      <c r="C6550" s="24">
        <f t="shared" si="209"/>
        <v>7.0183999999999996E-2</v>
      </c>
      <c r="D6550" s="19">
        <f t="shared" si="210"/>
        <v>4.9257938559999995E-3</v>
      </c>
    </row>
    <row r="6551" spans="1:4" x14ac:dyDescent="0.3">
      <c r="A6551" s="23">
        <v>6550</v>
      </c>
      <c r="B6551" s="27">
        <v>0.56853500000000001</v>
      </c>
      <c r="C6551" s="24">
        <f t="shared" si="209"/>
        <v>7.0370000000000002E-2</v>
      </c>
      <c r="D6551" s="19">
        <f t="shared" si="210"/>
        <v>4.9519369000000004E-3</v>
      </c>
    </row>
    <row r="6552" spans="1:4" x14ac:dyDescent="0.3">
      <c r="A6552" s="23">
        <v>6551</v>
      </c>
      <c r="B6552" s="27">
        <v>0.56854099999999996</v>
      </c>
      <c r="C6552" s="24">
        <f t="shared" si="209"/>
        <v>7.0375999999999994E-2</v>
      </c>
      <c r="D6552" s="19">
        <f t="shared" si="210"/>
        <v>4.9527813759999992E-3</v>
      </c>
    </row>
    <row r="6553" spans="1:4" x14ac:dyDescent="0.3">
      <c r="A6553" s="23">
        <v>6552</v>
      </c>
      <c r="B6553" s="27">
        <v>0.56859599999999999</v>
      </c>
      <c r="C6553" s="24">
        <f t="shared" si="209"/>
        <v>7.0431000000000007E-2</v>
      </c>
      <c r="D6553" s="19">
        <f t="shared" si="210"/>
        <v>4.9605257610000012E-3</v>
      </c>
    </row>
    <row r="6554" spans="1:4" x14ac:dyDescent="0.3">
      <c r="A6554" s="23">
        <v>6553</v>
      </c>
      <c r="B6554" s="27">
        <v>0.56862800000000002</v>
      </c>
      <c r="C6554" s="24">
        <f t="shared" si="209"/>
        <v>7.0462999999999998E-2</v>
      </c>
      <c r="D6554" s="19">
        <f t="shared" si="210"/>
        <v>4.9650343689999999E-3</v>
      </c>
    </row>
    <row r="6555" spans="1:4" x14ac:dyDescent="0.3">
      <c r="A6555" s="23">
        <v>6554</v>
      </c>
      <c r="B6555" s="27">
        <v>0.56863399999999997</v>
      </c>
      <c r="C6555" s="24">
        <f t="shared" si="209"/>
        <v>7.0469000000000004E-2</v>
      </c>
      <c r="D6555" s="19">
        <f t="shared" si="210"/>
        <v>4.9658799610000004E-3</v>
      </c>
    </row>
    <row r="6556" spans="1:4" x14ac:dyDescent="0.3">
      <c r="A6556" s="23">
        <v>6555</v>
      </c>
      <c r="B6556" s="27">
        <v>0.56864199999999998</v>
      </c>
      <c r="C6556" s="24">
        <f t="shared" si="209"/>
        <v>7.0476999999999998E-2</v>
      </c>
      <c r="D6556" s="19">
        <f t="shared" si="210"/>
        <v>4.9670075289999999E-3</v>
      </c>
    </row>
    <row r="6557" spans="1:4" x14ac:dyDescent="0.3">
      <c r="A6557" s="23">
        <v>6556</v>
      </c>
      <c r="B6557" s="27">
        <v>0.56872</v>
      </c>
      <c r="C6557" s="24">
        <f t="shared" si="209"/>
        <v>7.0555000000000007E-2</v>
      </c>
      <c r="D6557" s="19">
        <f t="shared" si="210"/>
        <v>4.9780080250000011E-3</v>
      </c>
    </row>
    <row r="6558" spans="1:4" x14ac:dyDescent="0.3">
      <c r="A6558" s="23">
        <v>6557</v>
      </c>
      <c r="B6558" s="27">
        <v>0.568743</v>
      </c>
      <c r="C6558" s="24">
        <f t="shared" si="209"/>
        <v>7.0578000000000002E-2</v>
      </c>
      <c r="D6558" s="19">
        <f t="shared" si="210"/>
        <v>4.9812540840000006E-3</v>
      </c>
    </row>
    <row r="6559" spans="1:4" x14ac:dyDescent="0.3">
      <c r="A6559" s="23">
        <v>6558</v>
      </c>
      <c r="B6559" s="27">
        <v>0.56877500000000003</v>
      </c>
      <c r="C6559" s="24">
        <f t="shared" si="209"/>
        <v>7.0610000000000006E-2</v>
      </c>
      <c r="D6559" s="19">
        <f t="shared" si="210"/>
        <v>4.9857721000000008E-3</v>
      </c>
    </row>
    <row r="6560" spans="1:4" x14ac:dyDescent="0.3">
      <c r="A6560" s="23">
        <v>6559</v>
      </c>
      <c r="B6560" s="27">
        <v>0.56878200000000001</v>
      </c>
      <c r="C6560" s="24">
        <f t="shared" si="209"/>
        <v>7.0616999999999999E-2</v>
      </c>
      <c r="D6560" s="19">
        <f t="shared" si="210"/>
        <v>4.9867606890000001E-3</v>
      </c>
    </row>
    <row r="6561" spans="1:4" x14ac:dyDescent="0.3">
      <c r="A6561" s="23">
        <v>6560</v>
      </c>
      <c r="B6561" s="27">
        <v>0.56884100000000004</v>
      </c>
      <c r="C6561" s="24">
        <f t="shared" si="209"/>
        <v>7.0676000000000003E-2</v>
      </c>
      <c r="D6561" s="19">
        <f t="shared" si="210"/>
        <v>4.9950969760000005E-3</v>
      </c>
    </row>
    <row r="6562" spans="1:4" x14ac:dyDescent="0.3">
      <c r="A6562" s="23">
        <v>6561</v>
      </c>
      <c r="B6562" s="27">
        <v>0.56884699999999999</v>
      </c>
      <c r="C6562" s="24">
        <f t="shared" si="209"/>
        <v>7.0681999999999995E-2</v>
      </c>
      <c r="D6562" s="19">
        <f t="shared" si="210"/>
        <v>4.9959451239999994E-3</v>
      </c>
    </row>
    <row r="6563" spans="1:4" x14ac:dyDescent="0.3">
      <c r="A6563" s="23">
        <v>6562</v>
      </c>
      <c r="B6563" s="27">
        <v>0.56890099999999999</v>
      </c>
      <c r="C6563" s="24">
        <f t="shared" si="209"/>
        <v>7.0736000000000007E-2</v>
      </c>
      <c r="D6563" s="19">
        <f t="shared" si="210"/>
        <v>5.0035816960000007E-3</v>
      </c>
    </row>
    <row r="6564" spans="1:4" x14ac:dyDescent="0.3">
      <c r="A6564" s="23">
        <v>6563</v>
      </c>
      <c r="B6564" s="27">
        <v>0.568994</v>
      </c>
      <c r="C6564" s="24">
        <f t="shared" si="209"/>
        <v>7.0829000000000003E-2</v>
      </c>
      <c r="D6564" s="19">
        <f t="shared" si="210"/>
        <v>5.0167472410000006E-3</v>
      </c>
    </row>
    <row r="6565" spans="1:4" x14ac:dyDescent="0.3">
      <c r="A6565" s="23">
        <v>6564</v>
      </c>
      <c r="B6565" s="27">
        <v>0.56923699999999999</v>
      </c>
      <c r="C6565" s="24">
        <f t="shared" si="209"/>
        <v>7.1071999999999996E-2</v>
      </c>
      <c r="D6565" s="19">
        <f t="shared" si="210"/>
        <v>5.0512291839999992E-3</v>
      </c>
    </row>
    <row r="6566" spans="1:4" x14ac:dyDescent="0.3">
      <c r="A6566" s="23">
        <v>6565</v>
      </c>
      <c r="B6566" s="27">
        <v>0.56924699999999995</v>
      </c>
      <c r="C6566" s="24">
        <f t="shared" si="209"/>
        <v>7.1082000000000006E-2</v>
      </c>
      <c r="D6566" s="19">
        <f t="shared" si="210"/>
        <v>5.0526507240000011E-3</v>
      </c>
    </row>
    <row r="6567" spans="1:4" x14ac:dyDescent="0.3">
      <c r="A6567" s="23">
        <v>6566</v>
      </c>
      <c r="B6567" s="27">
        <v>0.56925000000000003</v>
      </c>
      <c r="C6567" s="24">
        <f t="shared" si="209"/>
        <v>7.1084999999999995E-2</v>
      </c>
      <c r="D6567" s="19">
        <f t="shared" si="210"/>
        <v>5.0530772249999991E-3</v>
      </c>
    </row>
    <row r="6568" spans="1:4" x14ac:dyDescent="0.3">
      <c r="A6568" s="23">
        <v>6567</v>
      </c>
      <c r="B6568" s="27">
        <v>0.56927899999999998</v>
      </c>
      <c r="C6568" s="24">
        <f t="shared" si="209"/>
        <v>7.1113999999999997E-2</v>
      </c>
      <c r="D6568" s="19">
        <f t="shared" si="210"/>
        <v>5.0572009959999999E-3</v>
      </c>
    </row>
    <row r="6569" spans="1:4" x14ac:dyDescent="0.3">
      <c r="A6569" s="23">
        <v>6568</v>
      </c>
      <c r="B6569" s="27">
        <v>0.56928000000000001</v>
      </c>
      <c r="C6569" s="24">
        <f t="shared" si="209"/>
        <v>7.1114999999999998E-2</v>
      </c>
      <c r="D6569" s="19">
        <f t="shared" si="210"/>
        <v>5.0573432249999993E-3</v>
      </c>
    </row>
    <row r="6570" spans="1:4" x14ac:dyDescent="0.3">
      <c r="A6570" s="23">
        <v>6569</v>
      </c>
      <c r="B6570" s="27">
        <v>0.56930999999999998</v>
      </c>
      <c r="C6570" s="24">
        <f t="shared" si="209"/>
        <v>7.1145E-2</v>
      </c>
      <c r="D6570" s="19">
        <f t="shared" si="210"/>
        <v>5.061611025E-3</v>
      </c>
    </row>
    <row r="6571" spans="1:4" x14ac:dyDescent="0.3">
      <c r="A6571" s="23">
        <v>6570</v>
      </c>
      <c r="B6571" s="27">
        <v>0.56936799999999999</v>
      </c>
      <c r="C6571" s="24">
        <f t="shared" si="209"/>
        <v>7.1203000000000002E-2</v>
      </c>
      <c r="D6571" s="19">
        <f t="shared" si="210"/>
        <v>5.0698672090000001E-3</v>
      </c>
    </row>
    <row r="6572" spans="1:4" x14ac:dyDescent="0.3">
      <c r="A6572" s="23">
        <v>6571</v>
      </c>
      <c r="B6572" s="27">
        <v>0.56949099999999997</v>
      </c>
      <c r="C6572" s="24">
        <f t="shared" si="209"/>
        <v>7.1326000000000001E-2</v>
      </c>
      <c r="D6572" s="19">
        <f t="shared" si="210"/>
        <v>5.0873982759999997E-3</v>
      </c>
    </row>
    <row r="6573" spans="1:4" x14ac:dyDescent="0.3">
      <c r="A6573" s="23">
        <v>6572</v>
      </c>
      <c r="B6573" s="27">
        <v>0.56952000000000003</v>
      </c>
      <c r="C6573" s="24">
        <f t="shared" si="209"/>
        <v>7.1355000000000002E-2</v>
      </c>
      <c r="D6573" s="19">
        <f t="shared" si="210"/>
        <v>5.0915360250000001E-3</v>
      </c>
    </row>
    <row r="6574" spans="1:4" x14ac:dyDescent="0.3">
      <c r="A6574" s="23">
        <v>6573</v>
      </c>
      <c r="B6574" s="27">
        <v>0.56957500000000005</v>
      </c>
      <c r="C6574" s="24">
        <f t="shared" si="209"/>
        <v>7.1410000000000001E-2</v>
      </c>
      <c r="D6574" s="19">
        <f t="shared" si="210"/>
        <v>5.0993881000000003E-3</v>
      </c>
    </row>
    <row r="6575" spans="1:4" x14ac:dyDescent="0.3">
      <c r="A6575" s="23">
        <v>6574</v>
      </c>
      <c r="B6575" s="27">
        <v>0.56962100000000004</v>
      </c>
      <c r="C6575" s="24">
        <f t="shared" si="209"/>
        <v>7.1456000000000006E-2</v>
      </c>
      <c r="D6575" s="19">
        <f t="shared" si="210"/>
        <v>5.1059599360000008E-3</v>
      </c>
    </row>
    <row r="6576" spans="1:4" x14ac:dyDescent="0.3">
      <c r="A6576" s="23">
        <v>6575</v>
      </c>
      <c r="B6576" s="27">
        <v>0.56962299999999999</v>
      </c>
      <c r="C6576" s="24">
        <f t="shared" si="209"/>
        <v>7.1458000000000008E-2</v>
      </c>
      <c r="D6576" s="19">
        <f t="shared" si="210"/>
        <v>5.106245764000001E-3</v>
      </c>
    </row>
    <row r="6577" spans="1:4" x14ac:dyDescent="0.3">
      <c r="A6577" s="23">
        <v>6576</v>
      </c>
      <c r="B6577" s="27">
        <v>0.56972</v>
      </c>
      <c r="C6577" s="24">
        <f t="shared" si="209"/>
        <v>7.1555000000000007E-2</v>
      </c>
      <c r="D6577" s="19">
        <f t="shared" si="210"/>
        <v>5.1201180250000011E-3</v>
      </c>
    </row>
    <row r="6578" spans="1:4" x14ac:dyDescent="0.3">
      <c r="A6578" s="23">
        <v>6577</v>
      </c>
      <c r="B6578" s="27">
        <v>0.56973399999999996</v>
      </c>
      <c r="C6578" s="24">
        <f t="shared" si="209"/>
        <v>7.1569000000000008E-2</v>
      </c>
      <c r="D6578" s="19">
        <f t="shared" si="210"/>
        <v>5.1221217610000012E-3</v>
      </c>
    </row>
    <row r="6579" spans="1:4" x14ac:dyDescent="0.3">
      <c r="A6579" s="23">
        <v>6578</v>
      </c>
      <c r="B6579" s="27">
        <v>0.56974400000000003</v>
      </c>
      <c r="C6579" s="24">
        <f t="shared" si="209"/>
        <v>7.1579000000000004E-2</v>
      </c>
      <c r="D6579" s="19">
        <f t="shared" si="210"/>
        <v>5.1235532410000006E-3</v>
      </c>
    </row>
    <row r="6580" spans="1:4" x14ac:dyDescent="0.3">
      <c r="A6580" s="23">
        <v>6579</v>
      </c>
      <c r="B6580" s="27">
        <v>0.56982600000000005</v>
      </c>
      <c r="C6580" s="24">
        <f t="shared" si="209"/>
        <v>7.1661000000000002E-2</v>
      </c>
      <c r="D6580" s="19">
        <f t="shared" si="210"/>
        <v>5.1352989210000002E-3</v>
      </c>
    </row>
    <row r="6581" spans="1:4" x14ac:dyDescent="0.3">
      <c r="A6581" s="23">
        <v>6580</v>
      </c>
      <c r="B6581" s="27">
        <v>0.56997900000000001</v>
      </c>
      <c r="C6581" s="24">
        <f t="shared" si="209"/>
        <v>7.1814000000000003E-2</v>
      </c>
      <c r="D6581" s="19">
        <f t="shared" si="210"/>
        <v>5.1572505960000006E-3</v>
      </c>
    </row>
    <row r="6582" spans="1:4" x14ac:dyDescent="0.3">
      <c r="A6582" s="23">
        <v>6581</v>
      </c>
      <c r="B6582" s="27">
        <v>0.57007099999999999</v>
      </c>
      <c r="C6582" s="24">
        <f t="shared" si="209"/>
        <v>7.1905999999999998E-2</v>
      </c>
      <c r="D6582" s="19">
        <f t="shared" si="210"/>
        <v>5.1704728359999999E-3</v>
      </c>
    </row>
    <row r="6583" spans="1:4" x14ac:dyDescent="0.3">
      <c r="A6583" s="23">
        <v>6582</v>
      </c>
      <c r="B6583" s="27">
        <v>0.57012499999999999</v>
      </c>
      <c r="C6583" s="24">
        <f t="shared" si="209"/>
        <v>7.1959999999999996E-2</v>
      </c>
      <c r="D6583" s="19">
        <f t="shared" si="210"/>
        <v>5.1782415999999994E-3</v>
      </c>
    </row>
    <row r="6584" spans="1:4" x14ac:dyDescent="0.3">
      <c r="A6584" s="23">
        <v>6583</v>
      </c>
      <c r="B6584" s="27">
        <v>0.570133</v>
      </c>
      <c r="C6584" s="24">
        <f t="shared" si="209"/>
        <v>7.1968000000000004E-2</v>
      </c>
      <c r="D6584" s="19">
        <f t="shared" si="210"/>
        <v>5.1793930240000008E-3</v>
      </c>
    </row>
    <row r="6585" spans="1:4" x14ac:dyDescent="0.3">
      <c r="A6585" s="23">
        <v>6584</v>
      </c>
      <c r="B6585" s="27">
        <v>0.57027099999999997</v>
      </c>
      <c r="C6585" s="24">
        <f t="shared" si="209"/>
        <v>7.2106000000000003E-2</v>
      </c>
      <c r="D6585" s="19">
        <f t="shared" si="210"/>
        <v>5.1992752360000005E-3</v>
      </c>
    </row>
    <row r="6586" spans="1:4" x14ac:dyDescent="0.3">
      <c r="A6586" s="23">
        <v>6585</v>
      </c>
      <c r="B6586" s="27">
        <v>0.57033999999999996</v>
      </c>
      <c r="C6586" s="24">
        <f t="shared" si="209"/>
        <v>7.2175000000000003E-2</v>
      </c>
      <c r="D6586" s="19">
        <f t="shared" si="210"/>
        <v>5.2092306250000001E-3</v>
      </c>
    </row>
    <row r="6587" spans="1:4" x14ac:dyDescent="0.3">
      <c r="A6587" s="23">
        <v>6586</v>
      </c>
      <c r="B6587" s="27">
        <v>0.57043500000000003</v>
      </c>
      <c r="C6587" s="24">
        <f t="shared" si="209"/>
        <v>7.2270000000000001E-2</v>
      </c>
      <c r="D6587" s="19">
        <f t="shared" si="210"/>
        <v>5.2229529000000002E-3</v>
      </c>
    </row>
    <row r="6588" spans="1:4" x14ac:dyDescent="0.3">
      <c r="A6588" s="23">
        <v>6587</v>
      </c>
      <c r="B6588" s="27">
        <v>0.57043699999999997</v>
      </c>
      <c r="C6588" s="24">
        <f t="shared" si="209"/>
        <v>7.2272000000000003E-2</v>
      </c>
      <c r="D6588" s="19">
        <f t="shared" si="210"/>
        <v>5.2232419840000004E-3</v>
      </c>
    </row>
    <row r="6589" spans="1:4" x14ac:dyDescent="0.3">
      <c r="A6589" s="23">
        <v>6588</v>
      </c>
      <c r="B6589" s="27">
        <v>0.57060900000000003</v>
      </c>
      <c r="C6589" s="24">
        <f t="shared" si="209"/>
        <v>7.2443999999999995E-2</v>
      </c>
      <c r="D6589" s="19">
        <f t="shared" si="210"/>
        <v>5.2481331359999989E-3</v>
      </c>
    </row>
    <row r="6590" spans="1:4" x14ac:dyDescent="0.3">
      <c r="A6590" s="23">
        <v>6589</v>
      </c>
      <c r="B6590" s="27">
        <v>0.57067900000000005</v>
      </c>
      <c r="C6590" s="24">
        <f t="shared" si="209"/>
        <v>7.2513999999999995E-2</v>
      </c>
      <c r="D6590" s="19">
        <f t="shared" si="210"/>
        <v>5.2582801959999989E-3</v>
      </c>
    </row>
    <row r="6591" spans="1:4" x14ac:dyDescent="0.3">
      <c r="A6591" s="23">
        <v>6590</v>
      </c>
      <c r="B6591" s="27">
        <v>0.57068799999999997</v>
      </c>
      <c r="C6591" s="24">
        <f t="shared" si="209"/>
        <v>7.2523000000000004E-2</v>
      </c>
      <c r="D6591" s="19">
        <f t="shared" si="210"/>
        <v>5.2595855290000007E-3</v>
      </c>
    </row>
    <row r="6592" spans="1:4" x14ac:dyDescent="0.3">
      <c r="A6592" s="23">
        <v>6591</v>
      </c>
      <c r="B6592" s="27">
        <v>0.57075299999999995</v>
      </c>
      <c r="C6592" s="24">
        <f t="shared" si="209"/>
        <v>7.2588E-2</v>
      </c>
      <c r="D6592" s="19">
        <f t="shared" si="210"/>
        <v>5.2690177439999996E-3</v>
      </c>
    </row>
    <row r="6593" spans="1:4" x14ac:dyDescent="0.3">
      <c r="A6593" s="23">
        <v>6592</v>
      </c>
      <c r="B6593" s="27">
        <v>0.570766</v>
      </c>
      <c r="C6593" s="24">
        <f t="shared" si="209"/>
        <v>7.2600999999999999E-2</v>
      </c>
      <c r="D6593" s="19">
        <f t="shared" si="210"/>
        <v>5.2709052009999998E-3</v>
      </c>
    </row>
    <row r="6594" spans="1:4" x14ac:dyDescent="0.3">
      <c r="A6594" s="23">
        <v>6593</v>
      </c>
      <c r="B6594" s="27">
        <v>0.57079899999999995</v>
      </c>
      <c r="C6594" s="24">
        <f t="shared" ref="C6594:C6657" si="211">ROUNDUP(B6594-B$10002,6)</f>
        <v>7.2634000000000004E-2</v>
      </c>
      <c r="D6594" s="19">
        <f t="shared" si="210"/>
        <v>5.2756979560000007E-3</v>
      </c>
    </row>
    <row r="6595" spans="1:4" x14ac:dyDescent="0.3">
      <c r="A6595" s="23">
        <v>6594</v>
      </c>
      <c r="B6595" s="27">
        <v>0.57084599999999996</v>
      </c>
      <c r="C6595" s="24">
        <f t="shared" si="211"/>
        <v>7.2680999999999996E-2</v>
      </c>
      <c r="D6595" s="19">
        <f t="shared" si="210"/>
        <v>5.2825277609999995E-3</v>
      </c>
    </row>
    <row r="6596" spans="1:4" x14ac:dyDescent="0.3">
      <c r="A6596" s="23">
        <v>6595</v>
      </c>
      <c r="B6596" s="27">
        <v>0.57085300000000005</v>
      </c>
      <c r="C6596" s="24">
        <f t="shared" si="211"/>
        <v>7.2688000000000003E-2</v>
      </c>
      <c r="D6596" s="19">
        <f t="shared" si="210"/>
        <v>5.2835453440000001E-3</v>
      </c>
    </row>
    <row r="6597" spans="1:4" x14ac:dyDescent="0.3">
      <c r="A6597" s="23">
        <v>6596</v>
      </c>
      <c r="B6597" s="27">
        <v>0.57089800000000002</v>
      </c>
      <c r="C6597" s="24">
        <f t="shared" si="211"/>
        <v>7.2733000000000006E-2</v>
      </c>
      <c r="D6597" s="19">
        <f t="shared" si="210"/>
        <v>5.2900892890000006E-3</v>
      </c>
    </row>
    <row r="6598" spans="1:4" x14ac:dyDescent="0.3">
      <c r="A6598" s="23">
        <v>6597</v>
      </c>
      <c r="B6598" s="27">
        <v>0.57090600000000002</v>
      </c>
      <c r="C6598" s="24">
        <f t="shared" si="211"/>
        <v>7.2741E-2</v>
      </c>
      <c r="D6598" s="19">
        <f t="shared" si="210"/>
        <v>5.2912530810000002E-3</v>
      </c>
    </row>
    <row r="6599" spans="1:4" x14ac:dyDescent="0.3">
      <c r="A6599" s="23">
        <v>6598</v>
      </c>
      <c r="B6599" s="27">
        <v>0.57095600000000002</v>
      </c>
      <c r="C6599" s="24">
        <f t="shared" si="211"/>
        <v>7.2790999999999995E-2</v>
      </c>
      <c r="D6599" s="19">
        <f t="shared" si="210"/>
        <v>5.2985296809999992E-3</v>
      </c>
    </row>
    <row r="6600" spans="1:4" x14ac:dyDescent="0.3">
      <c r="A6600" s="23">
        <v>6599</v>
      </c>
      <c r="B6600" s="27">
        <v>0.570963</v>
      </c>
      <c r="C6600" s="24">
        <f t="shared" si="211"/>
        <v>7.2798000000000002E-2</v>
      </c>
      <c r="D6600" s="19">
        <f t="shared" si="210"/>
        <v>5.2995488040000005E-3</v>
      </c>
    </row>
    <row r="6601" spans="1:4" x14ac:dyDescent="0.3">
      <c r="A6601" s="23">
        <v>6600</v>
      </c>
      <c r="B6601" s="27">
        <v>0.57102299999999995</v>
      </c>
      <c r="C6601" s="24">
        <f t="shared" si="211"/>
        <v>7.2858000000000006E-2</v>
      </c>
      <c r="D6601" s="19">
        <f t="shared" si="210"/>
        <v>5.3082881640000006E-3</v>
      </c>
    </row>
    <row r="6602" spans="1:4" x14ac:dyDescent="0.3">
      <c r="A6602" s="23">
        <v>6601</v>
      </c>
      <c r="B6602" s="27">
        <v>0.57103300000000001</v>
      </c>
      <c r="C6602" s="24">
        <f t="shared" si="211"/>
        <v>7.2868000000000002E-2</v>
      </c>
      <c r="D6602" s="19">
        <f t="shared" ref="D6602:D6665" si="212">C6602*C6602</f>
        <v>5.3097454240000003E-3</v>
      </c>
    </row>
    <row r="6603" spans="1:4" x14ac:dyDescent="0.3">
      <c r="A6603" s="23">
        <v>6602</v>
      </c>
      <c r="B6603" s="27">
        <v>0.57113400000000003</v>
      </c>
      <c r="C6603" s="24">
        <f t="shared" si="211"/>
        <v>7.2969000000000006E-2</v>
      </c>
      <c r="D6603" s="19">
        <f t="shared" si="212"/>
        <v>5.324474961000001E-3</v>
      </c>
    </row>
    <row r="6604" spans="1:4" x14ac:dyDescent="0.3">
      <c r="A6604" s="23">
        <v>6603</v>
      </c>
      <c r="B6604" s="27">
        <v>0.571156</v>
      </c>
      <c r="C6604" s="24">
        <f t="shared" si="211"/>
        <v>7.2991E-2</v>
      </c>
      <c r="D6604" s="19">
        <f t="shared" si="212"/>
        <v>5.327686081E-3</v>
      </c>
    </row>
    <row r="6605" spans="1:4" x14ac:dyDescent="0.3">
      <c r="A6605" s="23">
        <v>6604</v>
      </c>
      <c r="B6605" s="27">
        <v>0.57126399999999999</v>
      </c>
      <c r="C6605" s="24">
        <f t="shared" si="211"/>
        <v>7.3098999999999997E-2</v>
      </c>
      <c r="D6605" s="19">
        <f t="shared" si="212"/>
        <v>5.3434638009999995E-3</v>
      </c>
    </row>
    <row r="6606" spans="1:4" x14ac:dyDescent="0.3">
      <c r="A6606" s="23">
        <v>6605</v>
      </c>
      <c r="B6606" s="27">
        <v>0.57126999999999994</v>
      </c>
      <c r="C6606" s="24">
        <f t="shared" si="211"/>
        <v>7.3105000000000003E-2</v>
      </c>
      <c r="D6606" s="19">
        <f t="shared" si="212"/>
        <v>5.3443410250000002E-3</v>
      </c>
    </row>
    <row r="6607" spans="1:4" x14ac:dyDescent="0.3">
      <c r="A6607" s="23">
        <v>6606</v>
      </c>
      <c r="B6607" s="27">
        <v>0.57130000000000003</v>
      </c>
      <c r="C6607" s="24">
        <f t="shared" si="211"/>
        <v>7.3135000000000006E-2</v>
      </c>
      <c r="D6607" s="19">
        <f t="shared" si="212"/>
        <v>5.3487282250000009E-3</v>
      </c>
    </row>
    <row r="6608" spans="1:4" x14ac:dyDescent="0.3">
      <c r="A6608" s="23">
        <v>6607</v>
      </c>
      <c r="B6608" s="27">
        <v>0.57133800000000001</v>
      </c>
      <c r="C6608" s="24">
        <f t="shared" si="211"/>
        <v>7.3173000000000002E-2</v>
      </c>
      <c r="D6608" s="19">
        <f t="shared" si="212"/>
        <v>5.3542879290000003E-3</v>
      </c>
    </row>
    <row r="6609" spans="1:4" x14ac:dyDescent="0.3">
      <c r="A6609" s="23">
        <v>6608</v>
      </c>
      <c r="B6609" s="27">
        <v>0.57137400000000005</v>
      </c>
      <c r="C6609" s="24">
        <f t="shared" si="211"/>
        <v>7.3208999999999996E-2</v>
      </c>
      <c r="D6609" s="19">
        <f t="shared" si="212"/>
        <v>5.3595576809999995E-3</v>
      </c>
    </row>
    <row r="6610" spans="1:4" x14ac:dyDescent="0.3">
      <c r="A6610" s="23">
        <v>6609</v>
      </c>
      <c r="B6610" s="27">
        <v>0.57140899999999994</v>
      </c>
      <c r="C6610" s="24">
        <f t="shared" si="211"/>
        <v>7.3244000000000004E-2</v>
      </c>
      <c r="D6610" s="19">
        <f t="shared" si="212"/>
        <v>5.3646835360000008E-3</v>
      </c>
    </row>
    <row r="6611" spans="1:4" x14ac:dyDescent="0.3">
      <c r="A6611" s="23">
        <v>6610</v>
      </c>
      <c r="B6611" s="27">
        <v>0.57154199999999999</v>
      </c>
      <c r="C6611" s="24">
        <f t="shared" si="211"/>
        <v>7.3376999999999998E-2</v>
      </c>
      <c r="D6611" s="19">
        <f t="shared" si="212"/>
        <v>5.3841841289999992E-3</v>
      </c>
    </row>
    <row r="6612" spans="1:4" x14ac:dyDescent="0.3">
      <c r="A6612" s="23">
        <v>6611</v>
      </c>
      <c r="B6612" s="27">
        <v>0.57157100000000005</v>
      </c>
      <c r="C6612" s="24">
        <f t="shared" si="211"/>
        <v>7.3405999999999999E-2</v>
      </c>
      <c r="D6612" s="19">
        <f t="shared" si="212"/>
        <v>5.3884408359999997E-3</v>
      </c>
    </row>
    <row r="6613" spans="1:4" x14ac:dyDescent="0.3">
      <c r="A6613" s="23">
        <v>6612</v>
      </c>
      <c r="B6613" s="27">
        <v>0.57162000000000002</v>
      </c>
      <c r="C6613" s="24">
        <f t="shared" si="211"/>
        <v>7.3455000000000006E-2</v>
      </c>
      <c r="D6613" s="19">
        <f t="shared" si="212"/>
        <v>5.3956370250000012E-3</v>
      </c>
    </row>
    <row r="6614" spans="1:4" x14ac:dyDescent="0.3">
      <c r="A6614" s="23">
        <v>6613</v>
      </c>
      <c r="B6614" s="27">
        <v>0.57164400000000004</v>
      </c>
      <c r="C6614" s="24">
        <f t="shared" si="211"/>
        <v>7.3479000000000003E-2</v>
      </c>
      <c r="D6614" s="19">
        <f t="shared" si="212"/>
        <v>5.3991634410000006E-3</v>
      </c>
    </row>
    <row r="6615" spans="1:4" x14ac:dyDescent="0.3">
      <c r="A6615" s="23">
        <v>6614</v>
      </c>
      <c r="B6615" s="27">
        <v>0.57166899999999998</v>
      </c>
      <c r="C6615" s="24">
        <f t="shared" si="211"/>
        <v>7.3504E-2</v>
      </c>
      <c r="D6615" s="19">
        <f t="shared" si="212"/>
        <v>5.402838016E-3</v>
      </c>
    </row>
    <row r="6616" spans="1:4" x14ac:dyDescent="0.3">
      <c r="A6616" s="23">
        <v>6615</v>
      </c>
      <c r="B6616" s="27">
        <v>0.57173499999999999</v>
      </c>
      <c r="C6616" s="24">
        <f t="shared" si="211"/>
        <v>7.3569999999999997E-2</v>
      </c>
      <c r="D6616" s="19">
        <f t="shared" si="212"/>
        <v>5.4125448999999999E-3</v>
      </c>
    </row>
    <row r="6617" spans="1:4" x14ac:dyDescent="0.3">
      <c r="A6617" s="23">
        <v>6616</v>
      </c>
      <c r="B6617" s="27">
        <v>0.57173499999999999</v>
      </c>
      <c r="C6617" s="24">
        <f t="shared" si="211"/>
        <v>7.3569999999999997E-2</v>
      </c>
      <c r="D6617" s="19">
        <f t="shared" si="212"/>
        <v>5.4125448999999999E-3</v>
      </c>
    </row>
    <row r="6618" spans="1:4" x14ac:dyDescent="0.3">
      <c r="A6618" s="23">
        <v>6617</v>
      </c>
      <c r="B6618" s="27">
        <v>0.57175299999999996</v>
      </c>
      <c r="C6618" s="24">
        <f t="shared" si="211"/>
        <v>7.3588000000000001E-2</v>
      </c>
      <c r="D6618" s="19">
        <f t="shared" si="212"/>
        <v>5.4151937440000001E-3</v>
      </c>
    </row>
    <row r="6619" spans="1:4" x14ac:dyDescent="0.3">
      <c r="A6619" s="23">
        <v>6618</v>
      </c>
      <c r="B6619" s="27">
        <v>0.57186199999999998</v>
      </c>
      <c r="C6619" s="24">
        <f t="shared" si="211"/>
        <v>7.3696999999999999E-2</v>
      </c>
      <c r="D6619" s="19">
        <f t="shared" si="212"/>
        <v>5.431247809E-3</v>
      </c>
    </row>
    <row r="6620" spans="1:4" x14ac:dyDescent="0.3">
      <c r="A6620" s="23">
        <v>6619</v>
      </c>
      <c r="B6620" s="27">
        <v>0.57187500000000002</v>
      </c>
      <c r="C6620" s="24">
        <f t="shared" si="211"/>
        <v>7.3709999999999998E-2</v>
      </c>
      <c r="D6620" s="19">
        <f t="shared" si="212"/>
        <v>5.4331640999999995E-3</v>
      </c>
    </row>
    <row r="6621" spans="1:4" x14ac:dyDescent="0.3">
      <c r="A6621" s="23">
        <v>6620</v>
      </c>
      <c r="B6621" s="27">
        <v>0.57191800000000004</v>
      </c>
      <c r="C6621" s="24">
        <f t="shared" si="211"/>
        <v>7.3752999999999999E-2</v>
      </c>
      <c r="D6621" s="19">
        <f t="shared" si="212"/>
        <v>5.4395050090000003E-3</v>
      </c>
    </row>
    <row r="6622" spans="1:4" x14ac:dyDescent="0.3">
      <c r="A6622" s="23">
        <v>6621</v>
      </c>
      <c r="B6622" s="27">
        <v>0.57197500000000001</v>
      </c>
      <c r="C6622" s="24">
        <f t="shared" si="211"/>
        <v>7.3810000000000001E-2</v>
      </c>
      <c r="D6622" s="19">
        <f t="shared" si="212"/>
        <v>5.4479161000000002E-3</v>
      </c>
    </row>
    <row r="6623" spans="1:4" x14ac:dyDescent="0.3">
      <c r="A6623" s="23">
        <v>6622</v>
      </c>
      <c r="B6623" s="27">
        <v>0.57210399999999995</v>
      </c>
      <c r="C6623" s="24">
        <f t="shared" si="211"/>
        <v>7.3939000000000005E-2</v>
      </c>
      <c r="D6623" s="19">
        <f t="shared" si="212"/>
        <v>5.4669757210000008E-3</v>
      </c>
    </row>
    <row r="6624" spans="1:4" x14ac:dyDescent="0.3">
      <c r="A6624" s="23">
        <v>6623</v>
      </c>
      <c r="B6624" s="27">
        <v>0.57223199999999996</v>
      </c>
      <c r="C6624" s="24">
        <f t="shared" si="211"/>
        <v>7.4067000000000008E-2</v>
      </c>
      <c r="D6624" s="19">
        <f t="shared" si="212"/>
        <v>5.4859204890000011E-3</v>
      </c>
    </row>
    <row r="6625" spans="1:4" x14ac:dyDescent="0.3">
      <c r="A6625" s="23">
        <v>6624</v>
      </c>
      <c r="B6625" s="27">
        <v>0.57225499999999996</v>
      </c>
      <c r="C6625" s="24">
        <f t="shared" si="211"/>
        <v>7.4090000000000003E-2</v>
      </c>
      <c r="D6625" s="19">
        <f t="shared" si="212"/>
        <v>5.4893281000000004E-3</v>
      </c>
    </row>
    <row r="6626" spans="1:4" x14ac:dyDescent="0.3">
      <c r="A6626" s="23">
        <v>6625</v>
      </c>
      <c r="B6626" s="27">
        <v>0.57229200000000002</v>
      </c>
      <c r="C6626" s="24">
        <f t="shared" si="211"/>
        <v>7.4126999999999998E-2</v>
      </c>
      <c r="D6626" s="19">
        <f t="shared" si="212"/>
        <v>5.4948121289999999E-3</v>
      </c>
    </row>
    <row r="6627" spans="1:4" x14ac:dyDescent="0.3">
      <c r="A6627" s="23">
        <v>6626</v>
      </c>
      <c r="B6627" s="27">
        <v>0.57231299999999996</v>
      </c>
      <c r="C6627" s="24">
        <f t="shared" si="211"/>
        <v>7.4148000000000006E-2</v>
      </c>
      <c r="D6627" s="19">
        <f t="shared" si="212"/>
        <v>5.4979259040000006E-3</v>
      </c>
    </row>
    <row r="6628" spans="1:4" x14ac:dyDescent="0.3">
      <c r="A6628" s="23">
        <v>6627</v>
      </c>
      <c r="B6628" s="27">
        <v>0.57237800000000005</v>
      </c>
      <c r="C6628" s="24">
        <f t="shared" si="211"/>
        <v>7.4213000000000001E-2</v>
      </c>
      <c r="D6628" s="19">
        <f t="shared" si="212"/>
        <v>5.5075693690000002E-3</v>
      </c>
    </row>
    <row r="6629" spans="1:4" x14ac:dyDescent="0.3">
      <c r="A6629" s="23">
        <v>6628</v>
      </c>
      <c r="B6629" s="27">
        <v>0.57239499999999999</v>
      </c>
      <c r="C6629" s="24">
        <f t="shared" si="211"/>
        <v>7.4230000000000004E-2</v>
      </c>
      <c r="D6629" s="19">
        <f t="shared" si="212"/>
        <v>5.510092900000001E-3</v>
      </c>
    </row>
    <row r="6630" spans="1:4" x14ac:dyDescent="0.3">
      <c r="A6630" s="23">
        <v>6629</v>
      </c>
      <c r="B6630" s="27">
        <v>0.57250400000000001</v>
      </c>
      <c r="C6630" s="24">
        <f t="shared" si="211"/>
        <v>7.4339000000000002E-2</v>
      </c>
      <c r="D6630" s="19">
        <f t="shared" si="212"/>
        <v>5.5262869210000003E-3</v>
      </c>
    </row>
    <row r="6631" spans="1:4" x14ac:dyDescent="0.3">
      <c r="A6631" s="23">
        <v>6630</v>
      </c>
      <c r="B6631" s="27">
        <v>0.57250400000000001</v>
      </c>
      <c r="C6631" s="24">
        <f t="shared" si="211"/>
        <v>7.4339000000000002E-2</v>
      </c>
      <c r="D6631" s="19">
        <f t="shared" si="212"/>
        <v>5.5262869210000003E-3</v>
      </c>
    </row>
    <row r="6632" spans="1:4" x14ac:dyDescent="0.3">
      <c r="A6632" s="23">
        <v>6631</v>
      </c>
      <c r="B6632" s="27">
        <v>0.57256899999999999</v>
      </c>
      <c r="C6632" s="24">
        <f t="shared" si="211"/>
        <v>7.4403999999999998E-2</v>
      </c>
      <c r="D6632" s="19">
        <f t="shared" si="212"/>
        <v>5.5359552159999995E-3</v>
      </c>
    </row>
    <row r="6633" spans="1:4" x14ac:dyDescent="0.3">
      <c r="A6633" s="23">
        <v>6632</v>
      </c>
      <c r="B6633" s="27">
        <v>0.57260800000000001</v>
      </c>
      <c r="C6633" s="24">
        <f t="shared" si="211"/>
        <v>7.4442999999999995E-2</v>
      </c>
      <c r="D6633" s="19">
        <f t="shared" si="212"/>
        <v>5.5417602489999992E-3</v>
      </c>
    </row>
    <row r="6634" spans="1:4" x14ac:dyDescent="0.3">
      <c r="A6634" s="23">
        <v>6633</v>
      </c>
      <c r="B6634" s="27">
        <v>0.57282999999999995</v>
      </c>
      <c r="C6634" s="24">
        <f t="shared" si="211"/>
        <v>7.4664999999999995E-2</v>
      </c>
      <c r="D6634" s="19">
        <f t="shared" si="212"/>
        <v>5.5748622249999994E-3</v>
      </c>
    </row>
    <row r="6635" spans="1:4" x14ac:dyDescent="0.3">
      <c r="A6635" s="23">
        <v>6634</v>
      </c>
      <c r="B6635" s="27">
        <v>0.57286400000000004</v>
      </c>
      <c r="C6635" s="24">
        <f t="shared" si="211"/>
        <v>7.4699000000000002E-2</v>
      </c>
      <c r="D6635" s="19">
        <f t="shared" si="212"/>
        <v>5.579940601E-3</v>
      </c>
    </row>
    <row r="6636" spans="1:4" x14ac:dyDescent="0.3">
      <c r="A6636" s="23">
        <v>6635</v>
      </c>
      <c r="B6636" s="27">
        <v>0.57287200000000005</v>
      </c>
      <c r="C6636" s="24">
        <f t="shared" si="211"/>
        <v>7.4706999999999996E-2</v>
      </c>
      <c r="D6636" s="19">
        <f t="shared" si="212"/>
        <v>5.5811358489999997E-3</v>
      </c>
    </row>
    <row r="6637" spans="1:4" x14ac:dyDescent="0.3">
      <c r="A6637" s="23">
        <v>6636</v>
      </c>
      <c r="B6637" s="27">
        <v>0.57289999999999996</v>
      </c>
      <c r="C6637" s="24">
        <f t="shared" si="211"/>
        <v>7.4734999999999996E-2</v>
      </c>
      <c r="D6637" s="19">
        <f t="shared" si="212"/>
        <v>5.5853202249999991E-3</v>
      </c>
    </row>
    <row r="6638" spans="1:4" x14ac:dyDescent="0.3">
      <c r="A6638" s="23">
        <v>6637</v>
      </c>
      <c r="B6638" s="27">
        <v>0.57296199999999997</v>
      </c>
      <c r="C6638" s="24">
        <f t="shared" si="211"/>
        <v>7.4797000000000002E-2</v>
      </c>
      <c r="D6638" s="19">
        <f t="shared" si="212"/>
        <v>5.5945912090000008E-3</v>
      </c>
    </row>
    <row r="6639" spans="1:4" x14ac:dyDescent="0.3">
      <c r="A6639" s="23">
        <v>6638</v>
      </c>
      <c r="B6639" s="27">
        <v>0.57300200000000001</v>
      </c>
      <c r="C6639" s="24">
        <f t="shared" si="211"/>
        <v>7.4837000000000001E-2</v>
      </c>
      <c r="D6639" s="19">
        <f t="shared" si="212"/>
        <v>5.6005765690000002E-3</v>
      </c>
    </row>
    <row r="6640" spans="1:4" x14ac:dyDescent="0.3">
      <c r="A6640" s="23">
        <v>6639</v>
      </c>
      <c r="B6640" s="27">
        <v>0.57301400000000002</v>
      </c>
      <c r="C6640" s="24">
        <f t="shared" si="211"/>
        <v>7.4848999999999999E-2</v>
      </c>
      <c r="D6640" s="19">
        <f t="shared" si="212"/>
        <v>5.6023728010000003E-3</v>
      </c>
    </row>
    <row r="6641" spans="1:4" x14ac:dyDescent="0.3">
      <c r="A6641" s="23">
        <v>6640</v>
      </c>
      <c r="B6641" s="27">
        <v>0.57313499999999995</v>
      </c>
      <c r="C6641" s="24">
        <f t="shared" si="211"/>
        <v>7.4969999999999995E-2</v>
      </c>
      <c r="D6641" s="19">
        <f t="shared" si="212"/>
        <v>5.6205008999999995E-3</v>
      </c>
    </row>
    <row r="6642" spans="1:4" x14ac:dyDescent="0.3">
      <c r="A6642" s="23">
        <v>6641</v>
      </c>
      <c r="B6642" s="27">
        <v>0.57315000000000005</v>
      </c>
      <c r="C6642" s="24">
        <f t="shared" si="211"/>
        <v>7.4984999999999996E-2</v>
      </c>
      <c r="D6642" s="19">
        <f t="shared" si="212"/>
        <v>5.6227502249999997E-3</v>
      </c>
    </row>
    <row r="6643" spans="1:4" x14ac:dyDescent="0.3">
      <c r="A6643" s="23">
        <v>6642</v>
      </c>
      <c r="B6643" s="27">
        <v>0.57319900000000001</v>
      </c>
      <c r="C6643" s="24">
        <f t="shared" si="211"/>
        <v>7.5034000000000003E-2</v>
      </c>
      <c r="D6643" s="19">
        <f t="shared" si="212"/>
        <v>5.6301011560000004E-3</v>
      </c>
    </row>
    <row r="6644" spans="1:4" x14ac:dyDescent="0.3">
      <c r="A6644" s="23">
        <v>6643</v>
      </c>
      <c r="B6644" s="27">
        <v>0.57321299999999997</v>
      </c>
      <c r="C6644" s="24">
        <f t="shared" si="211"/>
        <v>7.5048000000000004E-2</v>
      </c>
      <c r="D6644" s="19">
        <f t="shared" si="212"/>
        <v>5.6322023040000007E-3</v>
      </c>
    </row>
    <row r="6645" spans="1:4" x14ac:dyDescent="0.3">
      <c r="A6645" s="23">
        <v>6644</v>
      </c>
      <c r="B6645" s="27">
        <v>0.57323299999999999</v>
      </c>
      <c r="C6645" s="24">
        <f t="shared" si="211"/>
        <v>7.5067999999999996E-2</v>
      </c>
      <c r="D6645" s="19">
        <f t="shared" si="212"/>
        <v>5.6352046239999997E-3</v>
      </c>
    </row>
    <row r="6646" spans="1:4" x14ac:dyDescent="0.3">
      <c r="A6646" s="23">
        <v>6645</v>
      </c>
      <c r="B6646" s="27">
        <v>0.57325899999999996</v>
      </c>
      <c r="C6646" s="24">
        <f t="shared" si="211"/>
        <v>7.5093999999999994E-2</v>
      </c>
      <c r="D6646" s="19">
        <f t="shared" si="212"/>
        <v>5.6391088359999987E-3</v>
      </c>
    </row>
    <row r="6647" spans="1:4" x14ac:dyDescent="0.3">
      <c r="A6647" s="23">
        <v>6646</v>
      </c>
      <c r="B6647" s="27">
        <v>0.57327799999999995</v>
      </c>
      <c r="C6647" s="24">
        <f t="shared" si="211"/>
        <v>7.5112999999999999E-2</v>
      </c>
      <c r="D6647" s="19">
        <f t="shared" si="212"/>
        <v>5.6419627689999995E-3</v>
      </c>
    </row>
    <row r="6648" spans="1:4" x14ac:dyDescent="0.3">
      <c r="A6648" s="23">
        <v>6647</v>
      </c>
      <c r="B6648" s="27">
        <v>0.57338999999999996</v>
      </c>
      <c r="C6648" s="24">
        <f t="shared" si="211"/>
        <v>7.5225E-2</v>
      </c>
      <c r="D6648" s="19">
        <f t="shared" si="212"/>
        <v>5.658800625E-3</v>
      </c>
    </row>
    <row r="6649" spans="1:4" x14ac:dyDescent="0.3">
      <c r="A6649" s="23">
        <v>6648</v>
      </c>
      <c r="B6649" s="27">
        <v>0.573461</v>
      </c>
      <c r="C6649" s="24">
        <f t="shared" si="211"/>
        <v>7.5296000000000002E-2</v>
      </c>
      <c r="D6649" s="19">
        <f t="shared" si="212"/>
        <v>5.6694876160000001E-3</v>
      </c>
    </row>
    <row r="6650" spans="1:4" x14ac:dyDescent="0.3">
      <c r="A6650" s="23">
        <v>6649</v>
      </c>
      <c r="B6650" s="27">
        <v>0.57347199999999998</v>
      </c>
      <c r="C6650" s="24">
        <f t="shared" si="211"/>
        <v>7.5306999999999999E-2</v>
      </c>
      <c r="D6650" s="19">
        <f t="shared" si="212"/>
        <v>5.6711442489999998E-3</v>
      </c>
    </row>
    <row r="6651" spans="1:4" x14ac:dyDescent="0.3">
      <c r="A6651" s="23">
        <v>6650</v>
      </c>
      <c r="B6651" s="27">
        <v>0.57357999999999998</v>
      </c>
      <c r="C6651" s="24">
        <f t="shared" si="211"/>
        <v>7.5414999999999996E-2</v>
      </c>
      <c r="D6651" s="19">
        <f t="shared" si="212"/>
        <v>5.6874222249999997E-3</v>
      </c>
    </row>
    <row r="6652" spans="1:4" x14ac:dyDescent="0.3">
      <c r="A6652" s="23">
        <v>6651</v>
      </c>
      <c r="B6652" s="27">
        <v>0.57359300000000002</v>
      </c>
      <c r="C6652" s="24">
        <f t="shared" si="211"/>
        <v>7.5427999999999995E-2</v>
      </c>
      <c r="D6652" s="19">
        <f t="shared" si="212"/>
        <v>5.6893831839999994E-3</v>
      </c>
    </row>
    <row r="6653" spans="1:4" x14ac:dyDescent="0.3">
      <c r="A6653" s="23">
        <v>6652</v>
      </c>
      <c r="B6653" s="27">
        <v>0.57363699999999995</v>
      </c>
      <c r="C6653" s="24">
        <f t="shared" si="211"/>
        <v>7.5471999999999997E-2</v>
      </c>
      <c r="D6653" s="19">
        <f t="shared" si="212"/>
        <v>5.6960227839999997E-3</v>
      </c>
    </row>
    <row r="6654" spans="1:4" x14ac:dyDescent="0.3">
      <c r="A6654" s="23">
        <v>6653</v>
      </c>
      <c r="B6654" s="27">
        <v>0.57365900000000003</v>
      </c>
      <c r="C6654" s="24">
        <f t="shared" si="211"/>
        <v>7.5494000000000006E-2</v>
      </c>
      <c r="D6654" s="19">
        <f t="shared" si="212"/>
        <v>5.699344036000001E-3</v>
      </c>
    </row>
    <row r="6655" spans="1:4" x14ac:dyDescent="0.3">
      <c r="A6655" s="23">
        <v>6654</v>
      </c>
      <c r="B6655" s="27">
        <v>0.57371300000000003</v>
      </c>
      <c r="C6655" s="24">
        <f t="shared" si="211"/>
        <v>7.5548000000000004E-2</v>
      </c>
      <c r="D6655" s="19">
        <f t="shared" si="212"/>
        <v>5.7075003040000004E-3</v>
      </c>
    </row>
    <row r="6656" spans="1:4" x14ac:dyDescent="0.3">
      <c r="A6656" s="23">
        <v>6655</v>
      </c>
      <c r="B6656" s="27">
        <v>0.57381000000000004</v>
      </c>
      <c r="C6656" s="24">
        <f t="shared" si="211"/>
        <v>7.5645000000000004E-2</v>
      </c>
      <c r="D6656" s="19">
        <f t="shared" si="212"/>
        <v>5.7221660250000002E-3</v>
      </c>
    </row>
    <row r="6657" spans="1:4" x14ac:dyDescent="0.3">
      <c r="A6657" s="23">
        <v>6656</v>
      </c>
      <c r="B6657" s="27">
        <v>0.57382900000000003</v>
      </c>
      <c r="C6657" s="24">
        <f t="shared" si="211"/>
        <v>7.5663999999999995E-2</v>
      </c>
      <c r="D6657" s="19">
        <f t="shared" si="212"/>
        <v>5.7250408959999988E-3</v>
      </c>
    </row>
    <row r="6658" spans="1:4" x14ac:dyDescent="0.3">
      <c r="A6658" s="23">
        <v>6657</v>
      </c>
      <c r="B6658" s="27">
        <v>0.57389400000000002</v>
      </c>
      <c r="C6658" s="24">
        <f t="shared" ref="C6658:C6721" si="213">ROUNDUP(B6658-B$10002,6)</f>
        <v>7.5729000000000005E-2</v>
      </c>
      <c r="D6658" s="19">
        <f t="shared" si="212"/>
        <v>5.7348814410000011E-3</v>
      </c>
    </row>
    <row r="6659" spans="1:4" x14ac:dyDescent="0.3">
      <c r="A6659" s="23">
        <v>6658</v>
      </c>
      <c r="B6659" s="27">
        <v>0.57394000000000001</v>
      </c>
      <c r="C6659" s="24">
        <f t="shared" si="213"/>
        <v>7.5774999999999995E-2</v>
      </c>
      <c r="D6659" s="19">
        <f t="shared" si="212"/>
        <v>5.7418506249999994E-3</v>
      </c>
    </row>
    <row r="6660" spans="1:4" x14ac:dyDescent="0.3">
      <c r="A6660" s="23">
        <v>6659</v>
      </c>
      <c r="B6660" s="27">
        <v>0.57399699999999998</v>
      </c>
      <c r="C6660" s="24">
        <f t="shared" si="213"/>
        <v>7.5831999999999997E-2</v>
      </c>
      <c r="D6660" s="19">
        <f t="shared" si="212"/>
        <v>5.7504922239999994E-3</v>
      </c>
    </row>
    <row r="6661" spans="1:4" x14ac:dyDescent="0.3">
      <c r="A6661" s="23">
        <v>6660</v>
      </c>
      <c r="B6661" s="27">
        <v>0.57401100000000005</v>
      </c>
      <c r="C6661" s="24">
        <f t="shared" si="213"/>
        <v>7.5845999999999997E-2</v>
      </c>
      <c r="D6661" s="19">
        <f t="shared" si="212"/>
        <v>5.7526157159999997E-3</v>
      </c>
    </row>
    <row r="6662" spans="1:4" x14ac:dyDescent="0.3">
      <c r="A6662" s="23">
        <v>6661</v>
      </c>
      <c r="B6662" s="27">
        <v>0.57412700000000005</v>
      </c>
      <c r="C6662" s="24">
        <f t="shared" si="213"/>
        <v>7.5962000000000002E-2</v>
      </c>
      <c r="D6662" s="19">
        <f t="shared" si="212"/>
        <v>5.7702254440000003E-3</v>
      </c>
    </row>
    <row r="6663" spans="1:4" x14ac:dyDescent="0.3">
      <c r="A6663" s="23">
        <v>6662</v>
      </c>
      <c r="B6663" s="27">
        <v>0.57418899999999995</v>
      </c>
      <c r="C6663" s="24">
        <f t="shared" si="213"/>
        <v>7.6023999999999994E-2</v>
      </c>
      <c r="D6663" s="19">
        <f t="shared" si="212"/>
        <v>5.7796485759999995E-3</v>
      </c>
    </row>
    <row r="6664" spans="1:4" x14ac:dyDescent="0.3">
      <c r="A6664" s="23">
        <v>6663</v>
      </c>
      <c r="B6664" s="27">
        <v>0.57424399999999998</v>
      </c>
      <c r="C6664" s="24">
        <f t="shared" si="213"/>
        <v>7.6079000000000008E-2</v>
      </c>
      <c r="D6664" s="19">
        <f t="shared" si="212"/>
        <v>5.7880142410000014E-3</v>
      </c>
    </row>
    <row r="6665" spans="1:4" x14ac:dyDescent="0.3">
      <c r="A6665" s="23">
        <v>6664</v>
      </c>
      <c r="B6665" s="27">
        <v>0.57426200000000005</v>
      </c>
      <c r="C6665" s="24">
        <f t="shared" si="213"/>
        <v>7.6096999999999998E-2</v>
      </c>
      <c r="D6665" s="19">
        <f t="shared" si="212"/>
        <v>5.7907534089999997E-3</v>
      </c>
    </row>
    <row r="6666" spans="1:4" x14ac:dyDescent="0.3">
      <c r="A6666" s="23">
        <v>6665</v>
      </c>
      <c r="B6666" s="27">
        <v>0.57427600000000001</v>
      </c>
      <c r="C6666" s="24">
        <f t="shared" si="213"/>
        <v>7.6110999999999998E-2</v>
      </c>
      <c r="D6666" s="19">
        <f t="shared" ref="D6666:D6729" si="214">C6666*C6666</f>
        <v>5.7928843209999999E-3</v>
      </c>
    </row>
    <row r="6667" spans="1:4" x14ac:dyDescent="0.3">
      <c r="A6667" s="23">
        <v>6666</v>
      </c>
      <c r="B6667" s="27">
        <v>0.57428800000000002</v>
      </c>
      <c r="C6667" s="24">
        <f t="shared" si="213"/>
        <v>7.6122999999999996E-2</v>
      </c>
      <c r="D6667" s="19">
        <f t="shared" si="214"/>
        <v>5.7947111289999992E-3</v>
      </c>
    </row>
    <row r="6668" spans="1:4" x14ac:dyDescent="0.3">
      <c r="A6668" s="23">
        <v>6667</v>
      </c>
      <c r="B6668" s="27">
        <v>0.57430400000000004</v>
      </c>
      <c r="C6668" s="24">
        <f t="shared" si="213"/>
        <v>7.6138999999999998E-2</v>
      </c>
      <c r="D6668" s="19">
        <f t="shared" si="214"/>
        <v>5.7971473209999999E-3</v>
      </c>
    </row>
    <row r="6669" spans="1:4" x14ac:dyDescent="0.3">
      <c r="A6669" s="23">
        <v>6668</v>
      </c>
      <c r="B6669" s="27">
        <v>0.57438999999999996</v>
      </c>
      <c r="C6669" s="24">
        <f t="shared" si="213"/>
        <v>7.6225000000000001E-2</v>
      </c>
      <c r="D6669" s="19">
        <f t="shared" si="214"/>
        <v>5.810250625E-3</v>
      </c>
    </row>
    <row r="6670" spans="1:4" x14ac:dyDescent="0.3">
      <c r="A6670" s="23">
        <v>6669</v>
      </c>
      <c r="B6670" s="27">
        <v>0.57440000000000002</v>
      </c>
      <c r="C6670" s="24">
        <f t="shared" si="213"/>
        <v>7.6234999999999997E-2</v>
      </c>
      <c r="D6670" s="19">
        <f t="shared" si="214"/>
        <v>5.8117752249999995E-3</v>
      </c>
    </row>
    <row r="6671" spans="1:4" x14ac:dyDescent="0.3">
      <c r="A6671" s="23">
        <v>6670</v>
      </c>
      <c r="B6671" s="27">
        <v>0.57441200000000003</v>
      </c>
      <c r="C6671" s="24">
        <f t="shared" si="213"/>
        <v>7.6246999999999995E-2</v>
      </c>
      <c r="D6671" s="19">
        <f t="shared" si="214"/>
        <v>5.813605008999999E-3</v>
      </c>
    </row>
    <row r="6672" spans="1:4" x14ac:dyDescent="0.3">
      <c r="A6672" s="23">
        <v>6671</v>
      </c>
      <c r="B6672" s="27">
        <v>0.57445000000000002</v>
      </c>
      <c r="C6672" s="24">
        <f t="shared" si="213"/>
        <v>7.6285000000000006E-2</v>
      </c>
      <c r="D6672" s="19">
        <f t="shared" si="214"/>
        <v>5.8194012250000005E-3</v>
      </c>
    </row>
    <row r="6673" spans="1:4" x14ac:dyDescent="0.3">
      <c r="A6673" s="23">
        <v>6672</v>
      </c>
      <c r="B6673" s="27">
        <v>0.57447599999999999</v>
      </c>
      <c r="C6673" s="24">
        <f t="shared" si="213"/>
        <v>7.6311000000000004E-2</v>
      </c>
      <c r="D6673" s="19">
        <f t="shared" si="214"/>
        <v>5.8233687210000008E-3</v>
      </c>
    </row>
    <row r="6674" spans="1:4" x14ac:dyDescent="0.3">
      <c r="A6674" s="23">
        <v>6673</v>
      </c>
      <c r="B6674" s="27">
        <v>0.5746</v>
      </c>
      <c r="C6674" s="24">
        <f t="shared" si="213"/>
        <v>7.6435000000000003E-2</v>
      </c>
      <c r="D6674" s="19">
        <f t="shared" si="214"/>
        <v>5.8423092250000008E-3</v>
      </c>
    </row>
    <row r="6675" spans="1:4" x14ac:dyDescent="0.3">
      <c r="A6675" s="23">
        <v>6674</v>
      </c>
      <c r="B6675" s="27">
        <v>0.57467500000000005</v>
      </c>
      <c r="C6675" s="24">
        <f t="shared" si="213"/>
        <v>7.6509999999999995E-2</v>
      </c>
      <c r="D6675" s="19">
        <f t="shared" si="214"/>
        <v>5.853780099999999E-3</v>
      </c>
    </row>
    <row r="6676" spans="1:4" x14ac:dyDescent="0.3">
      <c r="A6676" s="23">
        <v>6675</v>
      </c>
      <c r="B6676" s="27">
        <v>0.57468399999999997</v>
      </c>
      <c r="C6676" s="24">
        <f t="shared" si="213"/>
        <v>7.6519000000000004E-2</v>
      </c>
      <c r="D6676" s="19">
        <f t="shared" si="214"/>
        <v>5.8551573610000004E-3</v>
      </c>
    </row>
    <row r="6677" spans="1:4" x14ac:dyDescent="0.3">
      <c r="A6677" s="23">
        <v>6676</v>
      </c>
      <c r="B6677" s="27">
        <v>0.57470299999999996</v>
      </c>
      <c r="C6677" s="24">
        <f t="shared" si="213"/>
        <v>7.6537999999999995E-2</v>
      </c>
      <c r="D6677" s="19">
        <f t="shared" si="214"/>
        <v>5.8580654439999991E-3</v>
      </c>
    </row>
    <row r="6678" spans="1:4" x14ac:dyDescent="0.3">
      <c r="A6678" s="23">
        <v>6677</v>
      </c>
      <c r="B6678" s="27">
        <v>0.57472400000000001</v>
      </c>
      <c r="C6678" s="24">
        <f t="shared" si="213"/>
        <v>7.6559000000000002E-2</v>
      </c>
      <c r="D6678" s="19">
        <f t="shared" si="214"/>
        <v>5.8612804810000002E-3</v>
      </c>
    </row>
    <row r="6679" spans="1:4" x14ac:dyDescent="0.3">
      <c r="A6679" s="23">
        <v>6678</v>
      </c>
      <c r="B6679" s="27">
        <v>0.57474800000000004</v>
      </c>
      <c r="C6679" s="24">
        <f t="shared" si="213"/>
        <v>7.6582999999999998E-2</v>
      </c>
      <c r="D6679" s="19">
        <f t="shared" si="214"/>
        <v>5.8649558890000002E-3</v>
      </c>
    </row>
    <row r="6680" spans="1:4" x14ac:dyDescent="0.3">
      <c r="A6680" s="23">
        <v>6679</v>
      </c>
      <c r="B6680" s="27">
        <v>0.57482500000000003</v>
      </c>
      <c r="C6680" s="24">
        <f t="shared" si="213"/>
        <v>7.6660000000000006E-2</v>
      </c>
      <c r="D6680" s="19">
        <f t="shared" si="214"/>
        <v>5.8767556000000011E-3</v>
      </c>
    </row>
    <row r="6681" spans="1:4" x14ac:dyDescent="0.3">
      <c r="A6681" s="23">
        <v>6680</v>
      </c>
      <c r="B6681" s="27">
        <v>0.57494100000000004</v>
      </c>
      <c r="C6681" s="24">
        <f t="shared" si="213"/>
        <v>7.6775999999999997E-2</v>
      </c>
      <c r="D6681" s="19">
        <f t="shared" si="214"/>
        <v>5.8945541759999999E-3</v>
      </c>
    </row>
    <row r="6682" spans="1:4" x14ac:dyDescent="0.3">
      <c r="A6682" s="23">
        <v>6681</v>
      </c>
      <c r="B6682" s="27">
        <v>0.57502900000000001</v>
      </c>
      <c r="C6682" s="24">
        <f t="shared" si="213"/>
        <v>7.6864000000000002E-2</v>
      </c>
      <c r="D6682" s="19">
        <f t="shared" si="214"/>
        <v>5.9080744959999999E-3</v>
      </c>
    </row>
    <row r="6683" spans="1:4" x14ac:dyDescent="0.3">
      <c r="A6683" s="23">
        <v>6682</v>
      </c>
      <c r="B6683" s="27">
        <v>0.57506900000000005</v>
      </c>
      <c r="C6683" s="24">
        <f t="shared" si="213"/>
        <v>7.6904E-2</v>
      </c>
      <c r="D6683" s="19">
        <f t="shared" si="214"/>
        <v>5.9142252160000004E-3</v>
      </c>
    </row>
    <row r="6684" spans="1:4" x14ac:dyDescent="0.3">
      <c r="A6684" s="23">
        <v>6683</v>
      </c>
      <c r="B6684" s="27">
        <v>0.57510499999999998</v>
      </c>
      <c r="C6684" s="24">
        <f t="shared" si="213"/>
        <v>7.6939999999999995E-2</v>
      </c>
      <c r="D6684" s="19">
        <f t="shared" si="214"/>
        <v>5.9197635999999991E-3</v>
      </c>
    </row>
    <row r="6685" spans="1:4" x14ac:dyDescent="0.3">
      <c r="A6685" s="23">
        <v>6684</v>
      </c>
      <c r="B6685" s="27">
        <v>0.57518599999999998</v>
      </c>
      <c r="C6685" s="24">
        <f t="shared" si="213"/>
        <v>7.7021000000000006E-2</v>
      </c>
      <c r="D6685" s="19">
        <f t="shared" si="214"/>
        <v>5.932234441000001E-3</v>
      </c>
    </row>
    <row r="6686" spans="1:4" x14ac:dyDescent="0.3">
      <c r="A6686" s="23">
        <v>6685</v>
      </c>
      <c r="B6686" s="27">
        <v>0.57518899999999995</v>
      </c>
      <c r="C6686" s="24">
        <f t="shared" si="213"/>
        <v>7.7023999999999995E-2</v>
      </c>
      <c r="D6686" s="19">
        <f t="shared" si="214"/>
        <v>5.9326965759999989E-3</v>
      </c>
    </row>
    <row r="6687" spans="1:4" x14ac:dyDescent="0.3">
      <c r="A6687" s="23">
        <v>6686</v>
      </c>
      <c r="B6687" s="27">
        <v>0.57521800000000001</v>
      </c>
      <c r="C6687" s="24">
        <f t="shared" si="213"/>
        <v>7.7052999999999996E-2</v>
      </c>
      <c r="D6687" s="19">
        <f t="shared" si="214"/>
        <v>5.9371648089999998E-3</v>
      </c>
    </row>
    <row r="6688" spans="1:4" x14ac:dyDescent="0.3">
      <c r="A6688" s="23">
        <v>6687</v>
      </c>
      <c r="B6688" s="27">
        <v>0.57522200000000001</v>
      </c>
      <c r="C6688" s="24">
        <f t="shared" si="213"/>
        <v>7.7057E-2</v>
      </c>
      <c r="D6688" s="19">
        <f t="shared" si="214"/>
        <v>5.9377812489999999E-3</v>
      </c>
    </row>
    <row r="6689" spans="1:4" x14ac:dyDescent="0.3">
      <c r="A6689" s="23">
        <v>6688</v>
      </c>
      <c r="B6689" s="27">
        <v>0.57527899999999998</v>
      </c>
      <c r="C6689" s="24">
        <f t="shared" si="213"/>
        <v>7.7114000000000002E-2</v>
      </c>
      <c r="D6689" s="19">
        <f t="shared" si="214"/>
        <v>5.9465689960000005E-3</v>
      </c>
    </row>
    <row r="6690" spans="1:4" x14ac:dyDescent="0.3">
      <c r="A6690" s="23">
        <v>6689</v>
      </c>
      <c r="B6690" s="27">
        <v>0.57528400000000002</v>
      </c>
      <c r="C6690" s="24">
        <f t="shared" si="213"/>
        <v>7.7119000000000007E-2</v>
      </c>
      <c r="D6690" s="19">
        <f t="shared" si="214"/>
        <v>5.9473401610000013E-3</v>
      </c>
    </row>
    <row r="6691" spans="1:4" x14ac:dyDescent="0.3">
      <c r="A6691" s="23">
        <v>6690</v>
      </c>
      <c r="B6691" s="27">
        <v>0.575295</v>
      </c>
      <c r="C6691" s="24">
        <f t="shared" si="213"/>
        <v>7.7130000000000004E-2</v>
      </c>
      <c r="D6691" s="19">
        <f t="shared" si="214"/>
        <v>5.9490369000000003E-3</v>
      </c>
    </row>
    <row r="6692" spans="1:4" x14ac:dyDescent="0.3">
      <c r="A6692" s="23">
        <v>6691</v>
      </c>
      <c r="B6692" s="27">
        <v>0.57532000000000005</v>
      </c>
      <c r="C6692" s="24">
        <f t="shared" si="213"/>
        <v>7.7155000000000001E-2</v>
      </c>
      <c r="D6692" s="19">
        <f t="shared" si="214"/>
        <v>5.9528940250000006E-3</v>
      </c>
    </row>
    <row r="6693" spans="1:4" x14ac:dyDescent="0.3">
      <c r="A6693" s="23">
        <v>6692</v>
      </c>
      <c r="B6693" s="27">
        <v>0.57539799999999997</v>
      </c>
      <c r="C6693" s="24">
        <f t="shared" si="213"/>
        <v>7.7232999999999996E-2</v>
      </c>
      <c r="D6693" s="19">
        <f t="shared" si="214"/>
        <v>5.9649362889999998E-3</v>
      </c>
    </row>
    <row r="6694" spans="1:4" x14ac:dyDescent="0.3">
      <c r="A6694" s="23">
        <v>6693</v>
      </c>
      <c r="B6694" s="27">
        <v>0.57548999999999995</v>
      </c>
      <c r="C6694" s="24">
        <f t="shared" si="213"/>
        <v>7.7325000000000005E-2</v>
      </c>
      <c r="D6694" s="19">
        <f t="shared" si="214"/>
        <v>5.9791556250000004E-3</v>
      </c>
    </row>
    <row r="6695" spans="1:4" x14ac:dyDescent="0.3">
      <c r="A6695" s="23">
        <v>6694</v>
      </c>
      <c r="B6695" s="27">
        <v>0.57553600000000005</v>
      </c>
      <c r="C6695" s="24">
        <f t="shared" si="213"/>
        <v>7.7370999999999995E-2</v>
      </c>
      <c r="D6695" s="19">
        <f t="shared" si="214"/>
        <v>5.9862716409999992E-3</v>
      </c>
    </row>
    <row r="6696" spans="1:4" x14ac:dyDescent="0.3">
      <c r="A6696" s="23">
        <v>6695</v>
      </c>
      <c r="B6696" s="27">
        <v>0.57554700000000003</v>
      </c>
      <c r="C6696" s="24">
        <f t="shared" si="213"/>
        <v>7.7382000000000006E-2</v>
      </c>
      <c r="D6696" s="19">
        <f t="shared" si="214"/>
        <v>5.9879739240000012E-3</v>
      </c>
    </row>
    <row r="6697" spans="1:4" x14ac:dyDescent="0.3">
      <c r="A6697" s="23">
        <v>6696</v>
      </c>
      <c r="B6697" s="27">
        <v>0.5756</v>
      </c>
      <c r="C6697" s="24">
        <f t="shared" si="213"/>
        <v>7.7435000000000004E-2</v>
      </c>
      <c r="D6697" s="19">
        <f t="shared" si="214"/>
        <v>5.9961792250000003E-3</v>
      </c>
    </row>
    <row r="6698" spans="1:4" x14ac:dyDescent="0.3">
      <c r="A6698" s="23">
        <v>6697</v>
      </c>
      <c r="B6698" s="27">
        <v>0.57564300000000002</v>
      </c>
      <c r="C6698" s="24">
        <f t="shared" si="213"/>
        <v>7.7478000000000005E-2</v>
      </c>
      <c r="D6698" s="19">
        <f t="shared" si="214"/>
        <v>6.0028404840000004E-3</v>
      </c>
    </row>
    <row r="6699" spans="1:4" x14ac:dyDescent="0.3">
      <c r="A6699" s="23">
        <v>6698</v>
      </c>
      <c r="B6699" s="27">
        <v>0.57583700000000004</v>
      </c>
      <c r="C6699" s="24">
        <f t="shared" si="213"/>
        <v>7.7672000000000005E-2</v>
      </c>
      <c r="D6699" s="19">
        <f t="shared" si="214"/>
        <v>6.0329395840000005E-3</v>
      </c>
    </row>
    <row r="6700" spans="1:4" x14ac:dyDescent="0.3">
      <c r="A6700" s="23">
        <v>6699</v>
      </c>
      <c r="B6700" s="27">
        <v>0.57586300000000001</v>
      </c>
      <c r="C6700" s="24">
        <f t="shared" si="213"/>
        <v>7.7698000000000003E-2</v>
      </c>
      <c r="D6700" s="19">
        <f t="shared" si="214"/>
        <v>6.0369792040000005E-3</v>
      </c>
    </row>
    <row r="6701" spans="1:4" x14ac:dyDescent="0.3">
      <c r="A6701" s="23">
        <v>6700</v>
      </c>
      <c r="B6701" s="27">
        <v>0.57587500000000003</v>
      </c>
      <c r="C6701" s="24">
        <f t="shared" si="213"/>
        <v>7.7710000000000001E-2</v>
      </c>
      <c r="D6701" s="19">
        <f t="shared" si="214"/>
        <v>6.0388441000000003E-3</v>
      </c>
    </row>
    <row r="6702" spans="1:4" x14ac:dyDescent="0.3">
      <c r="A6702" s="23">
        <v>6701</v>
      </c>
      <c r="B6702" s="27">
        <v>0.57590699999999995</v>
      </c>
      <c r="C6702" s="24">
        <f t="shared" si="213"/>
        <v>7.7742000000000006E-2</v>
      </c>
      <c r="D6702" s="19">
        <f t="shared" si="214"/>
        <v>6.0438185640000006E-3</v>
      </c>
    </row>
    <row r="6703" spans="1:4" x14ac:dyDescent="0.3">
      <c r="A6703" s="23">
        <v>6702</v>
      </c>
      <c r="B6703" s="27">
        <v>0.57598300000000002</v>
      </c>
      <c r="C6703" s="24">
        <f t="shared" si="213"/>
        <v>7.7817999999999998E-2</v>
      </c>
      <c r="D6703" s="19">
        <f t="shared" si="214"/>
        <v>6.055641124E-3</v>
      </c>
    </row>
    <row r="6704" spans="1:4" x14ac:dyDescent="0.3">
      <c r="A6704" s="23">
        <v>6703</v>
      </c>
      <c r="B6704" s="27">
        <v>0.57599500000000003</v>
      </c>
      <c r="C6704" s="24">
        <f t="shared" si="213"/>
        <v>7.7829999999999996E-2</v>
      </c>
      <c r="D6704" s="19">
        <f t="shared" si="214"/>
        <v>6.0575088999999995E-3</v>
      </c>
    </row>
    <row r="6705" spans="1:4" x14ac:dyDescent="0.3">
      <c r="A6705" s="23">
        <v>6704</v>
      </c>
      <c r="B6705" s="27">
        <v>0.57610099999999997</v>
      </c>
      <c r="C6705" s="24">
        <f t="shared" si="213"/>
        <v>7.7936000000000005E-2</v>
      </c>
      <c r="D6705" s="19">
        <f t="shared" si="214"/>
        <v>6.0740200960000008E-3</v>
      </c>
    </row>
    <row r="6706" spans="1:4" x14ac:dyDescent="0.3">
      <c r="A6706" s="23">
        <v>6705</v>
      </c>
      <c r="B6706" s="27">
        <v>0.576102</v>
      </c>
      <c r="C6706" s="24">
        <f t="shared" si="213"/>
        <v>7.7937000000000006E-2</v>
      </c>
      <c r="D6706" s="19">
        <f t="shared" si="214"/>
        <v>6.0741759690000011E-3</v>
      </c>
    </row>
    <row r="6707" spans="1:4" x14ac:dyDescent="0.3">
      <c r="A6707" s="23">
        <v>6706</v>
      </c>
      <c r="B6707" s="27">
        <v>0.57612699999999994</v>
      </c>
      <c r="C6707" s="24">
        <f t="shared" si="213"/>
        <v>7.7962000000000004E-2</v>
      </c>
      <c r="D6707" s="19">
        <f t="shared" si="214"/>
        <v>6.0780734440000006E-3</v>
      </c>
    </row>
    <row r="6708" spans="1:4" x14ac:dyDescent="0.3">
      <c r="A6708" s="23">
        <v>6707</v>
      </c>
      <c r="B6708" s="27">
        <v>0.576187</v>
      </c>
      <c r="C6708" s="24">
        <f t="shared" si="213"/>
        <v>7.8021999999999994E-2</v>
      </c>
      <c r="D6708" s="19">
        <f t="shared" si="214"/>
        <v>6.0874324839999992E-3</v>
      </c>
    </row>
    <row r="6709" spans="1:4" x14ac:dyDescent="0.3">
      <c r="A6709" s="23">
        <v>6708</v>
      </c>
      <c r="B6709" s="27">
        <v>0.57619500000000001</v>
      </c>
      <c r="C6709" s="24">
        <f t="shared" si="213"/>
        <v>7.8030000000000002E-2</v>
      </c>
      <c r="D6709" s="19">
        <f t="shared" si="214"/>
        <v>6.0886809000000007E-3</v>
      </c>
    </row>
    <row r="6710" spans="1:4" x14ac:dyDescent="0.3">
      <c r="A6710" s="23">
        <v>6709</v>
      </c>
      <c r="B6710" s="27">
        <v>0.57620300000000002</v>
      </c>
      <c r="C6710" s="24">
        <f t="shared" si="213"/>
        <v>7.8037999999999996E-2</v>
      </c>
      <c r="D6710" s="19">
        <f t="shared" si="214"/>
        <v>6.0899294439999991E-3</v>
      </c>
    </row>
    <row r="6711" spans="1:4" x14ac:dyDescent="0.3">
      <c r="A6711" s="23">
        <v>6710</v>
      </c>
      <c r="B6711" s="27">
        <v>0.57626100000000002</v>
      </c>
      <c r="C6711" s="24">
        <f t="shared" si="213"/>
        <v>7.8095999999999999E-2</v>
      </c>
      <c r="D6711" s="19">
        <f t="shared" si="214"/>
        <v>6.0989852159999995E-3</v>
      </c>
    </row>
    <row r="6712" spans="1:4" x14ac:dyDescent="0.3">
      <c r="A6712" s="23">
        <v>6711</v>
      </c>
      <c r="B6712" s="27">
        <v>0.576268</v>
      </c>
      <c r="C6712" s="24">
        <f t="shared" si="213"/>
        <v>7.8103000000000006E-2</v>
      </c>
      <c r="D6712" s="19">
        <f t="shared" si="214"/>
        <v>6.1000786090000007E-3</v>
      </c>
    </row>
    <row r="6713" spans="1:4" x14ac:dyDescent="0.3">
      <c r="A6713" s="23">
        <v>6712</v>
      </c>
      <c r="B6713" s="27">
        <v>0.57627899999999999</v>
      </c>
      <c r="C6713" s="24">
        <f t="shared" si="213"/>
        <v>7.8114000000000003E-2</v>
      </c>
      <c r="D6713" s="19">
        <f t="shared" si="214"/>
        <v>6.1017969960000008E-3</v>
      </c>
    </row>
    <row r="6714" spans="1:4" x14ac:dyDescent="0.3">
      <c r="A6714" s="23">
        <v>6713</v>
      </c>
      <c r="B6714" s="27">
        <v>0.576295</v>
      </c>
      <c r="C6714" s="24">
        <f t="shared" si="213"/>
        <v>7.8130000000000005E-2</v>
      </c>
      <c r="D6714" s="19">
        <f t="shared" si="214"/>
        <v>6.1042969000000011E-3</v>
      </c>
    </row>
    <row r="6715" spans="1:4" x14ac:dyDescent="0.3">
      <c r="A6715" s="23">
        <v>6714</v>
      </c>
      <c r="B6715" s="27">
        <v>0.57638299999999998</v>
      </c>
      <c r="C6715" s="24">
        <f t="shared" si="213"/>
        <v>7.8217999999999996E-2</v>
      </c>
      <c r="D6715" s="19">
        <f t="shared" si="214"/>
        <v>6.1180555239999995E-3</v>
      </c>
    </row>
    <row r="6716" spans="1:4" x14ac:dyDescent="0.3">
      <c r="A6716" s="23">
        <v>6715</v>
      </c>
      <c r="B6716" s="27">
        <v>0.57641900000000001</v>
      </c>
      <c r="C6716" s="24">
        <f t="shared" si="213"/>
        <v>7.8254000000000004E-2</v>
      </c>
      <c r="D6716" s="19">
        <f t="shared" si="214"/>
        <v>6.1236885160000009E-3</v>
      </c>
    </row>
    <row r="6717" spans="1:4" x14ac:dyDescent="0.3">
      <c r="A6717" s="23">
        <v>6716</v>
      </c>
      <c r="B6717" s="27">
        <v>0.57646900000000001</v>
      </c>
      <c r="C6717" s="24">
        <f t="shared" si="213"/>
        <v>7.8303999999999999E-2</v>
      </c>
      <c r="D6717" s="19">
        <f t="shared" si="214"/>
        <v>6.1315164160000001E-3</v>
      </c>
    </row>
    <row r="6718" spans="1:4" x14ac:dyDescent="0.3">
      <c r="A6718" s="23">
        <v>6717</v>
      </c>
      <c r="B6718" s="27">
        <v>0.57658600000000004</v>
      </c>
      <c r="C6718" s="24">
        <f t="shared" si="213"/>
        <v>7.8421000000000005E-2</v>
      </c>
      <c r="D6718" s="19">
        <f t="shared" si="214"/>
        <v>6.1498532410000006E-3</v>
      </c>
    </row>
    <row r="6719" spans="1:4" x14ac:dyDescent="0.3">
      <c r="A6719" s="23">
        <v>6718</v>
      </c>
      <c r="B6719" s="27">
        <v>0.57664700000000002</v>
      </c>
      <c r="C6719" s="24">
        <f t="shared" si="213"/>
        <v>7.8481999999999996E-2</v>
      </c>
      <c r="D6719" s="19">
        <f t="shared" si="214"/>
        <v>6.1594243239999997E-3</v>
      </c>
    </row>
    <row r="6720" spans="1:4" x14ac:dyDescent="0.3">
      <c r="A6720" s="23">
        <v>6719</v>
      </c>
      <c r="B6720" s="27">
        <v>0.57669300000000001</v>
      </c>
      <c r="C6720" s="24">
        <f t="shared" si="213"/>
        <v>7.8528000000000001E-2</v>
      </c>
      <c r="D6720" s="19">
        <f t="shared" si="214"/>
        <v>6.1666467839999999E-3</v>
      </c>
    </row>
    <row r="6721" spans="1:4" x14ac:dyDescent="0.3">
      <c r="A6721" s="23">
        <v>6720</v>
      </c>
      <c r="B6721" s="27">
        <v>0.576712</v>
      </c>
      <c r="C6721" s="24">
        <f t="shared" si="213"/>
        <v>7.8547000000000006E-2</v>
      </c>
      <c r="D6721" s="19">
        <f t="shared" si="214"/>
        <v>6.1696312090000005E-3</v>
      </c>
    </row>
    <row r="6722" spans="1:4" x14ac:dyDescent="0.3">
      <c r="A6722" s="23">
        <v>6721</v>
      </c>
      <c r="B6722" s="27">
        <v>0.57677999999999996</v>
      </c>
      <c r="C6722" s="24">
        <f t="shared" ref="C6722:C6785" si="215">ROUNDUP(B6722-B$10002,6)</f>
        <v>7.8615000000000004E-2</v>
      </c>
      <c r="D6722" s="19">
        <f t="shared" si="214"/>
        <v>6.180318225000001E-3</v>
      </c>
    </row>
    <row r="6723" spans="1:4" x14ac:dyDescent="0.3">
      <c r="A6723" s="23">
        <v>6722</v>
      </c>
      <c r="B6723" s="27">
        <v>0.57683799999999996</v>
      </c>
      <c r="C6723" s="24">
        <f t="shared" si="215"/>
        <v>7.8673000000000007E-2</v>
      </c>
      <c r="D6723" s="19">
        <f t="shared" si="214"/>
        <v>6.1894409290000011E-3</v>
      </c>
    </row>
    <row r="6724" spans="1:4" x14ac:dyDescent="0.3">
      <c r="A6724" s="23">
        <v>6723</v>
      </c>
      <c r="B6724" s="27">
        <v>0.57684000000000002</v>
      </c>
      <c r="C6724" s="24">
        <f t="shared" si="215"/>
        <v>7.8674999999999995E-2</v>
      </c>
      <c r="D6724" s="19">
        <f t="shared" si="214"/>
        <v>6.1897556249999996E-3</v>
      </c>
    </row>
    <row r="6725" spans="1:4" x14ac:dyDescent="0.3">
      <c r="A6725" s="23">
        <v>6724</v>
      </c>
      <c r="B6725" s="27">
        <v>0.57689999999999997</v>
      </c>
      <c r="C6725" s="24">
        <f t="shared" si="215"/>
        <v>7.8734999999999999E-2</v>
      </c>
      <c r="D6725" s="19">
        <f t="shared" si="214"/>
        <v>6.1992002249999997E-3</v>
      </c>
    </row>
    <row r="6726" spans="1:4" x14ac:dyDescent="0.3">
      <c r="A6726" s="23">
        <v>6725</v>
      </c>
      <c r="B6726" s="27">
        <v>0.57694800000000002</v>
      </c>
      <c r="C6726" s="24">
        <f t="shared" si="215"/>
        <v>7.8783000000000006E-2</v>
      </c>
      <c r="D6726" s="19">
        <f t="shared" si="214"/>
        <v>6.2067610890000008E-3</v>
      </c>
    </row>
    <row r="6727" spans="1:4" x14ac:dyDescent="0.3">
      <c r="A6727" s="23">
        <v>6726</v>
      </c>
      <c r="B6727" s="27">
        <v>0.57695700000000005</v>
      </c>
      <c r="C6727" s="24">
        <f t="shared" si="215"/>
        <v>7.8792000000000001E-2</v>
      </c>
      <c r="D6727" s="19">
        <f t="shared" si="214"/>
        <v>6.2081792640000001E-3</v>
      </c>
    </row>
    <row r="6728" spans="1:4" x14ac:dyDescent="0.3">
      <c r="A6728" s="23">
        <v>6727</v>
      </c>
      <c r="B6728" s="27">
        <v>0.576986</v>
      </c>
      <c r="C6728" s="24">
        <f t="shared" si="215"/>
        <v>7.8821000000000002E-2</v>
      </c>
      <c r="D6728" s="19">
        <f t="shared" si="214"/>
        <v>6.2127500410000007E-3</v>
      </c>
    </row>
    <row r="6729" spans="1:4" x14ac:dyDescent="0.3">
      <c r="A6729" s="23">
        <v>6728</v>
      </c>
      <c r="B6729" s="27">
        <v>0.57705399999999996</v>
      </c>
      <c r="C6729" s="24">
        <f t="shared" si="215"/>
        <v>7.8889000000000001E-2</v>
      </c>
      <c r="D6729" s="19">
        <f t="shared" si="214"/>
        <v>6.2234743209999997E-3</v>
      </c>
    </row>
    <row r="6730" spans="1:4" x14ac:dyDescent="0.3">
      <c r="A6730" s="23">
        <v>6729</v>
      </c>
      <c r="B6730" s="27">
        <v>0.57705899999999999</v>
      </c>
      <c r="C6730" s="24">
        <f t="shared" si="215"/>
        <v>7.8894000000000006E-2</v>
      </c>
      <c r="D6730" s="19">
        <f t="shared" ref="D6730:D6793" si="216">C6730*C6730</f>
        <v>6.2242632360000006E-3</v>
      </c>
    </row>
    <row r="6731" spans="1:4" x14ac:dyDescent="0.3">
      <c r="A6731" s="23">
        <v>6730</v>
      </c>
      <c r="B6731" s="27">
        <v>0.57706999999999997</v>
      </c>
      <c r="C6731" s="24">
        <f t="shared" si="215"/>
        <v>7.8905000000000003E-2</v>
      </c>
      <c r="D6731" s="19">
        <f t="shared" si="216"/>
        <v>6.2259990250000006E-3</v>
      </c>
    </row>
    <row r="6732" spans="1:4" x14ac:dyDescent="0.3">
      <c r="A6732" s="23">
        <v>6731</v>
      </c>
      <c r="B6732" s="27">
        <v>0.57708899999999996</v>
      </c>
      <c r="C6732" s="24">
        <f t="shared" si="215"/>
        <v>7.8923999999999994E-2</v>
      </c>
      <c r="D6732" s="19">
        <f t="shared" si="216"/>
        <v>6.2289977759999995E-3</v>
      </c>
    </row>
    <row r="6733" spans="1:4" x14ac:dyDescent="0.3">
      <c r="A6733" s="23">
        <v>6732</v>
      </c>
      <c r="B6733" s="27">
        <v>0.57710600000000001</v>
      </c>
      <c r="C6733" s="24">
        <f t="shared" si="215"/>
        <v>7.8940999999999997E-2</v>
      </c>
      <c r="D6733" s="19">
        <f t="shared" si="216"/>
        <v>6.2316814809999996E-3</v>
      </c>
    </row>
    <row r="6734" spans="1:4" x14ac:dyDescent="0.3">
      <c r="A6734" s="23">
        <v>6733</v>
      </c>
      <c r="B6734" s="27">
        <v>0.57723500000000005</v>
      </c>
      <c r="C6734" s="24">
        <f t="shared" si="215"/>
        <v>7.9070000000000001E-2</v>
      </c>
      <c r="D6734" s="19">
        <f t="shared" si="216"/>
        <v>6.2520649000000006E-3</v>
      </c>
    </row>
    <row r="6735" spans="1:4" x14ac:dyDescent="0.3">
      <c r="A6735" s="23">
        <v>6734</v>
      </c>
      <c r="B6735" s="27">
        <v>0.57741200000000004</v>
      </c>
      <c r="C6735" s="24">
        <f t="shared" si="215"/>
        <v>7.9246999999999998E-2</v>
      </c>
      <c r="D6735" s="19">
        <f t="shared" si="216"/>
        <v>6.2800870089999997E-3</v>
      </c>
    </row>
    <row r="6736" spans="1:4" x14ac:dyDescent="0.3">
      <c r="A6736" s="23">
        <v>6735</v>
      </c>
      <c r="B6736" s="27">
        <v>0.57752000000000003</v>
      </c>
      <c r="C6736" s="24">
        <f t="shared" si="215"/>
        <v>7.9354999999999995E-2</v>
      </c>
      <c r="D6736" s="19">
        <f t="shared" si="216"/>
        <v>6.297216024999999E-3</v>
      </c>
    </row>
    <row r="6737" spans="1:4" x14ac:dyDescent="0.3">
      <c r="A6737" s="23">
        <v>6736</v>
      </c>
      <c r="B6737" s="27">
        <v>0.57757400000000003</v>
      </c>
      <c r="C6737" s="24">
        <f t="shared" si="215"/>
        <v>7.9409000000000007E-2</v>
      </c>
      <c r="D6737" s="19">
        <f t="shared" si="216"/>
        <v>6.3057892810000011E-3</v>
      </c>
    </row>
    <row r="6738" spans="1:4" x14ac:dyDescent="0.3">
      <c r="A6738" s="23">
        <v>6737</v>
      </c>
      <c r="B6738" s="27">
        <v>0.57757499999999995</v>
      </c>
      <c r="C6738" s="24">
        <f t="shared" si="215"/>
        <v>7.9409999999999994E-2</v>
      </c>
      <c r="D6738" s="19">
        <f t="shared" si="216"/>
        <v>6.3059480999999992E-3</v>
      </c>
    </row>
    <row r="6739" spans="1:4" x14ac:dyDescent="0.3">
      <c r="A6739" s="23">
        <v>6738</v>
      </c>
      <c r="B6739" s="27">
        <v>0.57760699999999998</v>
      </c>
      <c r="C6739" s="24">
        <f t="shared" si="215"/>
        <v>7.9441999999999999E-2</v>
      </c>
      <c r="D6739" s="19">
        <f t="shared" si="216"/>
        <v>6.3110313640000002E-3</v>
      </c>
    </row>
    <row r="6740" spans="1:4" x14ac:dyDescent="0.3">
      <c r="A6740" s="23">
        <v>6739</v>
      </c>
      <c r="B6740" s="27">
        <v>0.57764300000000002</v>
      </c>
      <c r="C6740" s="24">
        <f t="shared" si="215"/>
        <v>7.9478000000000007E-2</v>
      </c>
      <c r="D6740" s="19">
        <f t="shared" si="216"/>
        <v>6.3167524840000008E-3</v>
      </c>
    </row>
    <row r="6741" spans="1:4" x14ac:dyDescent="0.3">
      <c r="A6741" s="23">
        <v>6740</v>
      </c>
      <c r="B6741" s="27">
        <v>0.57770299999999997</v>
      </c>
      <c r="C6741" s="24">
        <f t="shared" si="215"/>
        <v>7.9537999999999998E-2</v>
      </c>
      <c r="D6741" s="19">
        <f t="shared" si="216"/>
        <v>6.3262934439999993E-3</v>
      </c>
    </row>
    <row r="6742" spans="1:4" x14ac:dyDescent="0.3">
      <c r="A6742" s="23">
        <v>6741</v>
      </c>
      <c r="B6742" s="27">
        <v>0.57774899999999996</v>
      </c>
      <c r="C6742" s="24">
        <f t="shared" si="215"/>
        <v>7.9584000000000002E-2</v>
      </c>
      <c r="D6742" s="19">
        <f t="shared" si="216"/>
        <v>6.3336130560000007E-3</v>
      </c>
    </row>
    <row r="6743" spans="1:4" x14ac:dyDescent="0.3">
      <c r="A6743" s="23">
        <v>6742</v>
      </c>
      <c r="B6743" s="27">
        <v>0.57779599999999998</v>
      </c>
      <c r="C6743" s="24">
        <f t="shared" si="215"/>
        <v>7.9631000000000007E-2</v>
      </c>
      <c r="D6743" s="19">
        <f t="shared" si="216"/>
        <v>6.3410961610000016E-3</v>
      </c>
    </row>
    <row r="6744" spans="1:4" x14ac:dyDescent="0.3">
      <c r="A6744" s="23">
        <v>6743</v>
      </c>
      <c r="B6744" s="27">
        <v>0.57779899999999995</v>
      </c>
      <c r="C6744" s="24">
        <f t="shared" si="215"/>
        <v>7.9633999999999996E-2</v>
      </c>
      <c r="D6744" s="19">
        <f t="shared" si="216"/>
        <v>6.3415739559999993E-3</v>
      </c>
    </row>
    <row r="6745" spans="1:4" x14ac:dyDescent="0.3">
      <c r="A6745" s="23">
        <v>6744</v>
      </c>
      <c r="B6745" s="27">
        <v>0.57795300000000005</v>
      </c>
      <c r="C6745" s="24">
        <f t="shared" si="215"/>
        <v>7.9787999999999998E-2</v>
      </c>
      <c r="D6745" s="19">
        <f t="shared" si="216"/>
        <v>6.3661249439999996E-3</v>
      </c>
    </row>
    <row r="6746" spans="1:4" x14ac:dyDescent="0.3">
      <c r="A6746" s="23">
        <v>6745</v>
      </c>
      <c r="B6746" s="27">
        <v>0.57797799999999999</v>
      </c>
      <c r="C6746" s="24">
        <f t="shared" si="215"/>
        <v>7.9812999999999995E-2</v>
      </c>
      <c r="D6746" s="19">
        <f t="shared" si="216"/>
        <v>6.3701149689999988E-3</v>
      </c>
    </row>
    <row r="6747" spans="1:4" x14ac:dyDescent="0.3">
      <c r="A6747" s="23">
        <v>6746</v>
      </c>
      <c r="B6747" s="27">
        <v>0.57797900000000002</v>
      </c>
      <c r="C6747" s="24">
        <f t="shared" si="215"/>
        <v>7.9813999999999996E-2</v>
      </c>
      <c r="D6747" s="19">
        <f t="shared" si="216"/>
        <v>6.3702745959999998E-3</v>
      </c>
    </row>
    <row r="6748" spans="1:4" x14ac:dyDescent="0.3">
      <c r="A6748" s="23">
        <v>6747</v>
      </c>
      <c r="B6748" s="27">
        <v>0.57799</v>
      </c>
      <c r="C6748" s="24">
        <f t="shared" si="215"/>
        <v>7.9825000000000007E-2</v>
      </c>
      <c r="D6748" s="19">
        <f t="shared" si="216"/>
        <v>6.3720306250000013E-3</v>
      </c>
    </row>
    <row r="6749" spans="1:4" x14ac:dyDescent="0.3">
      <c r="A6749" s="23">
        <v>6748</v>
      </c>
      <c r="B6749" s="27">
        <v>0.57799</v>
      </c>
      <c r="C6749" s="24">
        <f t="shared" si="215"/>
        <v>7.9825000000000007E-2</v>
      </c>
      <c r="D6749" s="19">
        <f t="shared" si="216"/>
        <v>6.3720306250000013E-3</v>
      </c>
    </row>
    <row r="6750" spans="1:4" x14ac:dyDescent="0.3">
      <c r="A6750" s="23">
        <v>6749</v>
      </c>
      <c r="B6750" s="27">
        <v>0.57806999999999997</v>
      </c>
      <c r="C6750" s="24">
        <f t="shared" si="215"/>
        <v>7.9905000000000004E-2</v>
      </c>
      <c r="D6750" s="19">
        <f t="shared" si="216"/>
        <v>6.3848090250000003E-3</v>
      </c>
    </row>
    <row r="6751" spans="1:4" x14ac:dyDescent="0.3">
      <c r="A6751" s="23">
        <v>6750</v>
      </c>
      <c r="B6751" s="27">
        <v>0.578102</v>
      </c>
      <c r="C6751" s="24">
        <f t="shared" si="215"/>
        <v>7.9936999999999994E-2</v>
      </c>
      <c r="D6751" s="19">
        <f t="shared" si="216"/>
        <v>6.3899239689999988E-3</v>
      </c>
    </row>
    <row r="6752" spans="1:4" x14ac:dyDescent="0.3">
      <c r="A6752" s="23">
        <v>6751</v>
      </c>
      <c r="B6752" s="27">
        <v>0.57810300000000003</v>
      </c>
      <c r="C6752" s="24">
        <f t="shared" si="215"/>
        <v>7.9937999999999995E-2</v>
      </c>
      <c r="D6752" s="19">
        <f t="shared" si="216"/>
        <v>6.3900838439999996E-3</v>
      </c>
    </row>
    <row r="6753" spans="1:4" x14ac:dyDescent="0.3">
      <c r="A6753" s="23">
        <v>6752</v>
      </c>
      <c r="B6753" s="27">
        <v>0.57813099999999995</v>
      </c>
      <c r="C6753" s="24">
        <f t="shared" si="215"/>
        <v>7.9965999999999995E-2</v>
      </c>
      <c r="D6753" s="19">
        <f t="shared" si="216"/>
        <v>6.3945611559999994E-3</v>
      </c>
    </row>
    <row r="6754" spans="1:4" x14ac:dyDescent="0.3">
      <c r="A6754" s="23">
        <v>6753</v>
      </c>
      <c r="B6754" s="27">
        <v>0.57817399999999997</v>
      </c>
      <c r="C6754" s="24">
        <f t="shared" si="215"/>
        <v>8.0008999999999997E-2</v>
      </c>
      <c r="D6754" s="19">
        <f t="shared" si="216"/>
        <v>6.4014400809999997E-3</v>
      </c>
    </row>
    <row r="6755" spans="1:4" x14ac:dyDescent="0.3">
      <c r="A6755" s="23">
        <v>6754</v>
      </c>
      <c r="B6755" s="27">
        <v>0.57820199999999999</v>
      </c>
      <c r="C6755" s="24">
        <f t="shared" si="215"/>
        <v>8.0036999999999997E-2</v>
      </c>
      <c r="D6755" s="19">
        <f t="shared" si="216"/>
        <v>6.4059213689999991E-3</v>
      </c>
    </row>
    <row r="6756" spans="1:4" x14ac:dyDescent="0.3">
      <c r="A6756" s="23">
        <v>6755</v>
      </c>
      <c r="B6756" s="27">
        <v>0.57825700000000002</v>
      </c>
      <c r="C6756" s="24">
        <f t="shared" si="215"/>
        <v>8.0091999999999997E-2</v>
      </c>
      <c r="D6756" s="19">
        <f t="shared" si="216"/>
        <v>6.4147284639999996E-3</v>
      </c>
    </row>
    <row r="6757" spans="1:4" x14ac:dyDescent="0.3">
      <c r="A6757" s="23">
        <v>6756</v>
      </c>
      <c r="B6757" s="27">
        <v>0.57830999999999999</v>
      </c>
      <c r="C6757" s="24">
        <f t="shared" si="215"/>
        <v>8.0145000000000008E-2</v>
      </c>
      <c r="D6757" s="19">
        <f t="shared" si="216"/>
        <v>6.423221025000001E-3</v>
      </c>
    </row>
    <row r="6758" spans="1:4" x14ac:dyDescent="0.3">
      <c r="A6758" s="23">
        <v>6757</v>
      </c>
      <c r="B6758" s="27">
        <v>0.578426</v>
      </c>
      <c r="C6758" s="24">
        <f t="shared" si="215"/>
        <v>8.0260999999999999E-2</v>
      </c>
      <c r="D6758" s="19">
        <f t="shared" si="216"/>
        <v>6.4418281210000001E-3</v>
      </c>
    </row>
    <row r="6759" spans="1:4" x14ac:dyDescent="0.3">
      <c r="A6759" s="23">
        <v>6758</v>
      </c>
      <c r="B6759" s="27">
        <v>0.578488</v>
      </c>
      <c r="C6759" s="24">
        <f t="shared" si="215"/>
        <v>8.0323000000000006E-2</v>
      </c>
      <c r="D6759" s="19">
        <f t="shared" si="216"/>
        <v>6.4517843290000012E-3</v>
      </c>
    </row>
    <row r="6760" spans="1:4" x14ac:dyDescent="0.3">
      <c r="A6760" s="23">
        <v>6759</v>
      </c>
      <c r="B6760" s="27">
        <v>0.57853399999999999</v>
      </c>
      <c r="C6760" s="24">
        <f t="shared" si="215"/>
        <v>8.0368999999999996E-2</v>
      </c>
      <c r="D6760" s="19">
        <f t="shared" si="216"/>
        <v>6.4591761609999994E-3</v>
      </c>
    </row>
    <row r="6761" spans="1:4" x14ac:dyDescent="0.3">
      <c r="A6761" s="23">
        <v>6760</v>
      </c>
      <c r="B6761" s="27">
        <v>0.57868200000000003</v>
      </c>
      <c r="C6761" s="24">
        <f t="shared" si="215"/>
        <v>8.0517000000000005E-2</v>
      </c>
      <c r="D6761" s="19">
        <f t="shared" si="216"/>
        <v>6.482987289000001E-3</v>
      </c>
    </row>
    <row r="6762" spans="1:4" x14ac:dyDescent="0.3">
      <c r="A6762" s="23">
        <v>6761</v>
      </c>
      <c r="B6762" s="27">
        <v>0.578735</v>
      </c>
      <c r="C6762" s="24">
        <f t="shared" si="215"/>
        <v>8.0570000000000003E-2</v>
      </c>
      <c r="D6762" s="19">
        <f t="shared" si="216"/>
        <v>6.4915249000000001E-3</v>
      </c>
    </row>
    <row r="6763" spans="1:4" x14ac:dyDescent="0.3">
      <c r="A6763" s="23">
        <v>6762</v>
      </c>
      <c r="B6763" s="27">
        <v>0.57880100000000001</v>
      </c>
      <c r="C6763" s="24">
        <f t="shared" si="215"/>
        <v>8.0635999999999999E-2</v>
      </c>
      <c r="D6763" s="19">
        <f t="shared" si="216"/>
        <v>6.5021644960000001E-3</v>
      </c>
    </row>
    <row r="6764" spans="1:4" x14ac:dyDescent="0.3">
      <c r="A6764" s="23">
        <v>6763</v>
      </c>
      <c r="B6764" s="27">
        <v>0.578901</v>
      </c>
      <c r="C6764" s="24">
        <f t="shared" si="215"/>
        <v>8.0736000000000002E-2</v>
      </c>
      <c r="D6764" s="19">
        <f t="shared" si="216"/>
        <v>6.5183016960000005E-3</v>
      </c>
    </row>
    <row r="6765" spans="1:4" x14ac:dyDescent="0.3">
      <c r="A6765" s="23">
        <v>6764</v>
      </c>
      <c r="B6765" s="27">
        <v>0.579009</v>
      </c>
      <c r="C6765" s="24">
        <f t="shared" si="215"/>
        <v>8.0843999999999999E-2</v>
      </c>
      <c r="D6765" s="19">
        <f t="shared" si="216"/>
        <v>6.5357523360000001E-3</v>
      </c>
    </row>
    <row r="6766" spans="1:4" x14ac:dyDescent="0.3">
      <c r="A6766" s="23">
        <v>6765</v>
      </c>
      <c r="B6766" s="27">
        <v>0.579013</v>
      </c>
      <c r="C6766" s="24">
        <f t="shared" si="215"/>
        <v>8.0848000000000003E-2</v>
      </c>
      <c r="D6766" s="19">
        <f t="shared" si="216"/>
        <v>6.5363991040000005E-3</v>
      </c>
    </row>
    <row r="6767" spans="1:4" x14ac:dyDescent="0.3">
      <c r="A6767" s="23">
        <v>6766</v>
      </c>
      <c r="B6767" s="27">
        <v>0.57901800000000003</v>
      </c>
      <c r="C6767" s="24">
        <f t="shared" si="215"/>
        <v>8.0852999999999994E-2</v>
      </c>
      <c r="D6767" s="19">
        <f t="shared" si="216"/>
        <v>6.5372076089999995E-3</v>
      </c>
    </row>
    <row r="6768" spans="1:4" x14ac:dyDescent="0.3">
      <c r="A6768" s="23">
        <v>6767</v>
      </c>
      <c r="B6768" s="27">
        <v>0.57905099999999998</v>
      </c>
      <c r="C6768" s="24">
        <f t="shared" si="215"/>
        <v>8.0886E-2</v>
      </c>
      <c r="D6768" s="19">
        <f t="shared" si="216"/>
        <v>6.5425449960000003E-3</v>
      </c>
    </row>
    <row r="6769" spans="1:4" x14ac:dyDescent="0.3">
      <c r="A6769" s="23">
        <v>6768</v>
      </c>
      <c r="B6769" s="27">
        <v>0.579121</v>
      </c>
      <c r="C6769" s="24">
        <f t="shared" si="215"/>
        <v>8.0956E-2</v>
      </c>
      <c r="D6769" s="19">
        <f t="shared" si="216"/>
        <v>6.5538739359999997E-3</v>
      </c>
    </row>
    <row r="6770" spans="1:4" x14ac:dyDescent="0.3">
      <c r="A6770" s="23">
        <v>6769</v>
      </c>
      <c r="B6770" s="27">
        <v>0.57913400000000004</v>
      </c>
      <c r="C6770" s="24">
        <f t="shared" si="215"/>
        <v>8.0968999999999999E-2</v>
      </c>
      <c r="D6770" s="19">
        <f t="shared" si="216"/>
        <v>6.5559789609999997E-3</v>
      </c>
    </row>
    <row r="6771" spans="1:4" x14ac:dyDescent="0.3">
      <c r="A6771" s="23">
        <v>6770</v>
      </c>
      <c r="B6771" s="27">
        <v>0.579148</v>
      </c>
      <c r="C6771" s="24">
        <f t="shared" si="215"/>
        <v>8.0982999999999999E-2</v>
      </c>
      <c r="D6771" s="19">
        <f t="shared" si="216"/>
        <v>6.5582462889999995E-3</v>
      </c>
    </row>
    <row r="6772" spans="1:4" x14ac:dyDescent="0.3">
      <c r="A6772" s="23">
        <v>6771</v>
      </c>
      <c r="B6772" s="27">
        <v>0.57932099999999997</v>
      </c>
      <c r="C6772" s="24">
        <f t="shared" si="215"/>
        <v>8.1156000000000006E-2</v>
      </c>
      <c r="D6772" s="19">
        <f t="shared" si="216"/>
        <v>6.5862963360000006E-3</v>
      </c>
    </row>
    <row r="6773" spans="1:4" x14ac:dyDescent="0.3">
      <c r="A6773" s="23">
        <v>6772</v>
      </c>
      <c r="B6773" s="27">
        <v>0.57933599999999996</v>
      </c>
      <c r="C6773" s="24">
        <f t="shared" si="215"/>
        <v>8.1171000000000007E-2</v>
      </c>
      <c r="D6773" s="19">
        <f t="shared" si="216"/>
        <v>6.5887312410000008E-3</v>
      </c>
    </row>
    <row r="6774" spans="1:4" x14ac:dyDescent="0.3">
      <c r="A6774" s="23">
        <v>6773</v>
      </c>
      <c r="B6774" s="27">
        <v>0.579345</v>
      </c>
      <c r="C6774" s="24">
        <f t="shared" si="215"/>
        <v>8.1180000000000002E-2</v>
      </c>
      <c r="D6774" s="19">
        <f t="shared" si="216"/>
        <v>6.5901924000000001E-3</v>
      </c>
    </row>
    <row r="6775" spans="1:4" x14ac:dyDescent="0.3">
      <c r="A6775" s="23">
        <v>6774</v>
      </c>
      <c r="B6775" s="27">
        <v>0.57935999999999999</v>
      </c>
      <c r="C6775" s="24">
        <f t="shared" si="215"/>
        <v>8.1195000000000003E-2</v>
      </c>
      <c r="D6775" s="19">
        <f t="shared" si="216"/>
        <v>6.5926280250000009E-3</v>
      </c>
    </row>
    <row r="6776" spans="1:4" x14ac:dyDescent="0.3">
      <c r="A6776" s="23">
        <v>6775</v>
      </c>
      <c r="B6776" s="27">
        <v>0.57936900000000002</v>
      </c>
      <c r="C6776" s="24">
        <f t="shared" si="215"/>
        <v>8.1203999999999998E-2</v>
      </c>
      <c r="D6776" s="19">
        <f t="shared" si="216"/>
        <v>6.5940896160000002E-3</v>
      </c>
    </row>
    <row r="6777" spans="1:4" x14ac:dyDescent="0.3">
      <c r="A6777" s="23">
        <v>6776</v>
      </c>
      <c r="B6777" s="27">
        <v>0.57940400000000003</v>
      </c>
      <c r="C6777" s="24">
        <f t="shared" si="215"/>
        <v>8.1239000000000006E-2</v>
      </c>
      <c r="D6777" s="19">
        <f t="shared" si="216"/>
        <v>6.5997751210000013E-3</v>
      </c>
    </row>
    <row r="6778" spans="1:4" x14ac:dyDescent="0.3">
      <c r="A6778" s="23">
        <v>6777</v>
      </c>
      <c r="B6778" s="27">
        <v>0.57942000000000005</v>
      </c>
      <c r="C6778" s="24">
        <f t="shared" si="215"/>
        <v>8.1255000000000008E-2</v>
      </c>
      <c r="D6778" s="19">
        <f t="shared" si="216"/>
        <v>6.6023750250000009E-3</v>
      </c>
    </row>
    <row r="6779" spans="1:4" x14ac:dyDescent="0.3">
      <c r="A6779" s="23">
        <v>6778</v>
      </c>
      <c r="B6779" s="27">
        <v>0.57944700000000005</v>
      </c>
      <c r="C6779" s="24">
        <f t="shared" si="215"/>
        <v>8.1282000000000007E-2</v>
      </c>
      <c r="D6779" s="19">
        <f t="shared" si="216"/>
        <v>6.6067635240000012E-3</v>
      </c>
    </row>
    <row r="6780" spans="1:4" x14ac:dyDescent="0.3">
      <c r="A6780" s="23">
        <v>6779</v>
      </c>
      <c r="B6780" s="27">
        <v>0.57947800000000005</v>
      </c>
      <c r="C6780" s="24">
        <f t="shared" si="215"/>
        <v>8.1312999999999996E-2</v>
      </c>
      <c r="D6780" s="19">
        <f t="shared" si="216"/>
        <v>6.6118039689999995E-3</v>
      </c>
    </row>
    <row r="6781" spans="1:4" x14ac:dyDescent="0.3">
      <c r="A6781" s="23">
        <v>6780</v>
      </c>
      <c r="B6781" s="27">
        <v>0.57949300000000004</v>
      </c>
      <c r="C6781" s="24">
        <f t="shared" si="215"/>
        <v>8.1327999999999998E-2</v>
      </c>
      <c r="D6781" s="19">
        <f t="shared" si="216"/>
        <v>6.614243584E-3</v>
      </c>
    </row>
    <row r="6782" spans="1:4" x14ac:dyDescent="0.3">
      <c r="A6782" s="23">
        <v>6781</v>
      </c>
      <c r="B6782" s="27">
        <v>0.57949700000000004</v>
      </c>
      <c r="C6782" s="24">
        <f t="shared" si="215"/>
        <v>8.1332000000000002E-2</v>
      </c>
      <c r="D6782" s="19">
        <f t="shared" si="216"/>
        <v>6.6148942240000005E-3</v>
      </c>
    </row>
    <row r="6783" spans="1:4" x14ac:dyDescent="0.3">
      <c r="A6783" s="23">
        <v>6782</v>
      </c>
      <c r="B6783" s="27">
        <v>0.57954499999999998</v>
      </c>
      <c r="C6783" s="24">
        <f t="shared" si="215"/>
        <v>8.1380000000000008E-2</v>
      </c>
      <c r="D6783" s="19">
        <f t="shared" si="216"/>
        <v>6.6227044000000011E-3</v>
      </c>
    </row>
    <row r="6784" spans="1:4" x14ac:dyDescent="0.3">
      <c r="A6784" s="23">
        <v>6783</v>
      </c>
      <c r="B6784" s="27">
        <v>0.57957499999999995</v>
      </c>
      <c r="C6784" s="24">
        <f t="shared" si="215"/>
        <v>8.1409999999999996E-2</v>
      </c>
      <c r="D6784" s="19">
        <f t="shared" si="216"/>
        <v>6.627588099999999E-3</v>
      </c>
    </row>
    <row r="6785" spans="1:4" x14ac:dyDescent="0.3">
      <c r="A6785" s="23">
        <v>6784</v>
      </c>
      <c r="B6785" s="27">
        <v>0.57958600000000005</v>
      </c>
      <c r="C6785" s="24">
        <f t="shared" si="215"/>
        <v>8.1421000000000007E-2</v>
      </c>
      <c r="D6785" s="19">
        <f t="shared" si="216"/>
        <v>6.6293792410000016E-3</v>
      </c>
    </row>
    <row r="6786" spans="1:4" x14ac:dyDescent="0.3">
      <c r="A6786" s="23">
        <v>6785</v>
      </c>
      <c r="B6786" s="27">
        <v>0.57969000000000004</v>
      </c>
      <c r="C6786" s="24">
        <f t="shared" ref="C6786:C6849" si="217">ROUNDUP(B6786-B$10002,6)</f>
        <v>8.1525E-2</v>
      </c>
      <c r="D6786" s="19">
        <f t="shared" si="216"/>
        <v>6.6463256250000003E-3</v>
      </c>
    </row>
    <row r="6787" spans="1:4" x14ac:dyDescent="0.3">
      <c r="A6787" s="23">
        <v>6786</v>
      </c>
      <c r="B6787" s="27">
        <v>0.57970600000000005</v>
      </c>
      <c r="C6787" s="24">
        <f t="shared" si="217"/>
        <v>8.1541000000000002E-2</v>
      </c>
      <c r="D6787" s="19">
        <f t="shared" si="216"/>
        <v>6.6489346810000008E-3</v>
      </c>
    </row>
    <row r="6788" spans="1:4" x14ac:dyDescent="0.3">
      <c r="A6788" s="23">
        <v>6787</v>
      </c>
      <c r="B6788" s="27">
        <v>0.57972599999999996</v>
      </c>
      <c r="C6788" s="24">
        <f t="shared" si="217"/>
        <v>8.1560999999999995E-2</v>
      </c>
      <c r="D6788" s="19">
        <f t="shared" si="216"/>
        <v>6.6521967209999993E-3</v>
      </c>
    </row>
    <row r="6789" spans="1:4" x14ac:dyDescent="0.3">
      <c r="A6789" s="23">
        <v>6788</v>
      </c>
      <c r="B6789" s="27">
        <v>0.57972900000000005</v>
      </c>
      <c r="C6789" s="24">
        <f t="shared" si="217"/>
        <v>8.1563999999999998E-2</v>
      </c>
      <c r="D6789" s="19">
        <f t="shared" si="216"/>
        <v>6.6526860959999993E-3</v>
      </c>
    </row>
    <row r="6790" spans="1:4" x14ac:dyDescent="0.3">
      <c r="A6790" s="23">
        <v>6789</v>
      </c>
      <c r="B6790" s="27">
        <v>0.57987699999999998</v>
      </c>
      <c r="C6790" s="24">
        <f t="shared" si="217"/>
        <v>8.1712000000000007E-2</v>
      </c>
      <c r="D6790" s="19">
        <f t="shared" si="216"/>
        <v>6.6768509440000012E-3</v>
      </c>
    </row>
    <row r="6791" spans="1:4" x14ac:dyDescent="0.3">
      <c r="A6791" s="23">
        <v>6790</v>
      </c>
      <c r="B6791" s="27">
        <v>0.57988399999999996</v>
      </c>
      <c r="C6791" s="24">
        <f t="shared" si="217"/>
        <v>8.1719E-2</v>
      </c>
      <c r="D6791" s="19">
        <f t="shared" si="216"/>
        <v>6.6779949609999997E-3</v>
      </c>
    </row>
    <row r="6792" spans="1:4" x14ac:dyDescent="0.3">
      <c r="A6792" s="23">
        <v>6791</v>
      </c>
      <c r="B6792" s="27">
        <v>0.57998099999999997</v>
      </c>
      <c r="C6792" s="24">
        <f t="shared" si="217"/>
        <v>8.1816E-2</v>
      </c>
      <c r="D6792" s="19">
        <f t="shared" si="216"/>
        <v>6.6938578560000002E-3</v>
      </c>
    </row>
    <row r="6793" spans="1:4" x14ac:dyDescent="0.3">
      <c r="A6793" s="23">
        <v>6792</v>
      </c>
      <c r="B6793" s="27">
        <v>0.57999100000000003</v>
      </c>
      <c r="C6793" s="24">
        <f t="shared" si="217"/>
        <v>8.1825999999999996E-2</v>
      </c>
      <c r="D6793" s="19">
        <f t="shared" si="216"/>
        <v>6.6954942759999995E-3</v>
      </c>
    </row>
    <row r="6794" spans="1:4" x14ac:dyDescent="0.3">
      <c r="A6794" s="23">
        <v>6793</v>
      </c>
      <c r="B6794" s="27">
        <v>0.58006800000000003</v>
      </c>
      <c r="C6794" s="24">
        <f t="shared" si="217"/>
        <v>8.1903000000000004E-2</v>
      </c>
      <c r="D6794" s="19">
        <f t="shared" ref="D6794:D6857" si="218">C6794*C6794</f>
        <v>6.7081014090000007E-3</v>
      </c>
    </row>
    <row r="6795" spans="1:4" x14ac:dyDescent="0.3">
      <c r="A6795" s="23">
        <v>6794</v>
      </c>
      <c r="B6795" s="27">
        <v>0.58013099999999995</v>
      </c>
      <c r="C6795" s="24">
        <f t="shared" si="217"/>
        <v>8.1965999999999997E-2</v>
      </c>
      <c r="D6795" s="19">
        <f t="shared" si="218"/>
        <v>6.7184251559999995E-3</v>
      </c>
    </row>
    <row r="6796" spans="1:4" x14ac:dyDescent="0.3">
      <c r="A6796" s="23">
        <v>6795</v>
      </c>
      <c r="B6796" s="27">
        <v>0.58019900000000002</v>
      </c>
      <c r="C6796" s="24">
        <f t="shared" si="217"/>
        <v>8.2033999999999996E-2</v>
      </c>
      <c r="D6796" s="19">
        <f t="shared" si="218"/>
        <v>6.729577155999999E-3</v>
      </c>
    </row>
    <row r="6797" spans="1:4" x14ac:dyDescent="0.3">
      <c r="A6797" s="23">
        <v>6796</v>
      </c>
      <c r="B6797" s="27">
        <v>0.580202</v>
      </c>
      <c r="C6797" s="24">
        <f t="shared" si="217"/>
        <v>8.2036999999999999E-2</v>
      </c>
      <c r="D6797" s="19">
        <f t="shared" si="218"/>
        <v>6.7300693689999998E-3</v>
      </c>
    </row>
    <row r="6798" spans="1:4" x14ac:dyDescent="0.3">
      <c r="A6798" s="23">
        <v>6797</v>
      </c>
      <c r="B6798" s="27">
        <v>0.58025700000000002</v>
      </c>
      <c r="C6798" s="24">
        <f t="shared" si="217"/>
        <v>8.2091999999999998E-2</v>
      </c>
      <c r="D6798" s="19">
        <f t="shared" si="218"/>
        <v>6.7390964639999999E-3</v>
      </c>
    </row>
    <row r="6799" spans="1:4" x14ac:dyDescent="0.3">
      <c r="A6799" s="23">
        <v>6798</v>
      </c>
      <c r="B6799" s="27">
        <v>0.58032399999999995</v>
      </c>
      <c r="C6799" s="24">
        <f t="shared" si="217"/>
        <v>8.2158999999999996E-2</v>
      </c>
      <c r="D6799" s="19">
        <f t="shared" si="218"/>
        <v>6.750101280999999E-3</v>
      </c>
    </row>
    <row r="6800" spans="1:4" x14ac:dyDescent="0.3">
      <c r="A6800" s="23">
        <v>6799</v>
      </c>
      <c r="B6800" s="27">
        <v>0.58037000000000005</v>
      </c>
      <c r="C6800" s="24">
        <f t="shared" si="217"/>
        <v>8.2205E-2</v>
      </c>
      <c r="D6800" s="19">
        <f t="shared" si="218"/>
        <v>6.7576620249999997E-3</v>
      </c>
    </row>
    <row r="6801" spans="1:4" x14ac:dyDescent="0.3">
      <c r="A6801" s="23">
        <v>6800</v>
      </c>
      <c r="B6801" s="27">
        <v>0.58038100000000004</v>
      </c>
      <c r="C6801" s="24">
        <f t="shared" si="217"/>
        <v>8.2215999999999997E-2</v>
      </c>
      <c r="D6801" s="19">
        <f t="shared" si="218"/>
        <v>6.7594706559999992E-3</v>
      </c>
    </row>
    <row r="6802" spans="1:4" x14ac:dyDescent="0.3">
      <c r="A6802" s="23">
        <v>6801</v>
      </c>
      <c r="B6802" s="27">
        <v>0.58043400000000001</v>
      </c>
      <c r="C6802" s="24">
        <f t="shared" si="217"/>
        <v>8.2268999999999995E-2</v>
      </c>
      <c r="D6802" s="19">
        <f t="shared" si="218"/>
        <v>6.7681883609999995E-3</v>
      </c>
    </row>
    <row r="6803" spans="1:4" x14ac:dyDescent="0.3">
      <c r="A6803" s="23">
        <v>6802</v>
      </c>
      <c r="B6803" s="27">
        <v>0.58043699999999998</v>
      </c>
      <c r="C6803" s="24">
        <f t="shared" si="217"/>
        <v>8.2271999999999998E-2</v>
      </c>
      <c r="D6803" s="19">
        <f t="shared" si="218"/>
        <v>6.7686819839999999E-3</v>
      </c>
    </row>
    <row r="6804" spans="1:4" x14ac:dyDescent="0.3">
      <c r="A6804" s="23">
        <v>6803</v>
      </c>
      <c r="B6804" s="27">
        <v>0.58047899999999997</v>
      </c>
      <c r="C6804" s="24">
        <f t="shared" si="217"/>
        <v>8.2313999999999998E-2</v>
      </c>
      <c r="D6804" s="19">
        <f t="shared" si="218"/>
        <v>6.7755945959999996E-3</v>
      </c>
    </row>
    <row r="6805" spans="1:4" x14ac:dyDescent="0.3">
      <c r="A6805" s="23">
        <v>6804</v>
      </c>
      <c r="B6805" s="27">
        <v>0.58050900000000005</v>
      </c>
      <c r="C6805" s="24">
        <f t="shared" si="217"/>
        <v>8.2344000000000001E-2</v>
      </c>
      <c r="D6805" s="19">
        <f t="shared" si="218"/>
        <v>6.7805343359999999E-3</v>
      </c>
    </row>
    <row r="6806" spans="1:4" x14ac:dyDescent="0.3">
      <c r="A6806" s="23">
        <v>6805</v>
      </c>
      <c r="B6806" s="27">
        <v>0.58051600000000003</v>
      </c>
      <c r="C6806" s="24">
        <f t="shared" si="217"/>
        <v>8.2351000000000008E-2</v>
      </c>
      <c r="D6806" s="19">
        <f t="shared" si="218"/>
        <v>6.7816872010000012E-3</v>
      </c>
    </row>
    <row r="6807" spans="1:4" x14ac:dyDescent="0.3">
      <c r="A6807" s="23">
        <v>6806</v>
      </c>
      <c r="B6807" s="27">
        <v>0.58056700000000006</v>
      </c>
      <c r="C6807" s="24">
        <f t="shared" si="217"/>
        <v>8.2402000000000003E-2</v>
      </c>
      <c r="D6807" s="19">
        <f t="shared" si="218"/>
        <v>6.7900896040000002E-3</v>
      </c>
    </row>
    <row r="6808" spans="1:4" x14ac:dyDescent="0.3">
      <c r="A6808" s="23">
        <v>6807</v>
      </c>
      <c r="B6808" s="27">
        <v>0.58071700000000004</v>
      </c>
      <c r="C6808" s="24">
        <f t="shared" si="217"/>
        <v>8.2552E-2</v>
      </c>
      <c r="D6808" s="19">
        <f t="shared" si="218"/>
        <v>6.8148327040000005E-3</v>
      </c>
    </row>
    <row r="6809" spans="1:4" x14ac:dyDescent="0.3">
      <c r="A6809" s="23">
        <v>6808</v>
      </c>
      <c r="B6809" s="27">
        <v>0.58072299999999999</v>
      </c>
      <c r="C6809" s="24">
        <f t="shared" si="217"/>
        <v>8.2558000000000006E-2</v>
      </c>
      <c r="D6809" s="19">
        <f t="shared" si="218"/>
        <v>6.8158233640000006E-3</v>
      </c>
    </row>
    <row r="6810" spans="1:4" x14ac:dyDescent="0.3">
      <c r="A6810" s="23">
        <v>6809</v>
      </c>
      <c r="B6810" s="27">
        <v>0.58076899999999998</v>
      </c>
      <c r="C6810" s="24">
        <f t="shared" si="217"/>
        <v>8.2603999999999997E-2</v>
      </c>
      <c r="D6810" s="19">
        <f t="shared" si="218"/>
        <v>6.8234208159999995E-3</v>
      </c>
    </row>
    <row r="6811" spans="1:4" x14ac:dyDescent="0.3">
      <c r="A6811" s="23">
        <v>6810</v>
      </c>
      <c r="B6811" s="27">
        <v>0.58078200000000002</v>
      </c>
      <c r="C6811" s="24">
        <f t="shared" si="217"/>
        <v>8.2616999999999996E-2</v>
      </c>
      <c r="D6811" s="19">
        <f t="shared" si="218"/>
        <v>6.8255686889999992E-3</v>
      </c>
    </row>
    <row r="6812" spans="1:4" x14ac:dyDescent="0.3">
      <c r="A6812" s="23">
        <v>6811</v>
      </c>
      <c r="B6812" s="27">
        <v>0.58079199999999997</v>
      </c>
      <c r="C6812" s="24">
        <f t="shared" si="217"/>
        <v>8.2627000000000006E-2</v>
      </c>
      <c r="D6812" s="19">
        <f t="shared" si="218"/>
        <v>6.8272211290000013E-3</v>
      </c>
    </row>
    <row r="6813" spans="1:4" x14ac:dyDescent="0.3">
      <c r="A6813" s="23">
        <v>6812</v>
      </c>
      <c r="B6813" s="27">
        <v>0.58095699999999995</v>
      </c>
      <c r="C6813" s="24">
        <f t="shared" si="217"/>
        <v>8.2792000000000004E-2</v>
      </c>
      <c r="D6813" s="19">
        <f t="shared" si="218"/>
        <v>6.8545152640000009E-3</v>
      </c>
    </row>
    <row r="6814" spans="1:4" x14ac:dyDescent="0.3">
      <c r="A6814" s="23">
        <v>6813</v>
      </c>
      <c r="B6814" s="27">
        <v>0.58099900000000004</v>
      </c>
      <c r="C6814" s="24">
        <f t="shared" si="217"/>
        <v>8.2834000000000005E-2</v>
      </c>
      <c r="D6814" s="19">
        <f t="shared" si="218"/>
        <v>6.8614715560000004E-3</v>
      </c>
    </row>
    <row r="6815" spans="1:4" x14ac:dyDescent="0.3">
      <c r="A6815" s="23">
        <v>6814</v>
      </c>
      <c r="B6815" s="27">
        <v>0.58102699999999996</v>
      </c>
      <c r="C6815" s="24">
        <f t="shared" si="217"/>
        <v>8.2862000000000005E-2</v>
      </c>
      <c r="D6815" s="19">
        <f t="shared" si="218"/>
        <v>6.866111044000001E-3</v>
      </c>
    </row>
    <row r="6816" spans="1:4" x14ac:dyDescent="0.3">
      <c r="A6816" s="23">
        <v>6815</v>
      </c>
      <c r="B6816" s="27">
        <v>0.58103700000000003</v>
      </c>
      <c r="C6816" s="24">
        <f t="shared" si="217"/>
        <v>8.2872000000000001E-2</v>
      </c>
      <c r="D6816" s="19">
        <f t="shared" si="218"/>
        <v>6.867768384E-3</v>
      </c>
    </row>
    <row r="6817" spans="1:4" x14ac:dyDescent="0.3">
      <c r="A6817" s="23">
        <v>6816</v>
      </c>
      <c r="B6817" s="27">
        <v>0.58106999999999998</v>
      </c>
      <c r="C6817" s="24">
        <f t="shared" si="217"/>
        <v>8.2905000000000006E-2</v>
      </c>
      <c r="D6817" s="19">
        <f t="shared" si="218"/>
        <v>6.8732390250000009E-3</v>
      </c>
    </row>
    <row r="6818" spans="1:4" x14ac:dyDescent="0.3">
      <c r="A6818" s="23">
        <v>6817</v>
      </c>
      <c r="B6818" s="27">
        <v>0.58109299999999997</v>
      </c>
      <c r="C6818" s="24">
        <f t="shared" si="217"/>
        <v>8.2928000000000002E-2</v>
      </c>
      <c r="D6818" s="19">
        <f t="shared" si="218"/>
        <v>6.8770531840000003E-3</v>
      </c>
    </row>
    <row r="6819" spans="1:4" x14ac:dyDescent="0.3">
      <c r="A6819" s="23">
        <v>6818</v>
      </c>
      <c r="B6819" s="27">
        <v>0.58111599999999997</v>
      </c>
      <c r="C6819" s="24">
        <f t="shared" si="217"/>
        <v>8.2950999999999997E-2</v>
      </c>
      <c r="D6819" s="19">
        <f t="shared" si="218"/>
        <v>6.8808684009999998E-3</v>
      </c>
    </row>
    <row r="6820" spans="1:4" x14ac:dyDescent="0.3">
      <c r="A6820" s="23">
        <v>6819</v>
      </c>
      <c r="B6820" s="27">
        <v>0.58121</v>
      </c>
      <c r="C6820" s="24">
        <f t="shared" si="217"/>
        <v>8.3045000000000008E-2</v>
      </c>
      <c r="D6820" s="19">
        <f t="shared" si="218"/>
        <v>6.896472025000001E-3</v>
      </c>
    </row>
    <row r="6821" spans="1:4" x14ac:dyDescent="0.3">
      <c r="A6821" s="23">
        <v>6820</v>
      </c>
      <c r="B6821" s="27">
        <v>0.58127700000000004</v>
      </c>
      <c r="C6821" s="24">
        <f t="shared" si="217"/>
        <v>8.3112000000000005E-2</v>
      </c>
      <c r="D6821" s="19">
        <f t="shared" si="218"/>
        <v>6.9076045440000008E-3</v>
      </c>
    </row>
    <row r="6822" spans="1:4" x14ac:dyDescent="0.3">
      <c r="A6822" s="23">
        <v>6821</v>
      </c>
      <c r="B6822" s="27">
        <v>0.58130000000000004</v>
      </c>
      <c r="C6822" s="24">
        <f t="shared" si="217"/>
        <v>8.3135000000000001E-2</v>
      </c>
      <c r="D6822" s="19">
        <f t="shared" si="218"/>
        <v>6.9114282250000002E-3</v>
      </c>
    </row>
    <row r="6823" spans="1:4" x14ac:dyDescent="0.3">
      <c r="A6823" s="23">
        <v>6822</v>
      </c>
      <c r="B6823" s="27">
        <v>0.58131500000000003</v>
      </c>
      <c r="C6823" s="24">
        <f t="shared" si="217"/>
        <v>8.3150000000000002E-2</v>
      </c>
      <c r="D6823" s="19">
        <f t="shared" si="218"/>
        <v>6.9139225E-3</v>
      </c>
    </row>
    <row r="6824" spans="1:4" x14ac:dyDescent="0.3">
      <c r="A6824" s="23">
        <v>6823</v>
      </c>
      <c r="B6824" s="27">
        <v>0.58144899999999999</v>
      </c>
      <c r="C6824" s="24">
        <f t="shared" si="217"/>
        <v>8.3283999999999997E-2</v>
      </c>
      <c r="D6824" s="19">
        <f t="shared" si="218"/>
        <v>6.9362246559999995E-3</v>
      </c>
    </row>
    <row r="6825" spans="1:4" x14ac:dyDescent="0.3">
      <c r="A6825" s="23">
        <v>6824</v>
      </c>
      <c r="B6825" s="27">
        <v>0.58152300000000001</v>
      </c>
      <c r="C6825" s="24">
        <f t="shared" si="217"/>
        <v>8.3358000000000002E-2</v>
      </c>
      <c r="D6825" s="19">
        <f t="shared" si="218"/>
        <v>6.948556164E-3</v>
      </c>
    </row>
    <row r="6826" spans="1:4" x14ac:dyDescent="0.3">
      <c r="A6826" s="23">
        <v>6825</v>
      </c>
      <c r="B6826" s="27">
        <v>0.58158900000000002</v>
      </c>
      <c r="C6826" s="24">
        <f t="shared" si="217"/>
        <v>8.3423999999999998E-2</v>
      </c>
      <c r="D6826" s="19">
        <f t="shared" si="218"/>
        <v>6.9595637759999997E-3</v>
      </c>
    </row>
    <row r="6827" spans="1:4" x14ac:dyDescent="0.3">
      <c r="A6827" s="23">
        <v>6826</v>
      </c>
      <c r="B6827" s="27">
        <v>0.58161099999999999</v>
      </c>
      <c r="C6827" s="24">
        <f t="shared" si="217"/>
        <v>8.3446000000000006E-2</v>
      </c>
      <c r="D6827" s="19">
        <f t="shared" si="218"/>
        <v>6.9632349160000011E-3</v>
      </c>
    </row>
    <row r="6828" spans="1:4" x14ac:dyDescent="0.3">
      <c r="A6828" s="23">
        <v>6827</v>
      </c>
      <c r="B6828" s="27">
        <v>0.58166300000000004</v>
      </c>
      <c r="C6828" s="24">
        <f t="shared" si="217"/>
        <v>8.3498000000000003E-2</v>
      </c>
      <c r="D6828" s="19">
        <f t="shared" si="218"/>
        <v>6.9719160040000007E-3</v>
      </c>
    </row>
    <row r="6829" spans="1:4" x14ac:dyDescent="0.3">
      <c r="A6829" s="23">
        <v>6828</v>
      </c>
      <c r="B6829" s="27">
        <v>0.58172800000000002</v>
      </c>
      <c r="C6829" s="24">
        <f t="shared" si="217"/>
        <v>8.3562999999999998E-2</v>
      </c>
      <c r="D6829" s="19">
        <f t="shared" si="218"/>
        <v>6.9827749689999998E-3</v>
      </c>
    </row>
    <row r="6830" spans="1:4" x14ac:dyDescent="0.3">
      <c r="A6830" s="23">
        <v>6829</v>
      </c>
      <c r="B6830" s="27">
        <v>0.58177000000000001</v>
      </c>
      <c r="C6830" s="24">
        <f t="shared" si="217"/>
        <v>8.3604999999999999E-2</v>
      </c>
      <c r="D6830" s="19">
        <f t="shared" si="218"/>
        <v>6.9897960249999998E-3</v>
      </c>
    </row>
    <row r="6831" spans="1:4" x14ac:dyDescent="0.3">
      <c r="A6831" s="23">
        <v>6830</v>
      </c>
      <c r="B6831" s="27">
        <v>0.58180399999999999</v>
      </c>
      <c r="C6831" s="24">
        <f t="shared" si="217"/>
        <v>8.3639000000000005E-2</v>
      </c>
      <c r="D6831" s="19">
        <f t="shared" si="218"/>
        <v>6.9954823210000008E-3</v>
      </c>
    </row>
    <row r="6832" spans="1:4" x14ac:dyDescent="0.3">
      <c r="A6832" s="23">
        <v>6831</v>
      </c>
      <c r="B6832" s="27">
        <v>0.58181799999999995</v>
      </c>
      <c r="C6832" s="24">
        <f t="shared" si="217"/>
        <v>8.3653000000000005E-2</v>
      </c>
      <c r="D6832" s="19">
        <f t="shared" si="218"/>
        <v>6.9978244090000011E-3</v>
      </c>
    </row>
    <row r="6833" spans="1:4" x14ac:dyDescent="0.3">
      <c r="A6833" s="23">
        <v>6832</v>
      </c>
      <c r="B6833" s="27">
        <v>0.58186700000000002</v>
      </c>
      <c r="C6833" s="24">
        <f t="shared" si="217"/>
        <v>8.3701999999999999E-2</v>
      </c>
      <c r="D6833" s="19">
        <f t="shared" si="218"/>
        <v>7.0060248039999998E-3</v>
      </c>
    </row>
    <row r="6834" spans="1:4" x14ac:dyDescent="0.3">
      <c r="A6834" s="23">
        <v>6833</v>
      </c>
      <c r="B6834" s="27">
        <v>0.58194599999999996</v>
      </c>
      <c r="C6834" s="24">
        <f t="shared" si="217"/>
        <v>8.3780999999999994E-2</v>
      </c>
      <c r="D6834" s="19">
        <f t="shared" si="218"/>
        <v>7.0192559609999995E-3</v>
      </c>
    </row>
    <row r="6835" spans="1:4" x14ac:dyDescent="0.3">
      <c r="A6835" s="23">
        <v>6834</v>
      </c>
      <c r="B6835" s="27">
        <v>0.58194900000000005</v>
      </c>
      <c r="C6835" s="24">
        <f t="shared" si="217"/>
        <v>8.3783999999999997E-2</v>
      </c>
      <c r="D6835" s="19">
        <f t="shared" si="218"/>
        <v>7.0197586559999992E-3</v>
      </c>
    </row>
    <row r="6836" spans="1:4" x14ac:dyDescent="0.3">
      <c r="A6836" s="23">
        <v>6835</v>
      </c>
      <c r="B6836" s="27">
        <v>0.581978</v>
      </c>
      <c r="C6836" s="24">
        <f t="shared" si="217"/>
        <v>8.3812999999999999E-2</v>
      </c>
      <c r="D6836" s="19">
        <f t="shared" si="218"/>
        <v>7.0246189689999999E-3</v>
      </c>
    </row>
    <row r="6837" spans="1:4" x14ac:dyDescent="0.3">
      <c r="A6837" s="23">
        <v>6836</v>
      </c>
      <c r="B6837" s="27">
        <v>0.58199400000000001</v>
      </c>
      <c r="C6837" s="24">
        <f t="shared" si="217"/>
        <v>8.3829000000000001E-2</v>
      </c>
      <c r="D6837" s="19">
        <f t="shared" si="218"/>
        <v>7.027301241E-3</v>
      </c>
    </row>
    <row r="6838" spans="1:4" x14ac:dyDescent="0.3">
      <c r="A6838" s="23">
        <v>6837</v>
      </c>
      <c r="B6838" s="27">
        <v>0.58207200000000003</v>
      </c>
      <c r="C6838" s="24">
        <f t="shared" si="217"/>
        <v>8.3906999999999995E-2</v>
      </c>
      <c r="D6838" s="19">
        <f t="shared" si="218"/>
        <v>7.0403846489999989E-3</v>
      </c>
    </row>
    <row r="6839" spans="1:4" x14ac:dyDescent="0.3">
      <c r="A6839" s="23">
        <v>6838</v>
      </c>
      <c r="B6839" s="27">
        <v>0.58223599999999998</v>
      </c>
      <c r="C6839" s="24">
        <f t="shared" si="217"/>
        <v>8.4071000000000007E-2</v>
      </c>
      <c r="D6839" s="19">
        <f t="shared" si="218"/>
        <v>7.0679330410000013E-3</v>
      </c>
    </row>
    <row r="6840" spans="1:4" x14ac:dyDescent="0.3">
      <c r="A6840" s="23">
        <v>6839</v>
      </c>
      <c r="B6840" s="27">
        <v>0.58228400000000002</v>
      </c>
      <c r="C6840" s="24">
        <f t="shared" si="217"/>
        <v>8.4118999999999999E-2</v>
      </c>
      <c r="D6840" s="19">
        <f t="shared" si="218"/>
        <v>7.0760061609999999E-3</v>
      </c>
    </row>
    <row r="6841" spans="1:4" x14ac:dyDescent="0.3">
      <c r="A6841" s="23">
        <v>6840</v>
      </c>
      <c r="B6841" s="27">
        <v>0.58233999999999997</v>
      </c>
      <c r="C6841" s="24">
        <f t="shared" si="217"/>
        <v>8.4175E-2</v>
      </c>
      <c r="D6841" s="19">
        <f t="shared" si="218"/>
        <v>7.0854306249999999E-3</v>
      </c>
    </row>
    <row r="6842" spans="1:4" x14ac:dyDescent="0.3">
      <c r="A6842" s="23">
        <v>6841</v>
      </c>
      <c r="B6842" s="27">
        <v>0.58240000000000003</v>
      </c>
      <c r="C6842" s="24">
        <f t="shared" si="217"/>
        <v>8.4235000000000004E-2</v>
      </c>
      <c r="D6842" s="19">
        <f t="shared" si="218"/>
        <v>7.0955352250000004E-3</v>
      </c>
    </row>
    <row r="6843" spans="1:4" x14ac:dyDescent="0.3">
      <c r="A6843" s="23">
        <v>6842</v>
      </c>
      <c r="B6843" s="27">
        <v>0.58241500000000002</v>
      </c>
      <c r="C6843" s="24">
        <f t="shared" si="217"/>
        <v>8.4250000000000005E-2</v>
      </c>
      <c r="D6843" s="19">
        <f t="shared" si="218"/>
        <v>7.0980625000000011E-3</v>
      </c>
    </row>
    <row r="6844" spans="1:4" x14ac:dyDescent="0.3">
      <c r="A6844" s="23">
        <v>6843</v>
      </c>
      <c r="B6844" s="27">
        <v>0.58253100000000002</v>
      </c>
      <c r="C6844" s="24">
        <f t="shared" si="217"/>
        <v>8.4365999999999997E-2</v>
      </c>
      <c r="D6844" s="19">
        <f t="shared" si="218"/>
        <v>7.1176219559999998E-3</v>
      </c>
    </row>
    <row r="6845" spans="1:4" x14ac:dyDescent="0.3">
      <c r="A6845" s="23">
        <v>6844</v>
      </c>
      <c r="B6845" s="27">
        <v>0.58253999999999995</v>
      </c>
      <c r="C6845" s="24">
        <f t="shared" si="217"/>
        <v>8.4375000000000006E-2</v>
      </c>
      <c r="D6845" s="19">
        <f t="shared" si="218"/>
        <v>7.1191406250000009E-3</v>
      </c>
    </row>
    <row r="6846" spans="1:4" x14ac:dyDescent="0.3">
      <c r="A6846" s="23">
        <v>6845</v>
      </c>
      <c r="B6846" s="27">
        <v>0.58257400000000004</v>
      </c>
      <c r="C6846" s="24">
        <f t="shared" si="217"/>
        <v>8.4408999999999998E-2</v>
      </c>
      <c r="D6846" s="19">
        <f t="shared" si="218"/>
        <v>7.1248792809999999E-3</v>
      </c>
    </row>
    <row r="6847" spans="1:4" x14ac:dyDescent="0.3">
      <c r="A6847" s="23">
        <v>6846</v>
      </c>
      <c r="B6847" s="27">
        <v>0.58261300000000005</v>
      </c>
      <c r="C6847" s="24">
        <f t="shared" si="217"/>
        <v>8.4447999999999995E-2</v>
      </c>
      <c r="D6847" s="19">
        <f t="shared" si="218"/>
        <v>7.1314647039999995E-3</v>
      </c>
    </row>
    <row r="6848" spans="1:4" x14ac:dyDescent="0.3">
      <c r="A6848" s="23">
        <v>6847</v>
      </c>
      <c r="B6848" s="27">
        <v>0.58279199999999998</v>
      </c>
      <c r="C6848" s="24">
        <f t="shared" si="217"/>
        <v>8.4627000000000008E-2</v>
      </c>
      <c r="D6848" s="19">
        <f t="shared" si="218"/>
        <v>7.1617291290000011E-3</v>
      </c>
    </row>
    <row r="6849" spans="1:4" x14ac:dyDescent="0.3">
      <c r="A6849" s="23">
        <v>6848</v>
      </c>
      <c r="B6849" s="27">
        <v>0.58287199999999995</v>
      </c>
      <c r="C6849" s="24">
        <f t="shared" si="217"/>
        <v>8.4707000000000005E-2</v>
      </c>
      <c r="D6849" s="19">
        <f t="shared" si="218"/>
        <v>7.1752758490000006E-3</v>
      </c>
    </row>
    <row r="6850" spans="1:4" x14ac:dyDescent="0.3">
      <c r="A6850" s="23">
        <v>6849</v>
      </c>
      <c r="B6850" s="27">
        <v>0.58289800000000003</v>
      </c>
      <c r="C6850" s="24">
        <f t="shared" ref="C6850:C6913" si="219">ROUNDUP(B6850-B$10002,6)</f>
        <v>8.4733000000000003E-2</v>
      </c>
      <c r="D6850" s="19">
        <f t="shared" si="218"/>
        <v>7.1796812890000004E-3</v>
      </c>
    </row>
    <row r="6851" spans="1:4" x14ac:dyDescent="0.3">
      <c r="A6851" s="23">
        <v>6850</v>
      </c>
      <c r="B6851" s="27">
        <v>0.58300200000000002</v>
      </c>
      <c r="C6851" s="24">
        <f t="shared" si="219"/>
        <v>8.4836999999999996E-2</v>
      </c>
      <c r="D6851" s="19">
        <f t="shared" si="218"/>
        <v>7.1973165689999995E-3</v>
      </c>
    </row>
    <row r="6852" spans="1:4" x14ac:dyDescent="0.3">
      <c r="A6852" s="23">
        <v>6851</v>
      </c>
      <c r="B6852" s="27">
        <v>0.58304</v>
      </c>
      <c r="C6852" s="24">
        <f t="shared" si="219"/>
        <v>8.4875000000000006E-2</v>
      </c>
      <c r="D6852" s="19">
        <f t="shared" si="218"/>
        <v>7.2037656250000014E-3</v>
      </c>
    </row>
    <row r="6853" spans="1:4" x14ac:dyDescent="0.3">
      <c r="A6853" s="23">
        <v>6852</v>
      </c>
      <c r="B6853" s="27">
        <v>0.58304800000000001</v>
      </c>
      <c r="C6853" s="24">
        <f t="shared" si="219"/>
        <v>8.4883E-2</v>
      </c>
      <c r="D6853" s="19">
        <f t="shared" si="218"/>
        <v>7.2051236890000002E-3</v>
      </c>
    </row>
    <row r="6854" spans="1:4" x14ac:dyDescent="0.3">
      <c r="A6854" s="23">
        <v>6853</v>
      </c>
      <c r="B6854" s="27">
        <v>0.58308000000000004</v>
      </c>
      <c r="C6854" s="24">
        <f t="shared" si="219"/>
        <v>8.4915000000000004E-2</v>
      </c>
      <c r="D6854" s="19">
        <f t="shared" si="218"/>
        <v>7.2105572250000007E-3</v>
      </c>
    </row>
    <row r="6855" spans="1:4" x14ac:dyDescent="0.3">
      <c r="A6855" s="23">
        <v>6854</v>
      </c>
      <c r="B6855" s="27">
        <v>0.58311500000000005</v>
      </c>
      <c r="C6855" s="24">
        <f t="shared" si="219"/>
        <v>8.4949999999999998E-2</v>
      </c>
      <c r="D6855" s="19">
        <f t="shared" si="218"/>
        <v>7.2165024999999994E-3</v>
      </c>
    </row>
    <row r="6856" spans="1:4" x14ac:dyDescent="0.3">
      <c r="A6856" s="23">
        <v>6855</v>
      </c>
      <c r="B6856" s="27">
        <v>0.58312600000000003</v>
      </c>
      <c r="C6856" s="24">
        <f t="shared" si="219"/>
        <v>8.4960999999999995E-2</v>
      </c>
      <c r="D6856" s="19">
        <f t="shared" si="218"/>
        <v>7.2183715209999996E-3</v>
      </c>
    </row>
    <row r="6857" spans="1:4" x14ac:dyDescent="0.3">
      <c r="A6857" s="23">
        <v>6856</v>
      </c>
      <c r="B6857" s="27">
        <v>0.58321400000000001</v>
      </c>
      <c r="C6857" s="24">
        <f t="shared" si="219"/>
        <v>8.5049E-2</v>
      </c>
      <c r="D6857" s="19">
        <f t="shared" si="218"/>
        <v>7.233332401E-3</v>
      </c>
    </row>
    <row r="6858" spans="1:4" x14ac:dyDescent="0.3">
      <c r="A6858" s="23">
        <v>6857</v>
      </c>
      <c r="B6858" s="27">
        <v>0.58325300000000002</v>
      </c>
      <c r="C6858" s="24">
        <f t="shared" si="219"/>
        <v>8.5087999999999997E-2</v>
      </c>
      <c r="D6858" s="19">
        <f t="shared" ref="D6858:D6921" si="220">C6858*C6858</f>
        <v>7.2399677439999996E-3</v>
      </c>
    </row>
    <row r="6859" spans="1:4" x14ac:dyDescent="0.3">
      <c r="A6859" s="23">
        <v>6858</v>
      </c>
      <c r="B6859" s="27">
        <v>0.58331</v>
      </c>
      <c r="C6859" s="24">
        <f t="shared" si="219"/>
        <v>8.5144999999999998E-2</v>
      </c>
      <c r="D6859" s="19">
        <f t="shared" si="220"/>
        <v>7.2496710249999995E-3</v>
      </c>
    </row>
    <row r="6860" spans="1:4" x14ac:dyDescent="0.3">
      <c r="A6860" s="23">
        <v>6859</v>
      </c>
      <c r="B6860" s="27">
        <v>0.58331100000000002</v>
      </c>
      <c r="C6860" s="24">
        <f t="shared" si="219"/>
        <v>8.5145999999999999E-2</v>
      </c>
      <c r="D6860" s="19">
        <f t="shared" si="220"/>
        <v>7.2498413159999995E-3</v>
      </c>
    </row>
    <row r="6861" spans="1:4" x14ac:dyDescent="0.3">
      <c r="A6861" s="23">
        <v>6860</v>
      </c>
      <c r="B6861" s="27">
        <v>0.58331200000000005</v>
      </c>
      <c r="C6861" s="24">
        <f t="shared" si="219"/>
        <v>8.5147E-2</v>
      </c>
      <c r="D6861" s="19">
        <f t="shared" si="220"/>
        <v>7.2500116090000004E-3</v>
      </c>
    </row>
    <row r="6862" spans="1:4" x14ac:dyDescent="0.3">
      <c r="A6862" s="23">
        <v>6861</v>
      </c>
      <c r="B6862" s="27">
        <v>0.58338100000000004</v>
      </c>
      <c r="C6862" s="24">
        <f t="shared" si="219"/>
        <v>8.5216E-2</v>
      </c>
      <c r="D6862" s="19">
        <f t="shared" si="220"/>
        <v>7.2617666560000002E-3</v>
      </c>
    </row>
    <row r="6863" spans="1:4" x14ac:dyDescent="0.3">
      <c r="A6863" s="23">
        <v>6862</v>
      </c>
      <c r="B6863" s="27">
        <v>0.58338800000000002</v>
      </c>
      <c r="C6863" s="24">
        <f t="shared" si="219"/>
        <v>8.5223000000000007E-2</v>
      </c>
      <c r="D6863" s="19">
        <f t="shared" si="220"/>
        <v>7.2629597290000012E-3</v>
      </c>
    </row>
    <row r="6864" spans="1:4" x14ac:dyDescent="0.3">
      <c r="A6864" s="23">
        <v>6863</v>
      </c>
      <c r="B6864" s="27">
        <v>0.583426</v>
      </c>
      <c r="C6864" s="24">
        <f t="shared" si="219"/>
        <v>8.5261000000000003E-2</v>
      </c>
      <c r="D6864" s="19">
        <f t="shared" si="220"/>
        <v>7.2694381210000004E-3</v>
      </c>
    </row>
    <row r="6865" spans="1:4" x14ac:dyDescent="0.3">
      <c r="A6865" s="23">
        <v>6864</v>
      </c>
      <c r="B6865" s="27">
        <v>0.58347599999999999</v>
      </c>
      <c r="C6865" s="24">
        <f t="shared" si="219"/>
        <v>8.5310999999999998E-2</v>
      </c>
      <c r="D6865" s="19">
        <f t="shared" si="220"/>
        <v>7.2779667209999996E-3</v>
      </c>
    </row>
    <row r="6866" spans="1:4" x14ac:dyDescent="0.3">
      <c r="A6866" s="23">
        <v>6865</v>
      </c>
      <c r="B6866" s="27">
        <v>0.58355100000000004</v>
      </c>
      <c r="C6866" s="24">
        <f t="shared" si="219"/>
        <v>8.5386000000000004E-2</v>
      </c>
      <c r="D6866" s="19">
        <f t="shared" si="220"/>
        <v>7.2907689960000008E-3</v>
      </c>
    </row>
    <row r="6867" spans="1:4" x14ac:dyDescent="0.3">
      <c r="A6867" s="23">
        <v>6866</v>
      </c>
      <c r="B6867" s="27">
        <v>0.58360599999999996</v>
      </c>
      <c r="C6867" s="24">
        <f t="shared" si="219"/>
        <v>8.5441000000000003E-2</v>
      </c>
      <c r="D6867" s="19">
        <f t="shared" si="220"/>
        <v>7.3001644810000007E-3</v>
      </c>
    </row>
    <row r="6868" spans="1:4" x14ac:dyDescent="0.3">
      <c r="A6868" s="23">
        <v>6867</v>
      </c>
      <c r="B6868" s="27">
        <v>0.583623</v>
      </c>
      <c r="C6868" s="24">
        <f t="shared" si="219"/>
        <v>8.5458000000000006E-2</v>
      </c>
      <c r="D6868" s="19">
        <f t="shared" si="220"/>
        <v>7.303069764000001E-3</v>
      </c>
    </row>
    <row r="6869" spans="1:4" x14ac:dyDescent="0.3">
      <c r="A6869" s="23">
        <v>6868</v>
      </c>
      <c r="B6869" s="27">
        <v>0.58371200000000001</v>
      </c>
      <c r="C6869" s="24">
        <f t="shared" si="219"/>
        <v>8.5546999999999998E-2</v>
      </c>
      <c r="D6869" s="19">
        <f t="shared" si="220"/>
        <v>7.318289209E-3</v>
      </c>
    </row>
    <row r="6870" spans="1:4" x14ac:dyDescent="0.3">
      <c r="A6870" s="23">
        <v>6869</v>
      </c>
      <c r="B6870" s="27">
        <v>0.58374999999999999</v>
      </c>
      <c r="C6870" s="24">
        <f t="shared" si="219"/>
        <v>8.5584999999999994E-2</v>
      </c>
      <c r="D6870" s="19">
        <f t="shared" si="220"/>
        <v>7.3247922249999988E-3</v>
      </c>
    </row>
    <row r="6871" spans="1:4" x14ac:dyDescent="0.3">
      <c r="A6871" s="23">
        <v>6870</v>
      </c>
      <c r="B6871" s="27">
        <v>0.58393499999999998</v>
      </c>
      <c r="C6871" s="24">
        <f t="shared" si="219"/>
        <v>8.5769999999999999E-2</v>
      </c>
      <c r="D6871" s="19">
        <f t="shared" si="220"/>
        <v>7.3564928999999999E-3</v>
      </c>
    </row>
    <row r="6872" spans="1:4" x14ac:dyDescent="0.3">
      <c r="A6872" s="23">
        <v>6871</v>
      </c>
      <c r="B6872" s="27">
        <v>0.58394400000000002</v>
      </c>
      <c r="C6872" s="24">
        <f t="shared" si="219"/>
        <v>8.5778999999999994E-2</v>
      </c>
      <c r="D6872" s="19">
        <f t="shared" si="220"/>
        <v>7.3580368409999989E-3</v>
      </c>
    </row>
    <row r="6873" spans="1:4" x14ac:dyDescent="0.3">
      <c r="A6873" s="23">
        <v>6872</v>
      </c>
      <c r="B6873" s="27">
        <v>0.58402699999999996</v>
      </c>
      <c r="C6873" s="24">
        <f t="shared" si="219"/>
        <v>8.5862000000000008E-2</v>
      </c>
      <c r="D6873" s="19">
        <f t="shared" si="220"/>
        <v>7.372283044000001E-3</v>
      </c>
    </row>
    <row r="6874" spans="1:4" x14ac:dyDescent="0.3">
      <c r="A6874" s="23">
        <v>6873</v>
      </c>
      <c r="B6874" s="27">
        <v>0.58406000000000002</v>
      </c>
      <c r="C6874" s="24">
        <f t="shared" si="219"/>
        <v>8.5894999999999999E-2</v>
      </c>
      <c r="D6874" s="19">
        <f t="shared" si="220"/>
        <v>7.3779510250000001E-3</v>
      </c>
    </row>
    <row r="6875" spans="1:4" x14ac:dyDescent="0.3">
      <c r="A6875" s="23">
        <v>6874</v>
      </c>
      <c r="B6875" s="27">
        <v>0.58413499999999996</v>
      </c>
      <c r="C6875" s="24">
        <f t="shared" si="219"/>
        <v>8.5970000000000005E-2</v>
      </c>
      <c r="D6875" s="19">
        <f t="shared" si="220"/>
        <v>7.3908409000000008E-3</v>
      </c>
    </row>
    <row r="6876" spans="1:4" x14ac:dyDescent="0.3">
      <c r="A6876" s="23">
        <v>6875</v>
      </c>
      <c r="B6876" s="27">
        <v>0.58422600000000002</v>
      </c>
      <c r="C6876" s="24">
        <f t="shared" si="219"/>
        <v>8.6060999999999999E-2</v>
      </c>
      <c r="D6876" s="19">
        <f t="shared" si="220"/>
        <v>7.4064957210000001E-3</v>
      </c>
    </row>
    <row r="6877" spans="1:4" x14ac:dyDescent="0.3">
      <c r="A6877" s="23">
        <v>6876</v>
      </c>
      <c r="B6877" s="27">
        <v>0.58428199999999997</v>
      </c>
      <c r="C6877" s="24">
        <f t="shared" si="219"/>
        <v>8.6116999999999999E-2</v>
      </c>
      <c r="D6877" s="19">
        <f t="shared" si="220"/>
        <v>7.416137689E-3</v>
      </c>
    </row>
    <row r="6878" spans="1:4" x14ac:dyDescent="0.3">
      <c r="A6878" s="23">
        <v>6877</v>
      </c>
      <c r="B6878" s="27">
        <v>0.58430400000000005</v>
      </c>
      <c r="C6878" s="24">
        <f t="shared" si="219"/>
        <v>8.6139000000000007E-2</v>
      </c>
      <c r="D6878" s="19">
        <f t="shared" si="220"/>
        <v>7.4199273210000015E-3</v>
      </c>
    </row>
    <row r="6879" spans="1:4" x14ac:dyDescent="0.3">
      <c r="A6879" s="23">
        <v>6878</v>
      </c>
      <c r="B6879" s="27">
        <v>0.58432600000000001</v>
      </c>
      <c r="C6879" s="24">
        <f t="shared" si="219"/>
        <v>8.6161000000000001E-2</v>
      </c>
      <c r="D6879" s="19">
        <f t="shared" si="220"/>
        <v>7.423717921E-3</v>
      </c>
    </row>
    <row r="6880" spans="1:4" x14ac:dyDescent="0.3">
      <c r="A6880" s="23">
        <v>6879</v>
      </c>
      <c r="B6880" s="27">
        <v>0.58436200000000005</v>
      </c>
      <c r="C6880" s="24">
        <f t="shared" si="219"/>
        <v>8.6196999999999996E-2</v>
      </c>
      <c r="D6880" s="19">
        <f t="shared" si="220"/>
        <v>7.4299228089999992E-3</v>
      </c>
    </row>
    <row r="6881" spans="1:4" x14ac:dyDescent="0.3">
      <c r="A6881" s="23">
        <v>6880</v>
      </c>
      <c r="B6881" s="27">
        <v>0.58437700000000004</v>
      </c>
      <c r="C6881" s="24">
        <f t="shared" si="219"/>
        <v>8.6211999999999997E-2</v>
      </c>
      <c r="D6881" s="19">
        <f t="shared" si="220"/>
        <v>7.4325089439999997E-3</v>
      </c>
    </row>
    <row r="6882" spans="1:4" x14ac:dyDescent="0.3">
      <c r="A6882" s="23">
        <v>6881</v>
      </c>
      <c r="B6882" s="27">
        <v>0.58440999999999999</v>
      </c>
      <c r="C6882" s="24">
        <f t="shared" si="219"/>
        <v>8.6245000000000002E-2</v>
      </c>
      <c r="D6882" s="19">
        <f t="shared" si="220"/>
        <v>7.4382000250000002E-3</v>
      </c>
    </row>
    <row r="6883" spans="1:4" x14ac:dyDescent="0.3">
      <c r="A6883" s="23">
        <v>6882</v>
      </c>
      <c r="B6883" s="27">
        <v>0.58447499999999997</v>
      </c>
      <c r="C6883" s="24">
        <f t="shared" si="219"/>
        <v>8.6309999999999998E-2</v>
      </c>
      <c r="D6883" s="19">
        <f t="shared" si="220"/>
        <v>7.4494161E-3</v>
      </c>
    </row>
    <row r="6884" spans="1:4" x14ac:dyDescent="0.3">
      <c r="A6884" s="23">
        <v>6883</v>
      </c>
      <c r="B6884" s="27">
        <v>0.584484</v>
      </c>
      <c r="C6884" s="24">
        <f t="shared" si="219"/>
        <v>8.6319000000000007E-2</v>
      </c>
      <c r="D6884" s="19">
        <f t="shared" si="220"/>
        <v>7.4509697610000009E-3</v>
      </c>
    </row>
    <row r="6885" spans="1:4" x14ac:dyDescent="0.3">
      <c r="A6885" s="23">
        <v>6884</v>
      </c>
      <c r="B6885" s="27">
        <v>0.584507</v>
      </c>
      <c r="C6885" s="24">
        <f t="shared" si="219"/>
        <v>8.6342000000000002E-2</v>
      </c>
      <c r="D6885" s="19">
        <f t="shared" si="220"/>
        <v>7.4549409640000007E-3</v>
      </c>
    </row>
    <row r="6886" spans="1:4" x14ac:dyDescent="0.3">
      <c r="A6886" s="23">
        <v>6885</v>
      </c>
      <c r="B6886" s="27">
        <v>0.58456600000000003</v>
      </c>
      <c r="C6886" s="24">
        <f t="shared" si="219"/>
        <v>8.6401000000000006E-2</v>
      </c>
      <c r="D6886" s="19">
        <f t="shared" si="220"/>
        <v>7.4651328010000009E-3</v>
      </c>
    </row>
    <row r="6887" spans="1:4" x14ac:dyDescent="0.3">
      <c r="A6887" s="23">
        <v>6886</v>
      </c>
      <c r="B6887" s="27">
        <v>0.58472900000000005</v>
      </c>
      <c r="C6887" s="24">
        <f t="shared" si="219"/>
        <v>8.6564000000000002E-2</v>
      </c>
      <c r="D6887" s="19">
        <f t="shared" si="220"/>
        <v>7.4933260960000003E-3</v>
      </c>
    </row>
    <row r="6888" spans="1:4" x14ac:dyDescent="0.3">
      <c r="A6888" s="23">
        <v>6887</v>
      </c>
      <c r="B6888" s="27">
        <v>0.58473200000000003</v>
      </c>
      <c r="C6888" s="24">
        <f t="shared" si="219"/>
        <v>8.6567000000000005E-2</v>
      </c>
      <c r="D6888" s="19">
        <f t="shared" si="220"/>
        <v>7.4938454890000009E-3</v>
      </c>
    </row>
    <row r="6889" spans="1:4" x14ac:dyDescent="0.3">
      <c r="A6889" s="23">
        <v>6888</v>
      </c>
      <c r="B6889" s="27">
        <v>0.58476600000000001</v>
      </c>
      <c r="C6889" s="24">
        <f t="shared" si="219"/>
        <v>8.6600999999999997E-2</v>
      </c>
      <c r="D6889" s="19">
        <f t="shared" si="220"/>
        <v>7.4997332009999994E-3</v>
      </c>
    </row>
    <row r="6890" spans="1:4" x14ac:dyDescent="0.3">
      <c r="A6890" s="23">
        <v>6889</v>
      </c>
      <c r="B6890" s="27">
        <v>0.58483799999999997</v>
      </c>
      <c r="C6890" s="24">
        <f t="shared" si="219"/>
        <v>8.6673E-2</v>
      </c>
      <c r="D6890" s="19">
        <f t="shared" si="220"/>
        <v>7.5122089289999996E-3</v>
      </c>
    </row>
    <row r="6891" spans="1:4" x14ac:dyDescent="0.3">
      <c r="A6891" s="23">
        <v>6890</v>
      </c>
      <c r="B6891" s="27">
        <v>0.584893</v>
      </c>
      <c r="C6891" s="24">
        <f t="shared" si="219"/>
        <v>8.6728E-2</v>
      </c>
      <c r="D6891" s="19">
        <f t="shared" si="220"/>
        <v>7.5217459840000002E-3</v>
      </c>
    </row>
    <row r="6892" spans="1:4" x14ac:dyDescent="0.3">
      <c r="A6892" s="23">
        <v>6891</v>
      </c>
      <c r="B6892" s="27">
        <v>0.584893</v>
      </c>
      <c r="C6892" s="24">
        <f t="shared" si="219"/>
        <v>8.6728E-2</v>
      </c>
      <c r="D6892" s="19">
        <f t="shared" si="220"/>
        <v>7.5217459840000002E-3</v>
      </c>
    </row>
    <row r="6893" spans="1:4" x14ac:dyDescent="0.3">
      <c r="A6893" s="23">
        <v>6892</v>
      </c>
      <c r="B6893" s="27">
        <v>0.58494000000000002</v>
      </c>
      <c r="C6893" s="24">
        <f t="shared" si="219"/>
        <v>8.6775000000000005E-2</v>
      </c>
      <c r="D6893" s="19">
        <f t="shared" si="220"/>
        <v>7.5299006250000005E-3</v>
      </c>
    </row>
    <row r="6894" spans="1:4" x14ac:dyDescent="0.3">
      <c r="A6894" s="23">
        <v>6893</v>
      </c>
      <c r="B6894" s="27">
        <v>0.58494999999999997</v>
      </c>
      <c r="C6894" s="24">
        <f t="shared" si="219"/>
        <v>8.6785000000000001E-2</v>
      </c>
      <c r="D6894" s="19">
        <f t="shared" si="220"/>
        <v>7.5316362249999999E-3</v>
      </c>
    </row>
    <row r="6895" spans="1:4" x14ac:dyDescent="0.3">
      <c r="A6895" s="23">
        <v>6894</v>
      </c>
      <c r="B6895" s="27">
        <v>0.58496800000000004</v>
      </c>
      <c r="C6895" s="24">
        <f t="shared" si="219"/>
        <v>8.6803000000000005E-2</v>
      </c>
      <c r="D6895" s="19">
        <f t="shared" si="220"/>
        <v>7.5347608090000013E-3</v>
      </c>
    </row>
    <row r="6896" spans="1:4" x14ac:dyDescent="0.3">
      <c r="A6896" s="23">
        <v>6895</v>
      </c>
      <c r="B6896" s="27">
        <v>0.58501400000000003</v>
      </c>
      <c r="C6896" s="24">
        <f t="shared" si="219"/>
        <v>8.6848999999999996E-2</v>
      </c>
      <c r="D6896" s="19">
        <f t="shared" si="220"/>
        <v>7.5427488009999991E-3</v>
      </c>
    </row>
    <row r="6897" spans="1:4" x14ac:dyDescent="0.3">
      <c r="A6897" s="23">
        <v>6896</v>
      </c>
      <c r="B6897" s="27">
        <v>0.58503899999999998</v>
      </c>
      <c r="C6897" s="24">
        <f t="shared" si="219"/>
        <v>8.6874000000000007E-2</v>
      </c>
      <c r="D6897" s="19">
        <f t="shared" si="220"/>
        <v>7.5470918760000014E-3</v>
      </c>
    </row>
    <row r="6898" spans="1:4" x14ac:dyDescent="0.3">
      <c r="A6898" s="23">
        <v>6897</v>
      </c>
      <c r="B6898" s="27">
        <v>0.58504299999999998</v>
      </c>
      <c r="C6898" s="24">
        <f t="shared" si="219"/>
        <v>8.6877999999999997E-2</v>
      </c>
      <c r="D6898" s="19">
        <f t="shared" si="220"/>
        <v>7.5477868839999998E-3</v>
      </c>
    </row>
    <row r="6899" spans="1:4" x14ac:dyDescent="0.3">
      <c r="A6899" s="23">
        <v>6898</v>
      </c>
      <c r="B6899" s="27">
        <v>0.58504800000000001</v>
      </c>
      <c r="C6899" s="24">
        <f t="shared" si="219"/>
        <v>8.6883000000000002E-2</v>
      </c>
      <c r="D6899" s="19">
        <f t="shared" si="220"/>
        <v>7.5486556890000008E-3</v>
      </c>
    </row>
    <row r="6900" spans="1:4" x14ac:dyDescent="0.3">
      <c r="A6900" s="23">
        <v>6899</v>
      </c>
      <c r="B6900" s="27">
        <v>0.58505700000000005</v>
      </c>
      <c r="C6900" s="24">
        <f t="shared" si="219"/>
        <v>8.6891999999999997E-2</v>
      </c>
      <c r="D6900" s="19">
        <f t="shared" si="220"/>
        <v>7.5502196639999995E-3</v>
      </c>
    </row>
    <row r="6901" spans="1:4" x14ac:dyDescent="0.3">
      <c r="A6901" s="23">
        <v>6900</v>
      </c>
      <c r="B6901" s="27">
        <v>0.58507200000000004</v>
      </c>
      <c r="C6901" s="24">
        <f t="shared" si="219"/>
        <v>8.6906999999999998E-2</v>
      </c>
      <c r="D6901" s="19">
        <f t="shared" si="220"/>
        <v>7.5528266489999999E-3</v>
      </c>
    </row>
    <row r="6902" spans="1:4" x14ac:dyDescent="0.3">
      <c r="A6902" s="23">
        <v>6901</v>
      </c>
      <c r="B6902" s="27">
        <v>0.58528899999999995</v>
      </c>
      <c r="C6902" s="24">
        <f t="shared" si="219"/>
        <v>8.7124000000000007E-2</v>
      </c>
      <c r="D6902" s="19">
        <f t="shared" si="220"/>
        <v>7.5905913760000009E-3</v>
      </c>
    </row>
    <row r="6903" spans="1:4" x14ac:dyDescent="0.3">
      <c r="A6903" s="23">
        <v>6902</v>
      </c>
      <c r="B6903" s="27">
        <v>0.58533299999999999</v>
      </c>
      <c r="C6903" s="24">
        <f t="shared" si="219"/>
        <v>8.7167999999999995E-2</v>
      </c>
      <c r="D6903" s="19">
        <f t="shared" si="220"/>
        <v>7.598260223999999E-3</v>
      </c>
    </row>
    <row r="6904" spans="1:4" x14ac:dyDescent="0.3">
      <c r="A6904" s="23">
        <v>6903</v>
      </c>
      <c r="B6904" s="27">
        <v>0.58536200000000005</v>
      </c>
      <c r="C6904" s="24">
        <f t="shared" si="219"/>
        <v>8.7196999999999997E-2</v>
      </c>
      <c r="D6904" s="19">
        <f t="shared" si="220"/>
        <v>7.6033168089999995E-3</v>
      </c>
    </row>
    <row r="6905" spans="1:4" x14ac:dyDescent="0.3">
      <c r="A6905" s="23">
        <v>6904</v>
      </c>
      <c r="B6905" s="27">
        <v>0.58538100000000004</v>
      </c>
      <c r="C6905" s="24">
        <f t="shared" si="219"/>
        <v>8.7216000000000002E-2</v>
      </c>
      <c r="D6905" s="19">
        <f t="shared" si="220"/>
        <v>7.6066306560000005E-3</v>
      </c>
    </row>
    <row r="6906" spans="1:4" x14ac:dyDescent="0.3">
      <c r="A6906" s="23">
        <v>6905</v>
      </c>
      <c r="B6906" s="27">
        <v>0.585395</v>
      </c>
      <c r="C6906" s="24">
        <f t="shared" si="219"/>
        <v>8.7230000000000002E-2</v>
      </c>
      <c r="D6906" s="19">
        <f t="shared" si="220"/>
        <v>7.6090729000000005E-3</v>
      </c>
    </row>
    <row r="6907" spans="1:4" x14ac:dyDescent="0.3">
      <c r="A6907" s="23">
        <v>6906</v>
      </c>
      <c r="B6907" s="27">
        <v>0.58540099999999995</v>
      </c>
      <c r="C6907" s="24">
        <f t="shared" si="219"/>
        <v>8.7235999999999994E-2</v>
      </c>
      <c r="D6907" s="19">
        <f t="shared" si="220"/>
        <v>7.6101196959999992E-3</v>
      </c>
    </row>
    <row r="6908" spans="1:4" x14ac:dyDescent="0.3">
      <c r="A6908" s="23">
        <v>6907</v>
      </c>
      <c r="B6908" s="27">
        <v>0.58543000000000001</v>
      </c>
      <c r="C6908" s="24">
        <f t="shared" si="219"/>
        <v>8.7264999999999995E-2</v>
      </c>
      <c r="D6908" s="19">
        <f t="shared" si="220"/>
        <v>7.6151802249999996E-3</v>
      </c>
    </row>
    <row r="6909" spans="1:4" x14ac:dyDescent="0.3">
      <c r="A6909" s="23">
        <v>6908</v>
      </c>
      <c r="B6909" s="27">
        <v>0.58543599999999996</v>
      </c>
      <c r="C6909" s="24">
        <f t="shared" si="219"/>
        <v>8.7271000000000001E-2</v>
      </c>
      <c r="D6909" s="19">
        <f t="shared" si="220"/>
        <v>7.6162274410000001E-3</v>
      </c>
    </row>
    <row r="6910" spans="1:4" x14ac:dyDescent="0.3">
      <c r="A6910" s="23">
        <v>6909</v>
      </c>
      <c r="B6910" s="27">
        <v>0.58554200000000001</v>
      </c>
      <c r="C6910" s="24">
        <f t="shared" si="219"/>
        <v>8.7376999999999996E-2</v>
      </c>
      <c r="D6910" s="19">
        <f t="shared" si="220"/>
        <v>7.6347401289999992E-3</v>
      </c>
    </row>
    <row r="6911" spans="1:4" x14ac:dyDescent="0.3">
      <c r="A6911" s="23">
        <v>6910</v>
      </c>
      <c r="B6911" s="27">
        <v>0.58558699999999997</v>
      </c>
      <c r="C6911" s="24">
        <f t="shared" si="219"/>
        <v>8.7422E-2</v>
      </c>
      <c r="D6911" s="19">
        <f t="shared" si="220"/>
        <v>7.6426060840000002E-3</v>
      </c>
    </row>
    <row r="6912" spans="1:4" x14ac:dyDescent="0.3">
      <c r="A6912" s="23">
        <v>6911</v>
      </c>
      <c r="B6912" s="27">
        <v>0.58560599999999996</v>
      </c>
      <c r="C6912" s="24">
        <f t="shared" si="219"/>
        <v>8.7441000000000005E-2</v>
      </c>
      <c r="D6912" s="19">
        <f t="shared" si="220"/>
        <v>7.6459284810000009E-3</v>
      </c>
    </row>
    <row r="6913" spans="1:4" x14ac:dyDescent="0.3">
      <c r="A6913" s="23">
        <v>6912</v>
      </c>
      <c r="B6913" s="27">
        <v>0.58563799999999999</v>
      </c>
      <c r="C6913" s="24">
        <f t="shared" si="219"/>
        <v>8.7472999999999995E-2</v>
      </c>
      <c r="D6913" s="19">
        <f t="shared" si="220"/>
        <v>7.6515257289999994E-3</v>
      </c>
    </row>
    <row r="6914" spans="1:4" x14ac:dyDescent="0.3">
      <c r="A6914" s="23">
        <v>6913</v>
      </c>
      <c r="B6914" s="27">
        <v>0.58579400000000004</v>
      </c>
      <c r="C6914" s="24">
        <f t="shared" ref="C6914:C6977" si="221">ROUNDUP(B6914-B$10002,6)</f>
        <v>8.7628999999999999E-2</v>
      </c>
      <c r="D6914" s="19">
        <f t="shared" si="220"/>
        <v>7.6788416410000001E-3</v>
      </c>
    </row>
    <row r="6915" spans="1:4" x14ac:dyDescent="0.3">
      <c r="A6915" s="23">
        <v>6914</v>
      </c>
      <c r="B6915" s="27">
        <v>0.58582299999999998</v>
      </c>
      <c r="C6915" s="24">
        <f t="shared" si="221"/>
        <v>8.7658E-2</v>
      </c>
      <c r="D6915" s="19">
        <f t="shared" si="220"/>
        <v>7.6839249639999996E-3</v>
      </c>
    </row>
    <row r="6916" spans="1:4" x14ac:dyDescent="0.3">
      <c r="A6916" s="23">
        <v>6915</v>
      </c>
      <c r="B6916" s="27">
        <v>0.58592</v>
      </c>
      <c r="C6916" s="24">
        <f t="shared" si="221"/>
        <v>8.7755E-2</v>
      </c>
      <c r="D6916" s="19">
        <f t="shared" si="220"/>
        <v>7.7009400250000002E-3</v>
      </c>
    </row>
    <row r="6917" spans="1:4" x14ac:dyDescent="0.3">
      <c r="A6917" s="23">
        <v>6916</v>
      </c>
      <c r="B6917" s="27">
        <v>0.58594999999999997</v>
      </c>
      <c r="C6917" s="24">
        <f t="shared" si="221"/>
        <v>8.7785000000000002E-2</v>
      </c>
      <c r="D6917" s="19">
        <f t="shared" si="220"/>
        <v>7.7062062250000006E-3</v>
      </c>
    </row>
    <row r="6918" spans="1:4" x14ac:dyDescent="0.3">
      <c r="A6918" s="23">
        <v>6917</v>
      </c>
      <c r="B6918" s="27">
        <v>0.58595600000000003</v>
      </c>
      <c r="C6918" s="24">
        <f t="shared" si="221"/>
        <v>8.7791000000000008E-2</v>
      </c>
      <c r="D6918" s="19">
        <f t="shared" si="220"/>
        <v>7.7072596810000013E-3</v>
      </c>
    </row>
    <row r="6919" spans="1:4" x14ac:dyDescent="0.3">
      <c r="A6919" s="23">
        <v>6918</v>
      </c>
      <c r="B6919" s="27">
        <v>0.58598099999999997</v>
      </c>
      <c r="C6919" s="24">
        <f t="shared" si="221"/>
        <v>8.7816000000000005E-2</v>
      </c>
      <c r="D6919" s="19">
        <f t="shared" si="220"/>
        <v>7.711649856000001E-3</v>
      </c>
    </row>
    <row r="6920" spans="1:4" x14ac:dyDescent="0.3">
      <c r="A6920" s="23">
        <v>6919</v>
      </c>
      <c r="B6920" s="27">
        <v>0.58598300000000003</v>
      </c>
      <c r="C6920" s="24">
        <f t="shared" si="221"/>
        <v>8.7818000000000007E-2</v>
      </c>
      <c r="D6920" s="19">
        <f t="shared" si="220"/>
        <v>7.7120011240000017E-3</v>
      </c>
    </row>
    <row r="6921" spans="1:4" x14ac:dyDescent="0.3">
      <c r="A6921" s="23">
        <v>6920</v>
      </c>
      <c r="B6921" s="27">
        <v>0.58602100000000001</v>
      </c>
      <c r="C6921" s="24">
        <f t="shared" si="221"/>
        <v>8.7856000000000004E-2</v>
      </c>
      <c r="D6921" s="19">
        <f t="shared" si="220"/>
        <v>7.7186767360000004E-3</v>
      </c>
    </row>
    <row r="6922" spans="1:4" x14ac:dyDescent="0.3">
      <c r="A6922" s="23">
        <v>6921</v>
      </c>
      <c r="B6922" s="27">
        <v>0.58606100000000005</v>
      </c>
      <c r="C6922" s="24">
        <f t="shared" si="221"/>
        <v>8.7896000000000002E-2</v>
      </c>
      <c r="D6922" s="19">
        <f t="shared" ref="D6922:D6985" si="222">C6922*C6922</f>
        <v>7.7257068159999999E-3</v>
      </c>
    </row>
    <row r="6923" spans="1:4" x14ac:dyDescent="0.3">
      <c r="A6923" s="23">
        <v>6922</v>
      </c>
      <c r="B6923" s="27">
        <v>0.58607200000000004</v>
      </c>
      <c r="C6923" s="24">
        <f t="shared" si="221"/>
        <v>8.7906999999999999E-2</v>
      </c>
      <c r="D6923" s="19">
        <f t="shared" si="222"/>
        <v>7.7276406489999996E-3</v>
      </c>
    </row>
    <row r="6924" spans="1:4" x14ac:dyDescent="0.3">
      <c r="A6924" s="23">
        <v>6923</v>
      </c>
      <c r="B6924" s="27">
        <v>0.58610700000000004</v>
      </c>
      <c r="C6924" s="24">
        <f t="shared" si="221"/>
        <v>8.7942000000000006E-2</v>
      </c>
      <c r="D6924" s="19">
        <f t="shared" si="222"/>
        <v>7.7337953640000011E-3</v>
      </c>
    </row>
    <row r="6925" spans="1:4" x14ac:dyDescent="0.3">
      <c r="A6925" s="23">
        <v>6924</v>
      </c>
      <c r="B6925" s="27">
        <v>0.58613800000000005</v>
      </c>
      <c r="C6925" s="24">
        <f t="shared" si="221"/>
        <v>8.7972999999999996E-2</v>
      </c>
      <c r="D6925" s="19">
        <f t="shared" si="222"/>
        <v>7.739248728999999E-3</v>
      </c>
    </row>
    <row r="6926" spans="1:4" x14ac:dyDescent="0.3">
      <c r="A6926" s="23">
        <v>6925</v>
      </c>
      <c r="B6926" s="27">
        <v>0.58618400000000004</v>
      </c>
      <c r="C6926" s="24">
        <f t="shared" si="221"/>
        <v>8.8019E-2</v>
      </c>
      <c r="D6926" s="19">
        <f t="shared" si="222"/>
        <v>7.7473443609999996E-3</v>
      </c>
    </row>
    <row r="6927" spans="1:4" x14ac:dyDescent="0.3">
      <c r="A6927" s="23">
        <v>6926</v>
      </c>
      <c r="B6927" s="27">
        <v>0.58619900000000003</v>
      </c>
      <c r="C6927" s="24">
        <f t="shared" si="221"/>
        <v>8.8034000000000001E-2</v>
      </c>
      <c r="D6927" s="19">
        <f t="shared" si="222"/>
        <v>7.7499851560000003E-3</v>
      </c>
    </row>
    <row r="6928" spans="1:4" x14ac:dyDescent="0.3">
      <c r="A6928" s="23">
        <v>6927</v>
      </c>
      <c r="B6928" s="27">
        <v>0.58628499999999995</v>
      </c>
      <c r="C6928" s="24">
        <f t="shared" si="221"/>
        <v>8.8120000000000004E-2</v>
      </c>
      <c r="D6928" s="19">
        <f t="shared" si="222"/>
        <v>7.7651344000000009E-3</v>
      </c>
    </row>
    <row r="6929" spans="1:4" x14ac:dyDescent="0.3">
      <c r="A6929" s="23">
        <v>6928</v>
      </c>
      <c r="B6929" s="27">
        <v>0.58633999999999997</v>
      </c>
      <c r="C6929" s="24">
        <f t="shared" si="221"/>
        <v>8.8175000000000003E-2</v>
      </c>
      <c r="D6929" s="19">
        <f t="shared" si="222"/>
        <v>7.7748306250000005E-3</v>
      </c>
    </row>
    <row r="6930" spans="1:4" x14ac:dyDescent="0.3">
      <c r="A6930" s="23">
        <v>6929</v>
      </c>
      <c r="B6930" s="27">
        <v>0.58638299999999999</v>
      </c>
      <c r="C6930" s="24">
        <f t="shared" si="221"/>
        <v>8.8218000000000005E-2</v>
      </c>
      <c r="D6930" s="19">
        <f t="shared" si="222"/>
        <v>7.7824155240000005E-3</v>
      </c>
    </row>
    <row r="6931" spans="1:4" x14ac:dyDescent="0.3">
      <c r="A6931" s="23">
        <v>6930</v>
      </c>
      <c r="B6931" s="27">
        <v>0.58664300000000003</v>
      </c>
      <c r="C6931" s="24">
        <f t="shared" si="221"/>
        <v>8.8478000000000001E-2</v>
      </c>
      <c r="D6931" s="19">
        <f t="shared" si="222"/>
        <v>7.8283564839999997E-3</v>
      </c>
    </row>
    <row r="6932" spans="1:4" x14ac:dyDescent="0.3">
      <c r="A6932" s="23">
        <v>6931</v>
      </c>
      <c r="B6932" s="27">
        <v>0.58665800000000001</v>
      </c>
      <c r="C6932" s="24">
        <f t="shared" si="221"/>
        <v>8.8493000000000002E-2</v>
      </c>
      <c r="D6932" s="19">
        <f t="shared" si="222"/>
        <v>7.8310110490000008E-3</v>
      </c>
    </row>
    <row r="6933" spans="1:4" x14ac:dyDescent="0.3">
      <c r="A6933" s="23">
        <v>6932</v>
      </c>
      <c r="B6933" s="27">
        <v>0.58679999999999999</v>
      </c>
      <c r="C6933" s="24">
        <f t="shared" si="221"/>
        <v>8.8635000000000005E-2</v>
      </c>
      <c r="D6933" s="19">
        <f t="shared" si="222"/>
        <v>7.8561632250000006E-3</v>
      </c>
    </row>
    <row r="6934" spans="1:4" x14ac:dyDescent="0.3">
      <c r="A6934" s="23">
        <v>6933</v>
      </c>
      <c r="B6934" s="27">
        <v>0.58680200000000005</v>
      </c>
      <c r="C6934" s="24">
        <f t="shared" si="221"/>
        <v>8.8637000000000007E-2</v>
      </c>
      <c r="D6934" s="19">
        <f t="shared" si="222"/>
        <v>7.8565177690000012E-3</v>
      </c>
    </row>
    <row r="6935" spans="1:4" x14ac:dyDescent="0.3">
      <c r="A6935" s="23">
        <v>6934</v>
      </c>
      <c r="B6935" s="27">
        <v>0.58680699999999997</v>
      </c>
      <c r="C6935" s="24">
        <f t="shared" si="221"/>
        <v>8.8641999999999999E-2</v>
      </c>
      <c r="D6935" s="19">
        <f t="shared" si="222"/>
        <v>7.8574041639999995E-3</v>
      </c>
    </row>
    <row r="6936" spans="1:4" x14ac:dyDescent="0.3">
      <c r="A6936" s="23">
        <v>6935</v>
      </c>
      <c r="B6936" s="27">
        <v>0.58686499999999997</v>
      </c>
      <c r="C6936" s="24">
        <f t="shared" si="221"/>
        <v>8.8700000000000001E-2</v>
      </c>
      <c r="D6936" s="19">
        <f t="shared" si="222"/>
        <v>7.8676900000000001E-3</v>
      </c>
    </row>
    <row r="6937" spans="1:4" x14ac:dyDescent="0.3">
      <c r="A6937" s="23">
        <v>6936</v>
      </c>
      <c r="B6937" s="27">
        <v>0.58697699999999997</v>
      </c>
      <c r="C6937" s="24">
        <f t="shared" si="221"/>
        <v>8.8812000000000002E-2</v>
      </c>
      <c r="D6937" s="19">
        <f t="shared" si="222"/>
        <v>7.8875713439999998E-3</v>
      </c>
    </row>
    <row r="6938" spans="1:4" x14ac:dyDescent="0.3">
      <c r="A6938" s="23">
        <v>6937</v>
      </c>
      <c r="B6938" s="27">
        <v>0.58710300000000004</v>
      </c>
      <c r="C6938" s="24">
        <f t="shared" si="221"/>
        <v>8.8938000000000003E-2</v>
      </c>
      <c r="D6938" s="19">
        <f t="shared" si="222"/>
        <v>7.9099678440000005E-3</v>
      </c>
    </row>
    <row r="6939" spans="1:4" x14ac:dyDescent="0.3">
      <c r="A6939" s="23">
        <v>6938</v>
      </c>
      <c r="B6939" s="27">
        <v>0.58710700000000005</v>
      </c>
      <c r="C6939" s="24">
        <f t="shared" si="221"/>
        <v>8.8942000000000007E-2</v>
      </c>
      <c r="D6939" s="19">
        <f t="shared" si="222"/>
        <v>7.9106793640000006E-3</v>
      </c>
    </row>
    <row r="6940" spans="1:4" x14ac:dyDescent="0.3">
      <c r="A6940" s="23">
        <v>6939</v>
      </c>
      <c r="B6940" s="27">
        <v>0.58712200000000003</v>
      </c>
      <c r="C6940" s="24">
        <f t="shared" si="221"/>
        <v>8.8956999999999994E-2</v>
      </c>
      <c r="D6940" s="19">
        <f t="shared" si="222"/>
        <v>7.9133478489999982E-3</v>
      </c>
    </row>
    <row r="6941" spans="1:4" x14ac:dyDescent="0.3">
      <c r="A6941" s="23">
        <v>6940</v>
      </c>
      <c r="B6941" s="27">
        <v>0.58714500000000003</v>
      </c>
      <c r="C6941" s="24">
        <f t="shared" si="221"/>
        <v>8.8980000000000004E-2</v>
      </c>
      <c r="D6941" s="19">
        <f t="shared" si="222"/>
        <v>7.9174404000000014E-3</v>
      </c>
    </row>
    <row r="6942" spans="1:4" x14ac:dyDescent="0.3">
      <c r="A6942" s="23">
        <v>6941</v>
      </c>
      <c r="B6942" s="27">
        <v>0.58714999999999995</v>
      </c>
      <c r="C6942" s="24">
        <f t="shared" si="221"/>
        <v>8.8984999999999995E-2</v>
      </c>
      <c r="D6942" s="19">
        <f t="shared" si="222"/>
        <v>7.918330224999999E-3</v>
      </c>
    </row>
    <row r="6943" spans="1:4" x14ac:dyDescent="0.3">
      <c r="A6943" s="23">
        <v>6942</v>
      </c>
      <c r="B6943" s="27">
        <v>0.58715499999999998</v>
      </c>
      <c r="C6943" s="24">
        <f t="shared" si="221"/>
        <v>8.899E-2</v>
      </c>
      <c r="D6943" s="19">
        <f t="shared" si="222"/>
        <v>7.9192201000000007E-3</v>
      </c>
    </row>
    <row r="6944" spans="1:4" x14ac:dyDescent="0.3">
      <c r="A6944" s="23">
        <v>6943</v>
      </c>
      <c r="B6944" s="27">
        <v>0.58722799999999997</v>
      </c>
      <c r="C6944" s="24">
        <f t="shared" si="221"/>
        <v>8.9063000000000003E-2</v>
      </c>
      <c r="D6944" s="19">
        <f t="shared" si="222"/>
        <v>7.9322179690000001E-3</v>
      </c>
    </row>
    <row r="6945" spans="1:4" x14ac:dyDescent="0.3">
      <c r="A6945" s="23">
        <v>6944</v>
      </c>
      <c r="B6945" s="27">
        <v>0.58725700000000003</v>
      </c>
      <c r="C6945" s="24">
        <f t="shared" si="221"/>
        <v>8.9092000000000005E-2</v>
      </c>
      <c r="D6945" s="19">
        <f t="shared" si="222"/>
        <v>7.9373844640000003E-3</v>
      </c>
    </row>
    <row r="6946" spans="1:4" x14ac:dyDescent="0.3">
      <c r="A6946" s="23">
        <v>6945</v>
      </c>
      <c r="B6946" s="27">
        <v>0.58726100000000003</v>
      </c>
      <c r="C6946" s="24">
        <f t="shared" si="221"/>
        <v>8.9095999999999995E-2</v>
      </c>
      <c r="D6946" s="19">
        <f t="shared" si="222"/>
        <v>7.938097215999999E-3</v>
      </c>
    </row>
    <row r="6947" spans="1:4" x14ac:dyDescent="0.3">
      <c r="A6947" s="23">
        <v>6946</v>
      </c>
      <c r="B6947" s="27">
        <v>0.58730099999999996</v>
      </c>
      <c r="C6947" s="24">
        <f t="shared" si="221"/>
        <v>8.9136000000000007E-2</v>
      </c>
      <c r="D6947" s="19">
        <f t="shared" si="222"/>
        <v>7.9452264960000012E-3</v>
      </c>
    </row>
    <row r="6948" spans="1:4" x14ac:dyDescent="0.3">
      <c r="A6948" s="23">
        <v>6947</v>
      </c>
      <c r="B6948" s="27">
        <v>0.58737899999999998</v>
      </c>
      <c r="C6948" s="24">
        <f t="shared" si="221"/>
        <v>8.9214000000000002E-2</v>
      </c>
      <c r="D6948" s="19">
        <f t="shared" si="222"/>
        <v>7.9591377960000001E-3</v>
      </c>
    </row>
    <row r="6949" spans="1:4" x14ac:dyDescent="0.3">
      <c r="A6949" s="23">
        <v>6948</v>
      </c>
      <c r="B6949" s="27">
        <v>0.58738599999999996</v>
      </c>
      <c r="C6949" s="24">
        <f t="shared" si="221"/>
        <v>8.9220999999999995E-2</v>
      </c>
      <c r="D6949" s="19">
        <f t="shared" si="222"/>
        <v>7.9603868409999987E-3</v>
      </c>
    </row>
    <row r="6950" spans="1:4" x14ac:dyDescent="0.3">
      <c r="A6950" s="23">
        <v>6949</v>
      </c>
      <c r="B6950" s="27">
        <v>0.587422</v>
      </c>
      <c r="C6950" s="24">
        <f t="shared" si="221"/>
        <v>8.9257000000000003E-2</v>
      </c>
      <c r="D6950" s="19">
        <f t="shared" si="222"/>
        <v>7.9668120490000004E-3</v>
      </c>
    </row>
    <row r="6951" spans="1:4" x14ac:dyDescent="0.3">
      <c r="A6951" s="23">
        <v>6950</v>
      </c>
      <c r="B6951" s="27">
        <v>0.58743000000000001</v>
      </c>
      <c r="C6951" s="24">
        <f t="shared" si="221"/>
        <v>8.9264999999999997E-2</v>
      </c>
      <c r="D6951" s="19">
        <f t="shared" si="222"/>
        <v>7.9682402249999992E-3</v>
      </c>
    </row>
    <row r="6952" spans="1:4" x14ac:dyDescent="0.3">
      <c r="A6952" s="23">
        <v>6951</v>
      </c>
      <c r="B6952" s="27">
        <v>0.58746600000000004</v>
      </c>
      <c r="C6952" s="24">
        <f t="shared" si="221"/>
        <v>8.9301000000000005E-2</v>
      </c>
      <c r="D6952" s="19">
        <f t="shared" si="222"/>
        <v>7.9746686010000005E-3</v>
      </c>
    </row>
    <row r="6953" spans="1:4" x14ac:dyDescent="0.3">
      <c r="A6953" s="23">
        <v>6952</v>
      </c>
      <c r="B6953" s="27">
        <v>0.58752099999999996</v>
      </c>
      <c r="C6953" s="24">
        <f t="shared" si="221"/>
        <v>8.9356000000000005E-2</v>
      </c>
      <c r="D6953" s="19">
        <f t="shared" si="222"/>
        <v>7.9844947360000005E-3</v>
      </c>
    </row>
    <row r="6954" spans="1:4" x14ac:dyDescent="0.3">
      <c r="A6954" s="23">
        <v>6953</v>
      </c>
      <c r="B6954" s="27">
        <v>0.58752300000000002</v>
      </c>
      <c r="C6954" s="24">
        <f t="shared" si="221"/>
        <v>8.9358000000000007E-2</v>
      </c>
      <c r="D6954" s="19">
        <f t="shared" si="222"/>
        <v>7.9848521640000017E-3</v>
      </c>
    </row>
    <row r="6955" spans="1:4" x14ac:dyDescent="0.3">
      <c r="A6955" s="23">
        <v>6954</v>
      </c>
      <c r="B6955" s="27">
        <v>0.58758299999999997</v>
      </c>
      <c r="C6955" s="24">
        <f t="shared" si="221"/>
        <v>8.9417999999999997E-2</v>
      </c>
      <c r="D6955" s="19">
        <f t="shared" si="222"/>
        <v>7.9955787240000003E-3</v>
      </c>
    </row>
    <row r="6956" spans="1:4" x14ac:dyDescent="0.3">
      <c r="A6956" s="23">
        <v>6955</v>
      </c>
      <c r="B6956" s="27">
        <v>0.587615</v>
      </c>
      <c r="C6956" s="24">
        <f t="shared" si="221"/>
        <v>8.9450000000000002E-2</v>
      </c>
      <c r="D6956" s="19">
        <f t="shared" si="222"/>
        <v>8.0013024999999998E-3</v>
      </c>
    </row>
    <row r="6957" spans="1:4" x14ac:dyDescent="0.3">
      <c r="A6957" s="23">
        <v>6956</v>
      </c>
      <c r="B6957" s="27">
        <v>0.58763699999999996</v>
      </c>
      <c r="C6957" s="24">
        <f t="shared" si="221"/>
        <v>8.9471999999999996E-2</v>
      </c>
      <c r="D6957" s="19">
        <f t="shared" si="222"/>
        <v>8.0052387839999999E-3</v>
      </c>
    </row>
    <row r="6958" spans="1:4" x14ac:dyDescent="0.3">
      <c r="A6958" s="23">
        <v>6957</v>
      </c>
      <c r="B6958" s="27">
        <v>0.587642</v>
      </c>
      <c r="C6958" s="24">
        <f t="shared" si="221"/>
        <v>8.9477000000000001E-2</v>
      </c>
      <c r="D6958" s="19">
        <f t="shared" si="222"/>
        <v>8.0061335290000004E-3</v>
      </c>
    </row>
    <row r="6959" spans="1:4" x14ac:dyDescent="0.3">
      <c r="A6959" s="23">
        <v>6958</v>
      </c>
      <c r="B6959" s="27">
        <v>0.58770100000000003</v>
      </c>
      <c r="C6959" s="24">
        <f t="shared" si="221"/>
        <v>8.9536000000000004E-2</v>
      </c>
      <c r="D6959" s="19">
        <f t="shared" si="222"/>
        <v>8.0166952960000013E-3</v>
      </c>
    </row>
    <row r="6960" spans="1:4" x14ac:dyDescent="0.3">
      <c r="A6960" s="23">
        <v>6959</v>
      </c>
      <c r="B6960" s="27">
        <v>0.58781399999999995</v>
      </c>
      <c r="C6960" s="24">
        <f t="shared" si="221"/>
        <v>8.9649000000000006E-2</v>
      </c>
      <c r="D6960" s="19">
        <f t="shared" si="222"/>
        <v>8.0369432010000009E-3</v>
      </c>
    </row>
    <row r="6961" spans="1:4" x14ac:dyDescent="0.3">
      <c r="A6961" s="23">
        <v>6960</v>
      </c>
      <c r="B6961" s="27">
        <v>0.58786700000000003</v>
      </c>
      <c r="C6961" s="24">
        <f t="shared" si="221"/>
        <v>8.9702000000000004E-2</v>
      </c>
      <c r="D6961" s="19">
        <f t="shared" si="222"/>
        <v>8.0464488040000014E-3</v>
      </c>
    </row>
    <row r="6962" spans="1:4" x14ac:dyDescent="0.3">
      <c r="A6962" s="23">
        <v>6961</v>
      </c>
      <c r="B6962" s="27">
        <v>0.58786700000000003</v>
      </c>
      <c r="C6962" s="24">
        <f t="shared" si="221"/>
        <v>8.9702000000000004E-2</v>
      </c>
      <c r="D6962" s="19">
        <f t="shared" si="222"/>
        <v>8.0464488040000014E-3</v>
      </c>
    </row>
    <row r="6963" spans="1:4" x14ac:dyDescent="0.3">
      <c r="A6963" s="23">
        <v>6962</v>
      </c>
      <c r="B6963" s="27">
        <v>0.58804699999999999</v>
      </c>
      <c r="C6963" s="24">
        <f t="shared" si="221"/>
        <v>8.9882000000000004E-2</v>
      </c>
      <c r="D6963" s="19">
        <f t="shared" si="222"/>
        <v>8.0787739240000007E-3</v>
      </c>
    </row>
    <row r="6964" spans="1:4" x14ac:dyDescent="0.3">
      <c r="A6964" s="23">
        <v>6963</v>
      </c>
      <c r="B6964" s="27">
        <v>0.58806599999999998</v>
      </c>
      <c r="C6964" s="24">
        <f t="shared" si="221"/>
        <v>8.9900999999999995E-2</v>
      </c>
      <c r="D6964" s="19">
        <f t="shared" si="222"/>
        <v>8.082189800999999E-3</v>
      </c>
    </row>
    <row r="6965" spans="1:4" x14ac:dyDescent="0.3">
      <c r="A6965" s="23">
        <v>6964</v>
      </c>
      <c r="B6965" s="27">
        <v>0.588117</v>
      </c>
      <c r="C6965" s="24">
        <f t="shared" si="221"/>
        <v>8.9952000000000004E-2</v>
      </c>
      <c r="D6965" s="19">
        <f t="shared" si="222"/>
        <v>8.091362304E-3</v>
      </c>
    </row>
    <row r="6966" spans="1:4" x14ac:dyDescent="0.3">
      <c r="A6966" s="23">
        <v>6965</v>
      </c>
      <c r="B6966" s="27">
        <v>0.58815799999999996</v>
      </c>
      <c r="C6966" s="24">
        <f t="shared" si="221"/>
        <v>8.9993000000000004E-2</v>
      </c>
      <c r="D6966" s="19">
        <f t="shared" si="222"/>
        <v>8.0987400490000003E-3</v>
      </c>
    </row>
    <row r="6967" spans="1:4" x14ac:dyDescent="0.3">
      <c r="A6967" s="23">
        <v>6966</v>
      </c>
      <c r="B6967" s="27">
        <v>0.58816999999999997</v>
      </c>
      <c r="C6967" s="24">
        <f t="shared" si="221"/>
        <v>9.0005000000000002E-2</v>
      </c>
      <c r="D6967" s="19">
        <f t="shared" si="222"/>
        <v>8.1009000249999998E-3</v>
      </c>
    </row>
    <row r="6968" spans="1:4" x14ac:dyDescent="0.3">
      <c r="A6968" s="23">
        <v>6967</v>
      </c>
      <c r="B6968" s="27">
        <v>0.58818000000000004</v>
      </c>
      <c r="C6968" s="24">
        <f t="shared" si="221"/>
        <v>9.0014999999999998E-2</v>
      </c>
      <c r="D6968" s="19">
        <f t="shared" si="222"/>
        <v>8.1027002250000004E-3</v>
      </c>
    </row>
    <row r="6969" spans="1:4" x14ac:dyDescent="0.3">
      <c r="A6969" s="23">
        <v>6968</v>
      </c>
      <c r="B6969" s="27">
        <v>0.58824799999999999</v>
      </c>
      <c r="C6969" s="24">
        <f t="shared" si="221"/>
        <v>9.0082999999999996E-2</v>
      </c>
      <c r="D6969" s="19">
        <f t="shared" si="222"/>
        <v>8.114946889E-3</v>
      </c>
    </row>
    <row r="6970" spans="1:4" x14ac:dyDescent="0.3">
      <c r="A6970" s="23">
        <v>6969</v>
      </c>
      <c r="B6970" s="27">
        <v>0.58825899999999998</v>
      </c>
      <c r="C6970" s="24">
        <f t="shared" si="221"/>
        <v>9.0094000000000007E-2</v>
      </c>
      <c r="D6970" s="19">
        <f t="shared" si="222"/>
        <v>8.1169288360000008E-3</v>
      </c>
    </row>
    <row r="6971" spans="1:4" x14ac:dyDescent="0.3">
      <c r="A6971" s="23">
        <v>6970</v>
      </c>
      <c r="B6971" s="27">
        <v>0.58831599999999995</v>
      </c>
      <c r="C6971" s="24">
        <f t="shared" si="221"/>
        <v>9.0150999999999995E-2</v>
      </c>
      <c r="D6971" s="19">
        <f t="shared" si="222"/>
        <v>8.127202800999999E-3</v>
      </c>
    </row>
    <row r="6972" spans="1:4" x14ac:dyDescent="0.3">
      <c r="A6972" s="23">
        <v>6971</v>
      </c>
      <c r="B6972" s="27">
        <v>0.58831699999999998</v>
      </c>
      <c r="C6972" s="24">
        <f t="shared" si="221"/>
        <v>9.0151999999999996E-2</v>
      </c>
      <c r="D6972" s="19">
        <f t="shared" si="222"/>
        <v>8.1273831039999998E-3</v>
      </c>
    </row>
    <row r="6973" spans="1:4" x14ac:dyDescent="0.3">
      <c r="A6973" s="23">
        <v>6972</v>
      </c>
      <c r="B6973" s="27">
        <v>0.58844399999999997</v>
      </c>
      <c r="C6973" s="24">
        <f t="shared" si="221"/>
        <v>9.0278999999999998E-2</v>
      </c>
      <c r="D6973" s="19">
        <f t="shared" si="222"/>
        <v>8.1502978409999996E-3</v>
      </c>
    </row>
    <row r="6974" spans="1:4" x14ac:dyDescent="0.3">
      <c r="A6974" s="23">
        <v>6973</v>
      </c>
      <c r="B6974" s="27">
        <v>0.58854600000000001</v>
      </c>
      <c r="C6974" s="24">
        <f t="shared" si="221"/>
        <v>9.0381000000000003E-2</v>
      </c>
      <c r="D6974" s="19">
        <f t="shared" si="222"/>
        <v>8.1687251609999997E-3</v>
      </c>
    </row>
    <row r="6975" spans="1:4" x14ac:dyDescent="0.3">
      <c r="A6975" s="23">
        <v>6974</v>
      </c>
      <c r="B6975" s="27">
        <v>0.58857599999999999</v>
      </c>
      <c r="C6975" s="24">
        <f t="shared" si="221"/>
        <v>9.0411000000000005E-2</v>
      </c>
      <c r="D6975" s="19">
        <f t="shared" si="222"/>
        <v>8.1741489210000011E-3</v>
      </c>
    </row>
    <row r="6976" spans="1:4" x14ac:dyDescent="0.3">
      <c r="A6976" s="23">
        <v>6975</v>
      </c>
      <c r="B6976" s="27">
        <v>0.58862999999999999</v>
      </c>
      <c r="C6976" s="24">
        <f t="shared" si="221"/>
        <v>9.0465000000000004E-2</v>
      </c>
      <c r="D6976" s="19">
        <f t="shared" si="222"/>
        <v>8.1839162250000007E-3</v>
      </c>
    </row>
    <row r="6977" spans="1:4" x14ac:dyDescent="0.3">
      <c r="A6977" s="23">
        <v>6976</v>
      </c>
      <c r="B6977" s="27">
        <v>0.58870400000000001</v>
      </c>
      <c r="C6977" s="24">
        <f t="shared" si="221"/>
        <v>9.0538999999999994E-2</v>
      </c>
      <c r="D6977" s="19">
        <f t="shared" si="222"/>
        <v>8.1973105209999994E-3</v>
      </c>
    </row>
    <row r="6978" spans="1:4" x14ac:dyDescent="0.3">
      <c r="A6978" s="23">
        <v>6977</v>
      </c>
      <c r="B6978" s="27">
        <v>0.58872100000000005</v>
      </c>
      <c r="C6978" s="24">
        <f t="shared" ref="C6978:C7041" si="223">ROUNDUP(B6978-B$10002,6)</f>
        <v>9.0555999999999998E-2</v>
      </c>
      <c r="D6978" s="19">
        <f t="shared" si="222"/>
        <v>8.2003891360000001E-3</v>
      </c>
    </row>
    <row r="6979" spans="1:4" x14ac:dyDescent="0.3">
      <c r="A6979" s="23">
        <v>6978</v>
      </c>
      <c r="B6979" s="27">
        <v>0.58874499999999996</v>
      </c>
      <c r="C6979" s="24">
        <f t="shared" si="223"/>
        <v>9.0580000000000008E-2</v>
      </c>
      <c r="D6979" s="19">
        <f t="shared" si="222"/>
        <v>8.2047364000000008E-3</v>
      </c>
    </row>
    <row r="6980" spans="1:4" x14ac:dyDescent="0.3">
      <c r="A6980" s="23">
        <v>6979</v>
      </c>
      <c r="B6980" s="27">
        <v>0.588835</v>
      </c>
      <c r="C6980" s="24">
        <f t="shared" si="223"/>
        <v>9.0670000000000001E-2</v>
      </c>
      <c r="D6980" s="19">
        <f t="shared" si="222"/>
        <v>8.2210488999999998E-3</v>
      </c>
    </row>
    <row r="6981" spans="1:4" x14ac:dyDescent="0.3">
      <c r="A6981" s="23">
        <v>6980</v>
      </c>
      <c r="B6981" s="27">
        <v>0.58892199999999995</v>
      </c>
      <c r="C6981" s="24">
        <f t="shared" si="223"/>
        <v>9.0757000000000004E-2</v>
      </c>
      <c r="D6981" s="19">
        <f t="shared" si="222"/>
        <v>8.2368330490000009E-3</v>
      </c>
    </row>
    <row r="6982" spans="1:4" x14ac:dyDescent="0.3">
      <c r="A6982" s="23">
        <v>6981</v>
      </c>
      <c r="B6982" s="27">
        <v>0.58893099999999998</v>
      </c>
      <c r="C6982" s="24">
        <f t="shared" si="223"/>
        <v>9.0765999999999999E-2</v>
      </c>
      <c r="D6982" s="19">
        <f t="shared" si="222"/>
        <v>8.2384667560000003E-3</v>
      </c>
    </row>
    <row r="6983" spans="1:4" x14ac:dyDescent="0.3">
      <c r="A6983" s="23">
        <v>6982</v>
      </c>
      <c r="B6983" s="27">
        <v>0.58894299999999999</v>
      </c>
      <c r="C6983" s="24">
        <f t="shared" si="223"/>
        <v>9.0777999999999998E-2</v>
      </c>
      <c r="D6983" s="19">
        <f t="shared" si="222"/>
        <v>8.2406452840000002E-3</v>
      </c>
    </row>
    <row r="6984" spans="1:4" x14ac:dyDescent="0.3">
      <c r="A6984" s="23">
        <v>6983</v>
      </c>
      <c r="B6984" s="27">
        <v>0.58896700000000002</v>
      </c>
      <c r="C6984" s="24">
        <f t="shared" si="223"/>
        <v>9.0802000000000008E-2</v>
      </c>
      <c r="D6984" s="19">
        <f t="shared" si="222"/>
        <v>8.2450032040000017E-3</v>
      </c>
    </row>
    <row r="6985" spans="1:4" x14ac:dyDescent="0.3">
      <c r="A6985" s="23">
        <v>6984</v>
      </c>
      <c r="B6985" s="27">
        <v>0.58910099999999999</v>
      </c>
      <c r="C6985" s="24">
        <f t="shared" si="223"/>
        <v>9.0936000000000003E-2</v>
      </c>
      <c r="D6985" s="19">
        <f t="shared" si="222"/>
        <v>8.2693560959999999E-3</v>
      </c>
    </row>
    <row r="6986" spans="1:4" x14ac:dyDescent="0.3">
      <c r="A6986" s="23">
        <v>6985</v>
      </c>
      <c r="B6986" s="27">
        <v>0.58910799999999997</v>
      </c>
      <c r="C6986" s="24">
        <f t="shared" si="223"/>
        <v>9.0942999999999996E-2</v>
      </c>
      <c r="D6986" s="19">
        <f t="shared" ref="D6986:D7049" si="224">C6986*C6986</f>
        <v>8.2706292489999993E-3</v>
      </c>
    </row>
    <row r="6987" spans="1:4" x14ac:dyDescent="0.3">
      <c r="A6987" s="23">
        <v>6986</v>
      </c>
      <c r="B6987" s="27">
        <v>0.589171</v>
      </c>
      <c r="C6987" s="24">
        <f t="shared" si="223"/>
        <v>9.1006000000000004E-2</v>
      </c>
      <c r="D6987" s="19">
        <f t="shared" si="224"/>
        <v>8.2820920360000012E-3</v>
      </c>
    </row>
    <row r="6988" spans="1:4" x14ac:dyDescent="0.3">
      <c r="A6988" s="23">
        <v>6987</v>
      </c>
      <c r="B6988" s="27">
        <v>0.58921599999999996</v>
      </c>
      <c r="C6988" s="24">
        <f t="shared" si="223"/>
        <v>9.1051000000000007E-2</v>
      </c>
      <c r="D6988" s="19">
        <f t="shared" si="224"/>
        <v>8.2902846010000017E-3</v>
      </c>
    </row>
    <row r="6989" spans="1:4" x14ac:dyDescent="0.3">
      <c r="A6989" s="23">
        <v>6988</v>
      </c>
      <c r="B6989" s="27">
        <v>0.58925399999999994</v>
      </c>
      <c r="C6989" s="24">
        <f t="shared" si="223"/>
        <v>9.1089000000000003E-2</v>
      </c>
      <c r="D6989" s="19">
        <f t="shared" si="224"/>
        <v>8.2972059210000004E-3</v>
      </c>
    </row>
    <row r="6990" spans="1:4" x14ac:dyDescent="0.3">
      <c r="A6990" s="23">
        <v>6989</v>
      </c>
      <c r="B6990" s="27">
        <v>0.58928000000000003</v>
      </c>
      <c r="C6990" s="24">
        <f t="shared" si="223"/>
        <v>9.1115000000000002E-2</v>
      </c>
      <c r="D6990" s="19">
        <f t="shared" si="224"/>
        <v>8.3019432250000004E-3</v>
      </c>
    </row>
    <row r="6991" spans="1:4" x14ac:dyDescent="0.3">
      <c r="A6991" s="23">
        <v>6990</v>
      </c>
      <c r="B6991" s="27">
        <v>0.58929100000000001</v>
      </c>
      <c r="C6991" s="24">
        <f t="shared" si="223"/>
        <v>9.1125999999999999E-2</v>
      </c>
      <c r="D6991" s="19">
        <f t="shared" si="224"/>
        <v>8.303947875999999E-3</v>
      </c>
    </row>
    <row r="6992" spans="1:4" x14ac:dyDescent="0.3">
      <c r="A6992" s="23">
        <v>6991</v>
      </c>
      <c r="B6992" s="27">
        <v>0.58931199999999995</v>
      </c>
      <c r="C6992" s="24">
        <f t="shared" si="223"/>
        <v>9.1147000000000006E-2</v>
      </c>
      <c r="D6992" s="19">
        <f t="shared" si="224"/>
        <v>8.3077756090000014E-3</v>
      </c>
    </row>
    <row r="6993" spans="1:4" x14ac:dyDescent="0.3">
      <c r="A6993" s="23">
        <v>6992</v>
      </c>
      <c r="B6993" s="27">
        <v>0.58933899999999995</v>
      </c>
      <c r="C6993" s="24">
        <f t="shared" si="223"/>
        <v>9.1174000000000005E-2</v>
      </c>
      <c r="D6993" s="19">
        <f t="shared" si="224"/>
        <v>8.3126982760000009E-3</v>
      </c>
    </row>
    <row r="6994" spans="1:4" x14ac:dyDescent="0.3">
      <c r="A6994" s="23">
        <v>6993</v>
      </c>
      <c r="B6994" s="27">
        <v>0.58952499999999997</v>
      </c>
      <c r="C6994" s="24">
        <f t="shared" si="223"/>
        <v>9.1359999999999997E-2</v>
      </c>
      <c r="D6994" s="19">
        <f t="shared" si="224"/>
        <v>8.3466495999999987E-3</v>
      </c>
    </row>
    <row r="6995" spans="1:4" x14ac:dyDescent="0.3">
      <c r="A6995" s="23">
        <v>6994</v>
      </c>
      <c r="B6995" s="27">
        <v>0.589592</v>
      </c>
      <c r="C6995" s="24">
        <f t="shared" si="223"/>
        <v>9.1426999999999994E-2</v>
      </c>
      <c r="D6995" s="19">
        <f t="shared" si="224"/>
        <v>8.3588963289999985E-3</v>
      </c>
    </row>
    <row r="6996" spans="1:4" x14ac:dyDescent="0.3">
      <c r="A6996" s="23">
        <v>6995</v>
      </c>
      <c r="B6996" s="27">
        <v>0.58970999999999996</v>
      </c>
      <c r="C6996" s="24">
        <f t="shared" si="223"/>
        <v>9.1545000000000001E-2</v>
      </c>
      <c r="D6996" s="19">
        <f t="shared" si="224"/>
        <v>8.380487025000001E-3</v>
      </c>
    </row>
    <row r="6997" spans="1:4" x14ac:dyDescent="0.3">
      <c r="A6997" s="23">
        <v>6996</v>
      </c>
      <c r="B6997" s="27">
        <v>0.58973200000000003</v>
      </c>
      <c r="C6997" s="24">
        <f t="shared" si="223"/>
        <v>9.1566999999999996E-2</v>
      </c>
      <c r="D6997" s="19">
        <f t="shared" si="224"/>
        <v>8.3845154889999989E-3</v>
      </c>
    </row>
    <row r="6998" spans="1:4" x14ac:dyDescent="0.3">
      <c r="A6998" s="23">
        <v>6997</v>
      </c>
      <c r="B6998" s="27">
        <v>0.58973299999999995</v>
      </c>
      <c r="C6998" s="24">
        <f t="shared" si="223"/>
        <v>9.1567999999999997E-2</v>
      </c>
      <c r="D6998" s="19">
        <f t="shared" si="224"/>
        <v>8.3846986239999987E-3</v>
      </c>
    </row>
    <row r="6999" spans="1:4" x14ac:dyDescent="0.3">
      <c r="A6999" s="23">
        <v>6998</v>
      </c>
      <c r="B6999" s="27">
        <v>0.58975999999999995</v>
      </c>
      <c r="C6999" s="24">
        <f t="shared" si="223"/>
        <v>9.1594999999999996E-2</v>
      </c>
      <c r="D6999" s="19">
        <f t="shared" si="224"/>
        <v>8.3896440249999985E-3</v>
      </c>
    </row>
    <row r="7000" spans="1:4" x14ac:dyDescent="0.3">
      <c r="A7000" s="23">
        <v>6999</v>
      </c>
      <c r="B7000" s="27">
        <v>0.58985299999999996</v>
      </c>
      <c r="C7000" s="24">
        <f t="shared" si="223"/>
        <v>9.1688000000000006E-2</v>
      </c>
      <c r="D7000" s="19">
        <f t="shared" si="224"/>
        <v>8.4066893440000005E-3</v>
      </c>
    </row>
    <row r="7001" spans="1:4" x14ac:dyDescent="0.3">
      <c r="A7001" s="23">
        <v>7000</v>
      </c>
      <c r="B7001" s="27">
        <v>0.58986799999999995</v>
      </c>
      <c r="C7001" s="24">
        <f t="shared" si="223"/>
        <v>9.1703000000000007E-2</v>
      </c>
      <c r="D7001" s="19">
        <f t="shared" si="224"/>
        <v>8.409440209000002E-3</v>
      </c>
    </row>
    <row r="7002" spans="1:4" x14ac:dyDescent="0.3">
      <c r="A7002" s="23">
        <v>7001</v>
      </c>
      <c r="B7002" s="27">
        <v>0.58988200000000002</v>
      </c>
      <c r="C7002" s="24">
        <f t="shared" si="223"/>
        <v>9.1717000000000007E-2</v>
      </c>
      <c r="D7002" s="19">
        <f t="shared" si="224"/>
        <v>8.4120080890000004E-3</v>
      </c>
    </row>
    <row r="7003" spans="1:4" x14ac:dyDescent="0.3">
      <c r="A7003" s="23">
        <v>7002</v>
      </c>
      <c r="B7003" s="27">
        <v>0.58996199999999999</v>
      </c>
      <c r="C7003" s="24">
        <f t="shared" si="223"/>
        <v>9.1797000000000004E-2</v>
      </c>
      <c r="D7003" s="19">
        <f t="shared" si="224"/>
        <v>8.4266892090000007E-3</v>
      </c>
    </row>
    <row r="7004" spans="1:4" x14ac:dyDescent="0.3">
      <c r="A7004" s="23">
        <v>7003</v>
      </c>
      <c r="B7004" s="27">
        <v>0.58996800000000005</v>
      </c>
      <c r="C7004" s="24">
        <f t="shared" si="223"/>
        <v>9.1802999999999996E-2</v>
      </c>
      <c r="D7004" s="19">
        <f t="shared" si="224"/>
        <v>8.4277908089999999E-3</v>
      </c>
    </row>
    <row r="7005" spans="1:4" x14ac:dyDescent="0.3">
      <c r="A7005" s="23">
        <v>7004</v>
      </c>
      <c r="B7005" s="27">
        <v>0.58998499999999998</v>
      </c>
      <c r="C7005" s="24">
        <f t="shared" si="223"/>
        <v>9.1819999999999999E-2</v>
      </c>
      <c r="D7005" s="19">
        <f t="shared" si="224"/>
        <v>8.4309124000000006E-3</v>
      </c>
    </row>
    <row r="7006" spans="1:4" x14ac:dyDescent="0.3">
      <c r="A7006" s="23">
        <v>7005</v>
      </c>
      <c r="B7006" s="27">
        <v>0.59003000000000005</v>
      </c>
      <c r="C7006" s="24">
        <f t="shared" si="223"/>
        <v>9.1865000000000002E-2</v>
      </c>
      <c r="D7006" s="19">
        <f t="shared" si="224"/>
        <v>8.4391782249999998E-3</v>
      </c>
    </row>
    <row r="7007" spans="1:4" x14ac:dyDescent="0.3">
      <c r="A7007" s="23">
        <v>7006</v>
      </c>
      <c r="B7007" s="27">
        <v>0.590225</v>
      </c>
      <c r="C7007" s="24">
        <f t="shared" si="223"/>
        <v>9.2060000000000003E-2</v>
      </c>
      <c r="D7007" s="19">
        <f t="shared" si="224"/>
        <v>8.4750436000000009E-3</v>
      </c>
    </row>
    <row r="7008" spans="1:4" x14ac:dyDescent="0.3">
      <c r="A7008" s="23">
        <v>7007</v>
      </c>
      <c r="B7008" s="27">
        <v>0.59028800000000003</v>
      </c>
      <c r="C7008" s="24">
        <f t="shared" si="223"/>
        <v>9.2122999999999997E-2</v>
      </c>
      <c r="D7008" s="19">
        <f t="shared" si="224"/>
        <v>8.4866471289999999E-3</v>
      </c>
    </row>
    <row r="7009" spans="1:4" x14ac:dyDescent="0.3">
      <c r="A7009" s="23">
        <v>7008</v>
      </c>
      <c r="B7009" s="27">
        <v>0.59031800000000001</v>
      </c>
      <c r="C7009" s="24">
        <f t="shared" si="223"/>
        <v>9.2152999999999999E-2</v>
      </c>
      <c r="D7009" s="19">
        <f t="shared" si="224"/>
        <v>8.4921754089999999E-3</v>
      </c>
    </row>
    <row r="7010" spans="1:4" x14ac:dyDescent="0.3">
      <c r="A7010" s="23">
        <v>7009</v>
      </c>
      <c r="B7010" s="27">
        <v>0.59036900000000003</v>
      </c>
      <c r="C7010" s="24">
        <f t="shared" si="223"/>
        <v>9.2203999999999994E-2</v>
      </c>
      <c r="D7010" s="19">
        <f t="shared" si="224"/>
        <v>8.501577615999999E-3</v>
      </c>
    </row>
    <row r="7011" spans="1:4" x14ac:dyDescent="0.3">
      <c r="A7011" s="23">
        <v>7010</v>
      </c>
      <c r="B7011" s="27">
        <v>0.590395</v>
      </c>
      <c r="C7011" s="24">
        <f t="shared" si="223"/>
        <v>9.2230000000000006E-2</v>
      </c>
      <c r="D7011" s="19">
        <f t="shared" si="224"/>
        <v>8.5063729000000015E-3</v>
      </c>
    </row>
    <row r="7012" spans="1:4" x14ac:dyDescent="0.3">
      <c r="A7012" s="23">
        <v>7011</v>
      </c>
      <c r="B7012" s="27">
        <v>0.59040400000000004</v>
      </c>
      <c r="C7012" s="24">
        <f t="shared" si="223"/>
        <v>9.2239000000000002E-2</v>
      </c>
      <c r="D7012" s="19">
        <f t="shared" si="224"/>
        <v>8.5080331209999999E-3</v>
      </c>
    </row>
    <row r="7013" spans="1:4" x14ac:dyDescent="0.3">
      <c r="A7013" s="23">
        <v>7012</v>
      </c>
      <c r="B7013" s="27">
        <v>0.59040899999999996</v>
      </c>
      <c r="C7013" s="24">
        <f t="shared" si="223"/>
        <v>9.2244000000000007E-2</v>
      </c>
      <c r="D7013" s="19">
        <f t="shared" si="224"/>
        <v>8.5089555360000017E-3</v>
      </c>
    </row>
    <row r="7014" spans="1:4" x14ac:dyDescent="0.3">
      <c r="A7014" s="23">
        <v>7013</v>
      </c>
      <c r="B7014" s="27">
        <v>0.59042300000000003</v>
      </c>
      <c r="C7014" s="24">
        <f t="shared" si="223"/>
        <v>9.2258000000000007E-2</v>
      </c>
      <c r="D7014" s="19">
        <f t="shared" si="224"/>
        <v>8.511538564000002E-3</v>
      </c>
    </row>
    <row r="7015" spans="1:4" x14ac:dyDescent="0.3">
      <c r="A7015" s="23">
        <v>7014</v>
      </c>
      <c r="B7015" s="27">
        <v>0.59055599999999997</v>
      </c>
      <c r="C7015" s="24">
        <f t="shared" si="223"/>
        <v>9.2391000000000001E-2</v>
      </c>
      <c r="D7015" s="19">
        <f t="shared" si="224"/>
        <v>8.5360968810000003E-3</v>
      </c>
    </row>
    <row r="7016" spans="1:4" x14ac:dyDescent="0.3">
      <c r="A7016" s="23">
        <v>7015</v>
      </c>
      <c r="B7016" s="27">
        <v>0.59062800000000004</v>
      </c>
      <c r="C7016" s="24">
        <f t="shared" si="223"/>
        <v>9.2463000000000004E-2</v>
      </c>
      <c r="D7016" s="19">
        <f t="shared" si="224"/>
        <v>8.5494063690000014E-3</v>
      </c>
    </row>
    <row r="7017" spans="1:4" x14ac:dyDescent="0.3">
      <c r="A7017" s="23">
        <v>7016</v>
      </c>
      <c r="B7017" s="27">
        <v>0.59069700000000003</v>
      </c>
      <c r="C7017" s="24">
        <f t="shared" si="223"/>
        <v>9.2532000000000003E-2</v>
      </c>
      <c r="D7017" s="19">
        <f t="shared" si="224"/>
        <v>8.5621710240000003E-3</v>
      </c>
    </row>
    <row r="7018" spans="1:4" x14ac:dyDescent="0.3">
      <c r="A7018" s="23">
        <v>7017</v>
      </c>
      <c r="B7018" s="27">
        <v>0.59075599999999995</v>
      </c>
      <c r="C7018" s="24">
        <f t="shared" si="223"/>
        <v>9.2591000000000007E-2</v>
      </c>
      <c r="D7018" s="19">
        <f t="shared" si="224"/>
        <v>8.5730932810000014E-3</v>
      </c>
    </row>
    <row r="7019" spans="1:4" x14ac:dyDescent="0.3">
      <c r="A7019" s="23">
        <v>7018</v>
      </c>
      <c r="B7019" s="27">
        <v>0.59075999999999995</v>
      </c>
      <c r="C7019" s="24">
        <f t="shared" si="223"/>
        <v>9.2594999999999997E-2</v>
      </c>
      <c r="D7019" s="19">
        <f t="shared" si="224"/>
        <v>8.5738340249999993E-3</v>
      </c>
    </row>
    <row r="7020" spans="1:4" x14ac:dyDescent="0.3">
      <c r="A7020" s="23">
        <v>7019</v>
      </c>
      <c r="B7020" s="27">
        <v>0.590812</v>
      </c>
      <c r="C7020" s="24">
        <f t="shared" si="223"/>
        <v>9.2647000000000007E-2</v>
      </c>
      <c r="D7020" s="19">
        <f t="shared" si="224"/>
        <v>8.5834666090000011E-3</v>
      </c>
    </row>
    <row r="7021" spans="1:4" x14ac:dyDescent="0.3">
      <c r="A7021" s="23">
        <v>7020</v>
      </c>
      <c r="B7021" s="27">
        <v>0.590943</v>
      </c>
      <c r="C7021" s="24">
        <f t="shared" si="223"/>
        <v>9.2777999999999999E-2</v>
      </c>
      <c r="D7021" s="19">
        <f t="shared" si="224"/>
        <v>8.6077572839999995E-3</v>
      </c>
    </row>
    <row r="7022" spans="1:4" x14ac:dyDescent="0.3">
      <c r="A7022" s="23">
        <v>7021</v>
      </c>
      <c r="B7022" s="27">
        <v>0.591082</v>
      </c>
      <c r="C7022" s="24">
        <f t="shared" si="223"/>
        <v>9.2917E-2</v>
      </c>
      <c r="D7022" s="19">
        <f t="shared" si="224"/>
        <v>8.6335688889999998E-3</v>
      </c>
    </row>
    <row r="7023" spans="1:4" x14ac:dyDescent="0.3">
      <c r="A7023" s="23">
        <v>7022</v>
      </c>
      <c r="B7023" s="27">
        <v>0.59114299999999997</v>
      </c>
      <c r="C7023" s="24">
        <f t="shared" si="223"/>
        <v>9.2978000000000005E-2</v>
      </c>
      <c r="D7023" s="19">
        <f t="shared" si="224"/>
        <v>8.6449084840000013E-3</v>
      </c>
    </row>
    <row r="7024" spans="1:4" x14ac:dyDescent="0.3">
      <c r="A7024" s="23">
        <v>7023</v>
      </c>
      <c r="B7024" s="27">
        <v>0.59118700000000002</v>
      </c>
      <c r="C7024" s="24">
        <f t="shared" si="223"/>
        <v>9.3022000000000007E-2</v>
      </c>
      <c r="D7024" s="19">
        <f t="shared" si="224"/>
        <v>8.6530924840000009E-3</v>
      </c>
    </row>
    <row r="7025" spans="1:4" x14ac:dyDescent="0.3">
      <c r="A7025" s="23">
        <v>7024</v>
      </c>
      <c r="B7025" s="27">
        <v>0.59123899999999996</v>
      </c>
      <c r="C7025" s="24">
        <f t="shared" si="223"/>
        <v>9.3074000000000004E-2</v>
      </c>
      <c r="D7025" s="19">
        <f t="shared" si="224"/>
        <v>8.6627694760000006E-3</v>
      </c>
    </row>
    <row r="7026" spans="1:4" x14ac:dyDescent="0.3">
      <c r="A7026" s="23">
        <v>7025</v>
      </c>
      <c r="B7026" s="27">
        <v>0.59124299999999996</v>
      </c>
      <c r="C7026" s="24">
        <f t="shared" si="223"/>
        <v>9.3077999999999994E-2</v>
      </c>
      <c r="D7026" s="19">
        <f t="shared" si="224"/>
        <v>8.6635140839999986E-3</v>
      </c>
    </row>
    <row r="7027" spans="1:4" x14ac:dyDescent="0.3">
      <c r="A7027" s="23">
        <v>7026</v>
      </c>
      <c r="B7027" s="27">
        <v>0.59140999999999999</v>
      </c>
      <c r="C7027" s="24">
        <f t="shared" si="223"/>
        <v>9.3244999999999995E-2</v>
      </c>
      <c r="D7027" s="19">
        <f t="shared" si="224"/>
        <v>8.6946300249999987E-3</v>
      </c>
    </row>
    <row r="7028" spans="1:4" x14ac:dyDescent="0.3">
      <c r="A7028" s="23">
        <v>7027</v>
      </c>
      <c r="B7028" s="27">
        <v>0.59141100000000002</v>
      </c>
      <c r="C7028" s="24">
        <f t="shared" si="223"/>
        <v>9.3245999999999996E-2</v>
      </c>
      <c r="D7028" s="19">
        <f t="shared" si="224"/>
        <v>8.694816515999999E-3</v>
      </c>
    </row>
    <row r="7029" spans="1:4" x14ac:dyDescent="0.3">
      <c r="A7029" s="23">
        <v>7028</v>
      </c>
      <c r="B7029" s="27">
        <v>0.591449</v>
      </c>
      <c r="C7029" s="24">
        <f t="shared" si="223"/>
        <v>9.3284000000000006E-2</v>
      </c>
      <c r="D7029" s="19">
        <f t="shared" si="224"/>
        <v>8.7019046560000007E-3</v>
      </c>
    </row>
    <row r="7030" spans="1:4" x14ac:dyDescent="0.3">
      <c r="A7030" s="23">
        <v>7029</v>
      </c>
      <c r="B7030" s="27">
        <v>0.59152099999999996</v>
      </c>
      <c r="C7030" s="24">
        <f t="shared" si="223"/>
        <v>9.3355999999999995E-2</v>
      </c>
      <c r="D7030" s="19">
        <f t="shared" si="224"/>
        <v>8.7153427359999997E-3</v>
      </c>
    </row>
    <row r="7031" spans="1:4" x14ac:dyDescent="0.3">
      <c r="A7031" s="23">
        <v>7030</v>
      </c>
      <c r="B7031" s="27">
        <v>0.59155000000000002</v>
      </c>
      <c r="C7031" s="24">
        <f t="shared" si="223"/>
        <v>9.3384999999999996E-2</v>
      </c>
      <c r="D7031" s="19">
        <f t="shared" si="224"/>
        <v>8.7207582249999999E-3</v>
      </c>
    </row>
    <row r="7032" spans="1:4" x14ac:dyDescent="0.3">
      <c r="A7032" s="23">
        <v>7031</v>
      </c>
      <c r="B7032" s="27">
        <v>0.59159600000000001</v>
      </c>
      <c r="C7032" s="24">
        <f t="shared" si="223"/>
        <v>9.3431E-2</v>
      </c>
      <c r="D7032" s="19">
        <f t="shared" si="224"/>
        <v>8.7293517610000006E-3</v>
      </c>
    </row>
    <row r="7033" spans="1:4" x14ac:dyDescent="0.3">
      <c r="A7033" s="23">
        <v>7032</v>
      </c>
      <c r="B7033" s="27">
        <v>0.591638</v>
      </c>
      <c r="C7033" s="24">
        <f t="shared" si="223"/>
        <v>9.3473000000000001E-2</v>
      </c>
      <c r="D7033" s="19">
        <f t="shared" si="224"/>
        <v>8.7372017289999993E-3</v>
      </c>
    </row>
    <row r="7034" spans="1:4" x14ac:dyDescent="0.3">
      <c r="A7034" s="23">
        <v>7033</v>
      </c>
      <c r="B7034" s="27">
        <v>0.59172999999999998</v>
      </c>
      <c r="C7034" s="24">
        <f t="shared" si="223"/>
        <v>9.3564999999999995E-2</v>
      </c>
      <c r="D7034" s="19">
        <f t="shared" si="224"/>
        <v>8.754409224999999E-3</v>
      </c>
    </row>
    <row r="7035" spans="1:4" x14ac:dyDescent="0.3">
      <c r="A7035" s="23">
        <v>7034</v>
      </c>
      <c r="B7035" s="27">
        <v>0.59179300000000001</v>
      </c>
      <c r="C7035" s="24">
        <f t="shared" si="223"/>
        <v>9.3628000000000003E-2</v>
      </c>
      <c r="D7035" s="19">
        <f t="shared" si="224"/>
        <v>8.7662023840000009E-3</v>
      </c>
    </row>
    <row r="7036" spans="1:4" x14ac:dyDescent="0.3">
      <c r="A7036" s="23">
        <v>7035</v>
      </c>
      <c r="B7036" s="27">
        <v>0.59180900000000003</v>
      </c>
      <c r="C7036" s="24">
        <f t="shared" si="223"/>
        <v>9.3644000000000005E-2</v>
      </c>
      <c r="D7036" s="19">
        <f t="shared" si="224"/>
        <v>8.7691987360000011E-3</v>
      </c>
    </row>
    <row r="7037" spans="1:4" x14ac:dyDescent="0.3">
      <c r="A7037" s="23">
        <v>7036</v>
      </c>
      <c r="B7037" s="27">
        <v>0.59192900000000004</v>
      </c>
      <c r="C7037" s="24">
        <f t="shared" si="223"/>
        <v>9.3764E-2</v>
      </c>
      <c r="D7037" s="19">
        <f t="shared" si="224"/>
        <v>8.7916876960000001E-3</v>
      </c>
    </row>
    <row r="7038" spans="1:4" x14ac:dyDescent="0.3">
      <c r="A7038" s="23">
        <v>7037</v>
      </c>
      <c r="B7038" s="27">
        <v>0.59199800000000002</v>
      </c>
      <c r="C7038" s="24">
        <f t="shared" si="223"/>
        <v>9.3833E-2</v>
      </c>
      <c r="D7038" s="19">
        <f t="shared" si="224"/>
        <v>8.8046318890000006E-3</v>
      </c>
    </row>
    <row r="7039" spans="1:4" x14ac:dyDescent="0.3">
      <c r="A7039" s="23">
        <v>7038</v>
      </c>
      <c r="B7039" s="27">
        <v>0.59201099999999995</v>
      </c>
      <c r="C7039" s="24">
        <f t="shared" si="223"/>
        <v>9.3845999999999999E-2</v>
      </c>
      <c r="D7039" s="19">
        <f t="shared" si="224"/>
        <v>8.8070717160000003E-3</v>
      </c>
    </row>
    <row r="7040" spans="1:4" x14ac:dyDescent="0.3">
      <c r="A7040" s="23">
        <v>7039</v>
      </c>
      <c r="B7040" s="27">
        <v>0.59204100000000004</v>
      </c>
      <c r="C7040" s="24">
        <f t="shared" si="223"/>
        <v>9.3876000000000001E-2</v>
      </c>
      <c r="D7040" s="19">
        <f t="shared" si="224"/>
        <v>8.8127033760000001E-3</v>
      </c>
    </row>
    <row r="7041" spans="1:4" x14ac:dyDescent="0.3">
      <c r="A7041" s="23">
        <v>7040</v>
      </c>
      <c r="B7041" s="27">
        <v>0.59205600000000003</v>
      </c>
      <c r="C7041" s="24">
        <f t="shared" si="223"/>
        <v>9.3891000000000002E-2</v>
      </c>
      <c r="D7041" s="19">
        <f t="shared" si="224"/>
        <v>8.8155198810000012E-3</v>
      </c>
    </row>
    <row r="7042" spans="1:4" x14ac:dyDescent="0.3">
      <c r="A7042" s="23">
        <v>7041</v>
      </c>
      <c r="B7042" s="27">
        <v>0.59207500000000002</v>
      </c>
      <c r="C7042" s="24">
        <f t="shared" ref="C7042:C7105" si="225">ROUNDUP(B7042-B$10002,6)</f>
        <v>9.3910000000000007E-2</v>
      </c>
      <c r="D7042" s="19">
        <f t="shared" si="224"/>
        <v>8.8190881000000006E-3</v>
      </c>
    </row>
    <row r="7043" spans="1:4" x14ac:dyDescent="0.3">
      <c r="A7043" s="23">
        <v>7042</v>
      </c>
      <c r="B7043" s="27">
        <v>0.59210300000000005</v>
      </c>
      <c r="C7043" s="24">
        <f t="shared" si="225"/>
        <v>9.3938000000000008E-2</v>
      </c>
      <c r="D7043" s="19">
        <f t="shared" si="224"/>
        <v>8.8243478440000016E-3</v>
      </c>
    </row>
    <row r="7044" spans="1:4" x14ac:dyDescent="0.3">
      <c r="A7044" s="23">
        <v>7043</v>
      </c>
      <c r="B7044" s="27">
        <v>0.592113</v>
      </c>
      <c r="C7044" s="24">
        <f t="shared" si="225"/>
        <v>9.3948000000000004E-2</v>
      </c>
      <c r="D7044" s="19">
        <f t="shared" si="224"/>
        <v>8.8262267040000002E-3</v>
      </c>
    </row>
    <row r="7045" spans="1:4" x14ac:dyDescent="0.3">
      <c r="A7045" s="23">
        <v>7044</v>
      </c>
      <c r="B7045" s="27">
        <v>0.59215099999999998</v>
      </c>
      <c r="C7045" s="24">
        <f t="shared" si="225"/>
        <v>9.3986E-2</v>
      </c>
      <c r="D7045" s="19">
        <f t="shared" si="224"/>
        <v>8.8333681960000004E-3</v>
      </c>
    </row>
    <row r="7046" spans="1:4" x14ac:dyDescent="0.3">
      <c r="A7046" s="23">
        <v>7045</v>
      </c>
      <c r="B7046" s="27">
        <v>0.592194</v>
      </c>
      <c r="C7046" s="24">
        <f t="shared" si="225"/>
        <v>9.4029000000000001E-2</v>
      </c>
      <c r="D7046" s="19">
        <f t="shared" si="224"/>
        <v>8.8414528410000002E-3</v>
      </c>
    </row>
    <row r="7047" spans="1:4" x14ac:dyDescent="0.3">
      <c r="A7047" s="23">
        <v>7046</v>
      </c>
      <c r="B7047" s="27">
        <v>0.59221400000000002</v>
      </c>
      <c r="C7047" s="24">
        <f t="shared" si="225"/>
        <v>9.4049000000000008E-2</v>
      </c>
      <c r="D7047" s="19">
        <f t="shared" si="224"/>
        <v>8.8452144010000011E-3</v>
      </c>
    </row>
    <row r="7048" spans="1:4" x14ac:dyDescent="0.3">
      <c r="A7048" s="23">
        <v>7047</v>
      </c>
      <c r="B7048" s="27">
        <v>0.59229200000000004</v>
      </c>
      <c r="C7048" s="24">
        <f t="shared" si="225"/>
        <v>9.4127000000000002E-2</v>
      </c>
      <c r="D7048" s="19">
        <f t="shared" si="224"/>
        <v>8.8598921290000011E-3</v>
      </c>
    </row>
    <row r="7049" spans="1:4" x14ac:dyDescent="0.3">
      <c r="A7049" s="23">
        <v>7048</v>
      </c>
      <c r="B7049" s="27">
        <v>0.59231999999999996</v>
      </c>
      <c r="C7049" s="24">
        <f t="shared" si="225"/>
        <v>9.4155000000000003E-2</v>
      </c>
      <c r="D7049" s="19">
        <f t="shared" si="224"/>
        <v>8.8651640250000004E-3</v>
      </c>
    </row>
    <row r="7050" spans="1:4" x14ac:dyDescent="0.3">
      <c r="A7050" s="23">
        <v>7049</v>
      </c>
      <c r="B7050" s="27">
        <v>0.59232700000000005</v>
      </c>
      <c r="C7050" s="24">
        <f t="shared" si="225"/>
        <v>9.4161999999999996E-2</v>
      </c>
      <c r="D7050" s="19">
        <f t="shared" ref="D7050:D7113" si="226">C7050*C7050</f>
        <v>8.8664822439999992E-3</v>
      </c>
    </row>
    <row r="7051" spans="1:4" x14ac:dyDescent="0.3">
      <c r="A7051" s="23">
        <v>7050</v>
      </c>
      <c r="B7051" s="27">
        <v>0.59245400000000004</v>
      </c>
      <c r="C7051" s="24">
        <f t="shared" si="225"/>
        <v>9.4288999999999998E-2</v>
      </c>
      <c r="D7051" s="19">
        <f t="shared" si="226"/>
        <v>8.8904155209999988E-3</v>
      </c>
    </row>
    <row r="7052" spans="1:4" x14ac:dyDescent="0.3">
      <c r="A7052" s="23">
        <v>7051</v>
      </c>
      <c r="B7052" s="27">
        <v>0.59254600000000002</v>
      </c>
      <c r="C7052" s="24">
        <f t="shared" si="225"/>
        <v>9.4381000000000007E-2</v>
      </c>
      <c r="D7052" s="19">
        <f t="shared" si="226"/>
        <v>8.9077731610000006E-3</v>
      </c>
    </row>
    <row r="7053" spans="1:4" x14ac:dyDescent="0.3">
      <c r="A7053" s="23">
        <v>7052</v>
      </c>
      <c r="B7053" s="27">
        <v>0.59255800000000003</v>
      </c>
      <c r="C7053" s="24">
        <f t="shared" si="225"/>
        <v>9.4393000000000005E-2</v>
      </c>
      <c r="D7053" s="19">
        <f t="shared" si="226"/>
        <v>8.9100384490000007E-3</v>
      </c>
    </row>
    <row r="7054" spans="1:4" x14ac:dyDescent="0.3">
      <c r="A7054" s="23">
        <v>7053</v>
      </c>
      <c r="B7054" s="27">
        <v>0.59257599999999999</v>
      </c>
      <c r="C7054" s="24">
        <f t="shared" si="225"/>
        <v>9.4410999999999995E-2</v>
      </c>
      <c r="D7054" s="19">
        <f t="shared" si="226"/>
        <v>8.9134369209999988E-3</v>
      </c>
    </row>
    <row r="7055" spans="1:4" x14ac:dyDescent="0.3">
      <c r="A7055" s="23">
        <v>7054</v>
      </c>
      <c r="B7055" s="27">
        <v>0.592584</v>
      </c>
      <c r="C7055" s="24">
        <f t="shared" si="225"/>
        <v>9.4419000000000003E-2</v>
      </c>
      <c r="D7055" s="19">
        <f t="shared" si="226"/>
        <v>8.9149475610000011E-3</v>
      </c>
    </row>
    <row r="7056" spans="1:4" x14ac:dyDescent="0.3">
      <c r="A7056" s="23">
        <v>7055</v>
      </c>
      <c r="B7056" s="27">
        <v>0.59259399999999995</v>
      </c>
      <c r="C7056" s="24">
        <f t="shared" si="225"/>
        <v>9.4428999999999999E-2</v>
      </c>
      <c r="D7056" s="19">
        <f t="shared" si="226"/>
        <v>8.9168360409999994E-3</v>
      </c>
    </row>
    <row r="7057" spans="1:4" x14ac:dyDescent="0.3">
      <c r="A7057" s="23">
        <v>7056</v>
      </c>
      <c r="B7057" s="27">
        <v>0.59259700000000004</v>
      </c>
      <c r="C7057" s="24">
        <f t="shared" si="225"/>
        <v>9.4432000000000002E-2</v>
      </c>
      <c r="D7057" s="19">
        <f t="shared" si="226"/>
        <v>8.9174026240000006E-3</v>
      </c>
    </row>
    <row r="7058" spans="1:4" x14ac:dyDescent="0.3">
      <c r="A7058" s="23">
        <v>7057</v>
      </c>
      <c r="B7058" s="27">
        <v>0.592638</v>
      </c>
      <c r="C7058" s="24">
        <f t="shared" si="225"/>
        <v>9.4473000000000001E-2</v>
      </c>
      <c r="D7058" s="19">
        <f t="shared" si="226"/>
        <v>8.9251477290000006E-3</v>
      </c>
    </row>
    <row r="7059" spans="1:4" x14ac:dyDescent="0.3">
      <c r="A7059" s="23">
        <v>7058</v>
      </c>
      <c r="B7059" s="27">
        <v>0.59266300000000005</v>
      </c>
      <c r="C7059" s="24">
        <f t="shared" si="225"/>
        <v>9.4497999999999999E-2</v>
      </c>
      <c r="D7059" s="19">
        <f t="shared" si="226"/>
        <v>8.9298720040000001E-3</v>
      </c>
    </row>
    <row r="7060" spans="1:4" x14ac:dyDescent="0.3">
      <c r="A7060" s="23">
        <v>7059</v>
      </c>
      <c r="B7060" s="27">
        <v>0.59268900000000002</v>
      </c>
      <c r="C7060" s="24">
        <f t="shared" si="225"/>
        <v>9.4523999999999997E-2</v>
      </c>
      <c r="D7060" s="19">
        <f t="shared" si="226"/>
        <v>8.9347865759999995E-3</v>
      </c>
    </row>
    <row r="7061" spans="1:4" x14ac:dyDescent="0.3">
      <c r="A7061" s="23">
        <v>7060</v>
      </c>
      <c r="B7061" s="27">
        <v>0.59275299999999997</v>
      </c>
      <c r="C7061" s="24">
        <f t="shared" si="225"/>
        <v>9.4588000000000005E-2</v>
      </c>
      <c r="D7061" s="19">
        <f t="shared" si="226"/>
        <v>8.9468897440000018E-3</v>
      </c>
    </row>
    <row r="7062" spans="1:4" x14ac:dyDescent="0.3">
      <c r="A7062" s="23">
        <v>7061</v>
      </c>
      <c r="B7062" s="27">
        <v>0.59292100000000003</v>
      </c>
      <c r="C7062" s="24">
        <f t="shared" si="225"/>
        <v>9.4756000000000007E-2</v>
      </c>
      <c r="D7062" s="19">
        <f t="shared" si="226"/>
        <v>8.978699536000001E-3</v>
      </c>
    </row>
    <row r="7063" spans="1:4" x14ac:dyDescent="0.3">
      <c r="A7063" s="23">
        <v>7062</v>
      </c>
      <c r="B7063" s="27">
        <v>0.59297599999999995</v>
      </c>
      <c r="C7063" s="24">
        <f t="shared" si="225"/>
        <v>9.4811000000000006E-2</v>
      </c>
      <c r="D7063" s="19">
        <f t="shared" si="226"/>
        <v>8.9891257210000016E-3</v>
      </c>
    </row>
    <row r="7064" spans="1:4" x14ac:dyDescent="0.3">
      <c r="A7064" s="23">
        <v>7063</v>
      </c>
      <c r="B7064" s="27">
        <v>0.59311499999999995</v>
      </c>
      <c r="C7064" s="24">
        <f t="shared" si="225"/>
        <v>9.4950000000000007E-2</v>
      </c>
      <c r="D7064" s="19">
        <f t="shared" si="226"/>
        <v>9.0155025000000014E-3</v>
      </c>
    </row>
    <row r="7065" spans="1:4" x14ac:dyDescent="0.3">
      <c r="A7065" s="23">
        <v>7064</v>
      </c>
      <c r="B7065" s="27">
        <v>0.59321400000000002</v>
      </c>
      <c r="C7065" s="24">
        <f t="shared" si="225"/>
        <v>9.5048999999999995E-2</v>
      </c>
      <c r="D7065" s="19">
        <f t="shared" si="226"/>
        <v>9.0343124009999998E-3</v>
      </c>
    </row>
    <row r="7066" spans="1:4" x14ac:dyDescent="0.3">
      <c r="A7066" s="23">
        <v>7065</v>
      </c>
      <c r="B7066" s="27">
        <v>0.59327200000000002</v>
      </c>
      <c r="C7066" s="24">
        <f t="shared" si="225"/>
        <v>9.5106999999999997E-2</v>
      </c>
      <c r="D7066" s="19">
        <f t="shared" si="226"/>
        <v>9.0453414489999988E-3</v>
      </c>
    </row>
    <row r="7067" spans="1:4" x14ac:dyDescent="0.3">
      <c r="A7067" s="23">
        <v>7066</v>
      </c>
      <c r="B7067" s="27">
        <v>0.59330499999999997</v>
      </c>
      <c r="C7067" s="24">
        <f t="shared" si="225"/>
        <v>9.5140000000000002E-2</v>
      </c>
      <c r="D7067" s="19">
        <f t="shared" si="226"/>
        <v>9.0516195999999997E-3</v>
      </c>
    </row>
    <row r="7068" spans="1:4" x14ac:dyDescent="0.3">
      <c r="A7068" s="23">
        <v>7067</v>
      </c>
      <c r="B7068" s="27">
        <v>0.59334200000000004</v>
      </c>
      <c r="C7068" s="24">
        <f t="shared" si="225"/>
        <v>9.5176999999999998E-2</v>
      </c>
      <c r="D7068" s="19">
        <f t="shared" si="226"/>
        <v>9.058661329E-3</v>
      </c>
    </row>
    <row r="7069" spans="1:4" x14ac:dyDescent="0.3">
      <c r="A7069" s="23">
        <v>7068</v>
      </c>
      <c r="B7069" s="27">
        <v>0.593414</v>
      </c>
      <c r="C7069" s="24">
        <f t="shared" si="225"/>
        <v>9.5249E-2</v>
      </c>
      <c r="D7069" s="19">
        <f t="shared" si="226"/>
        <v>9.0723720010000009E-3</v>
      </c>
    </row>
    <row r="7070" spans="1:4" x14ac:dyDescent="0.3">
      <c r="A7070" s="23">
        <v>7069</v>
      </c>
      <c r="B7070" s="27">
        <v>0.59346600000000005</v>
      </c>
      <c r="C7070" s="24">
        <f t="shared" si="225"/>
        <v>9.5300999999999997E-2</v>
      </c>
      <c r="D7070" s="19">
        <f t="shared" si="226"/>
        <v>9.0822806009999996E-3</v>
      </c>
    </row>
    <row r="7071" spans="1:4" x14ac:dyDescent="0.3">
      <c r="A7071" s="23">
        <v>7070</v>
      </c>
      <c r="B7071" s="27">
        <v>0.59350099999999995</v>
      </c>
      <c r="C7071" s="24">
        <f t="shared" si="225"/>
        <v>9.5336000000000004E-2</v>
      </c>
      <c r="D7071" s="19">
        <f t="shared" si="226"/>
        <v>9.0889528960000007E-3</v>
      </c>
    </row>
    <row r="7072" spans="1:4" x14ac:dyDescent="0.3">
      <c r="A7072" s="23">
        <v>7071</v>
      </c>
      <c r="B7072" s="27">
        <v>0.59350400000000003</v>
      </c>
      <c r="C7072" s="24">
        <f t="shared" si="225"/>
        <v>9.5339000000000007E-2</v>
      </c>
      <c r="D7072" s="19">
        <f t="shared" si="226"/>
        <v>9.0895249210000018E-3</v>
      </c>
    </row>
    <row r="7073" spans="1:4" x14ac:dyDescent="0.3">
      <c r="A7073" s="23">
        <v>7072</v>
      </c>
      <c r="B7073" s="27">
        <v>0.59353400000000001</v>
      </c>
      <c r="C7073" s="24">
        <f t="shared" si="225"/>
        <v>9.5368999999999995E-2</v>
      </c>
      <c r="D7073" s="19">
        <f t="shared" si="226"/>
        <v>9.0952461609999993E-3</v>
      </c>
    </row>
    <row r="7074" spans="1:4" x14ac:dyDescent="0.3">
      <c r="A7074" s="23">
        <v>7073</v>
      </c>
      <c r="B7074" s="27">
        <v>0.59354799999999996</v>
      </c>
      <c r="C7074" s="24">
        <f t="shared" si="225"/>
        <v>9.5382999999999996E-2</v>
      </c>
      <c r="D7074" s="19">
        <f t="shared" si="226"/>
        <v>9.0979166889999987E-3</v>
      </c>
    </row>
    <row r="7075" spans="1:4" x14ac:dyDescent="0.3">
      <c r="A7075" s="23">
        <v>7074</v>
      </c>
      <c r="B7075" s="27">
        <v>0.593553</v>
      </c>
      <c r="C7075" s="24">
        <f t="shared" si="225"/>
        <v>9.5388000000000001E-2</v>
      </c>
      <c r="D7075" s="19">
        <f t="shared" si="226"/>
        <v>9.0988705439999998E-3</v>
      </c>
    </row>
    <row r="7076" spans="1:4" x14ac:dyDescent="0.3">
      <c r="A7076" s="23">
        <v>7075</v>
      </c>
      <c r="B7076" s="27">
        <v>0.593584</v>
      </c>
      <c r="C7076" s="24">
        <f t="shared" si="225"/>
        <v>9.5419000000000004E-2</v>
      </c>
      <c r="D7076" s="19">
        <f t="shared" si="226"/>
        <v>9.1047855610000006E-3</v>
      </c>
    </row>
    <row r="7077" spans="1:4" x14ac:dyDescent="0.3">
      <c r="A7077" s="23">
        <v>7076</v>
      </c>
      <c r="B7077" s="27">
        <v>0.59360199999999996</v>
      </c>
      <c r="C7077" s="24">
        <f t="shared" si="225"/>
        <v>9.5437000000000008E-2</v>
      </c>
      <c r="D7077" s="19">
        <f t="shared" si="226"/>
        <v>9.108220969000002E-3</v>
      </c>
    </row>
    <row r="7078" spans="1:4" x14ac:dyDescent="0.3">
      <c r="A7078" s="23">
        <v>7077</v>
      </c>
      <c r="B7078" s="27">
        <v>0.59371099999999999</v>
      </c>
      <c r="C7078" s="24">
        <f t="shared" si="225"/>
        <v>9.5546000000000006E-2</v>
      </c>
      <c r="D7078" s="19">
        <f t="shared" si="226"/>
        <v>9.1290381160000003E-3</v>
      </c>
    </row>
    <row r="7079" spans="1:4" x14ac:dyDescent="0.3">
      <c r="A7079" s="23">
        <v>7078</v>
      </c>
      <c r="B7079" s="27">
        <v>0.59375699999999998</v>
      </c>
      <c r="C7079" s="24">
        <f t="shared" si="225"/>
        <v>9.5591999999999996E-2</v>
      </c>
      <c r="D7079" s="19">
        <f t="shared" si="226"/>
        <v>9.1378304639999994E-3</v>
      </c>
    </row>
    <row r="7080" spans="1:4" x14ac:dyDescent="0.3">
      <c r="A7080" s="23">
        <v>7079</v>
      </c>
      <c r="B7080" s="27">
        <v>0.59378699999999995</v>
      </c>
      <c r="C7080" s="24">
        <f t="shared" si="225"/>
        <v>9.5621999999999999E-2</v>
      </c>
      <c r="D7080" s="19">
        <f t="shared" si="226"/>
        <v>9.1435668840000005E-3</v>
      </c>
    </row>
    <row r="7081" spans="1:4" x14ac:dyDescent="0.3">
      <c r="A7081" s="23">
        <v>7080</v>
      </c>
      <c r="B7081" s="27">
        <v>0.59380599999999994</v>
      </c>
      <c r="C7081" s="24">
        <f t="shared" si="225"/>
        <v>9.5641000000000004E-2</v>
      </c>
      <c r="D7081" s="19">
        <f t="shared" si="226"/>
        <v>9.1472008810000015E-3</v>
      </c>
    </row>
    <row r="7082" spans="1:4" x14ac:dyDescent="0.3">
      <c r="A7082" s="23">
        <v>7081</v>
      </c>
      <c r="B7082" s="27">
        <v>0.59380999999999995</v>
      </c>
      <c r="C7082" s="24">
        <f t="shared" si="225"/>
        <v>9.5645000000000008E-2</v>
      </c>
      <c r="D7082" s="19">
        <f t="shared" si="226"/>
        <v>9.1479660250000008E-3</v>
      </c>
    </row>
    <row r="7083" spans="1:4" x14ac:dyDescent="0.3">
      <c r="A7083" s="23">
        <v>7082</v>
      </c>
      <c r="B7083" s="27">
        <v>0.59388700000000005</v>
      </c>
      <c r="C7083" s="24">
        <f t="shared" si="225"/>
        <v>9.5722000000000002E-2</v>
      </c>
      <c r="D7083" s="19">
        <f t="shared" si="226"/>
        <v>9.1627012840000011E-3</v>
      </c>
    </row>
    <row r="7084" spans="1:4" x14ac:dyDescent="0.3">
      <c r="A7084" s="23">
        <v>7083</v>
      </c>
      <c r="B7084" s="27">
        <v>0.59389199999999998</v>
      </c>
      <c r="C7084" s="24">
        <f t="shared" si="225"/>
        <v>9.5727000000000007E-2</v>
      </c>
      <c r="D7084" s="19">
        <f t="shared" si="226"/>
        <v>9.1636585290000017E-3</v>
      </c>
    </row>
    <row r="7085" spans="1:4" x14ac:dyDescent="0.3">
      <c r="A7085" s="23">
        <v>7084</v>
      </c>
      <c r="B7085" s="27">
        <v>0.59392699999999998</v>
      </c>
      <c r="C7085" s="24">
        <f t="shared" si="225"/>
        <v>9.5762E-2</v>
      </c>
      <c r="D7085" s="19">
        <f t="shared" si="226"/>
        <v>9.1703606439999998E-3</v>
      </c>
    </row>
    <row r="7086" spans="1:4" x14ac:dyDescent="0.3">
      <c r="A7086" s="23">
        <v>7085</v>
      </c>
      <c r="B7086" s="27">
        <v>0.59396800000000005</v>
      </c>
      <c r="C7086" s="24">
        <f t="shared" si="225"/>
        <v>9.5802999999999999E-2</v>
      </c>
      <c r="D7086" s="19">
        <f t="shared" si="226"/>
        <v>9.1782148089999994E-3</v>
      </c>
    </row>
    <row r="7087" spans="1:4" x14ac:dyDescent="0.3">
      <c r="A7087" s="23">
        <v>7086</v>
      </c>
      <c r="B7087" s="27">
        <v>0.59399400000000002</v>
      </c>
      <c r="C7087" s="24">
        <f t="shared" si="225"/>
        <v>9.5828999999999998E-2</v>
      </c>
      <c r="D7087" s="19">
        <f t="shared" si="226"/>
        <v>9.1831972410000001E-3</v>
      </c>
    </row>
    <row r="7088" spans="1:4" x14ac:dyDescent="0.3">
      <c r="A7088" s="23">
        <v>7087</v>
      </c>
      <c r="B7088" s="27">
        <v>0.59405799999999997</v>
      </c>
      <c r="C7088" s="24">
        <f t="shared" si="225"/>
        <v>9.5893000000000006E-2</v>
      </c>
      <c r="D7088" s="19">
        <f t="shared" si="226"/>
        <v>9.1954674490000009E-3</v>
      </c>
    </row>
    <row r="7089" spans="1:4" x14ac:dyDescent="0.3">
      <c r="A7089" s="23">
        <v>7088</v>
      </c>
      <c r="B7089" s="27">
        <v>0.59416599999999997</v>
      </c>
      <c r="C7089" s="24">
        <f t="shared" si="225"/>
        <v>9.6001000000000003E-2</v>
      </c>
      <c r="D7089" s="19">
        <f t="shared" si="226"/>
        <v>9.2161920010000002E-3</v>
      </c>
    </row>
    <row r="7090" spans="1:4" x14ac:dyDescent="0.3">
      <c r="A7090" s="23">
        <v>7089</v>
      </c>
      <c r="B7090" s="27">
        <v>0.59417200000000003</v>
      </c>
      <c r="C7090" s="24">
        <f t="shared" si="225"/>
        <v>9.6006999999999995E-2</v>
      </c>
      <c r="D7090" s="19">
        <f t="shared" si="226"/>
        <v>9.2173440489999991E-3</v>
      </c>
    </row>
    <row r="7091" spans="1:4" x14ac:dyDescent="0.3">
      <c r="A7091" s="23">
        <v>7090</v>
      </c>
      <c r="B7091" s="27">
        <v>0.59417699999999996</v>
      </c>
      <c r="C7091" s="24">
        <f t="shared" si="225"/>
        <v>9.6012E-2</v>
      </c>
      <c r="D7091" s="19">
        <f t="shared" si="226"/>
        <v>9.2183041439999995E-3</v>
      </c>
    </row>
    <row r="7092" spans="1:4" x14ac:dyDescent="0.3">
      <c r="A7092" s="23">
        <v>7091</v>
      </c>
      <c r="B7092" s="27">
        <v>0.59462999999999999</v>
      </c>
      <c r="C7092" s="24">
        <f t="shared" si="225"/>
        <v>9.6464999999999995E-2</v>
      </c>
      <c r="D7092" s="19">
        <f t="shared" si="226"/>
        <v>9.3054962249999994E-3</v>
      </c>
    </row>
    <row r="7093" spans="1:4" x14ac:dyDescent="0.3">
      <c r="A7093" s="23">
        <v>7092</v>
      </c>
      <c r="B7093" s="27">
        <v>0.59471399999999996</v>
      </c>
      <c r="C7093" s="24">
        <f t="shared" si="225"/>
        <v>9.6548999999999996E-2</v>
      </c>
      <c r="D7093" s="19">
        <f t="shared" si="226"/>
        <v>9.3217094009999998E-3</v>
      </c>
    </row>
    <row r="7094" spans="1:4" x14ac:dyDescent="0.3">
      <c r="A7094" s="23">
        <v>7093</v>
      </c>
      <c r="B7094" s="27">
        <v>0.59472800000000003</v>
      </c>
      <c r="C7094" s="24">
        <f t="shared" si="225"/>
        <v>9.6562999999999996E-2</v>
      </c>
      <c r="D7094" s="19">
        <f t="shared" si="226"/>
        <v>9.324412968999999E-3</v>
      </c>
    </row>
    <row r="7095" spans="1:4" x14ac:dyDescent="0.3">
      <c r="A7095" s="23">
        <v>7094</v>
      </c>
      <c r="B7095" s="27">
        <v>0.59477599999999997</v>
      </c>
      <c r="C7095" s="24">
        <f t="shared" si="225"/>
        <v>9.6611000000000002E-2</v>
      </c>
      <c r="D7095" s="19">
        <f t="shared" si="226"/>
        <v>9.3336853210000004E-3</v>
      </c>
    </row>
    <row r="7096" spans="1:4" x14ac:dyDescent="0.3">
      <c r="A7096" s="23">
        <v>7095</v>
      </c>
      <c r="B7096" s="27">
        <v>0.59486099999999997</v>
      </c>
      <c r="C7096" s="24">
        <f t="shared" si="225"/>
        <v>9.6696000000000004E-2</v>
      </c>
      <c r="D7096" s="19">
        <f t="shared" si="226"/>
        <v>9.3501164160000004E-3</v>
      </c>
    </row>
    <row r="7097" spans="1:4" x14ac:dyDescent="0.3">
      <c r="A7097" s="23">
        <v>7096</v>
      </c>
      <c r="B7097" s="27">
        <v>0.59500500000000001</v>
      </c>
      <c r="C7097" s="24">
        <f t="shared" si="225"/>
        <v>9.6839999999999996E-2</v>
      </c>
      <c r="D7097" s="19">
        <f t="shared" si="226"/>
        <v>9.3779855999999995E-3</v>
      </c>
    </row>
    <row r="7098" spans="1:4" x14ac:dyDescent="0.3">
      <c r="A7098" s="23">
        <v>7097</v>
      </c>
      <c r="B7098" s="27">
        <v>0.59501899999999996</v>
      </c>
      <c r="C7098" s="24">
        <f t="shared" si="225"/>
        <v>9.6853999999999996E-2</v>
      </c>
      <c r="D7098" s="19">
        <f t="shared" si="226"/>
        <v>9.3806973159999991E-3</v>
      </c>
    </row>
    <row r="7099" spans="1:4" x14ac:dyDescent="0.3">
      <c r="A7099" s="23">
        <v>7098</v>
      </c>
      <c r="B7099" s="27">
        <v>0.59508099999999997</v>
      </c>
      <c r="C7099" s="24">
        <f t="shared" si="225"/>
        <v>9.6916000000000002E-2</v>
      </c>
      <c r="D7099" s="19">
        <f t="shared" si="226"/>
        <v>9.3927110560000013E-3</v>
      </c>
    </row>
    <row r="7100" spans="1:4" x14ac:dyDescent="0.3">
      <c r="A7100" s="23">
        <v>7099</v>
      </c>
      <c r="B7100" s="27">
        <v>0.59511000000000003</v>
      </c>
      <c r="C7100" s="24">
        <f t="shared" si="225"/>
        <v>9.6945000000000003E-2</v>
      </c>
      <c r="D7100" s="19">
        <f t="shared" si="226"/>
        <v>9.3983330250000004E-3</v>
      </c>
    </row>
    <row r="7101" spans="1:4" x14ac:dyDescent="0.3">
      <c r="A7101" s="23">
        <v>7100</v>
      </c>
      <c r="B7101" s="27">
        <v>0.59511700000000001</v>
      </c>
      <c r="C7101" s="24">
        <f t="shared" si="225"/>
        <v>9.6951999999999997E-2</v>
      </c>
      <c r="D7101" s="19">
        <f t="shared" si="226"/>
        <v>9.3996903039999993E-3</v>
      </c>
    </row>
    <row r="7102" spans="1:4" x14ac:dyDescent="0.3">
      <c r="A7102" s="23">
        <v>7101</v>
      </c>
      <c r="B7102" s="27">
        <v>0.59511899999999995</v>
      </c>
      <c r="C7102" s="24">
        <f t="shared" si="225"/>
        <v>9.6953999999999999E-2</v>
      </c>
      <c r="D7102" s="19">
        <f t="shared" si="226"/>
        <v>9.4000781160000005E-3</v>
      </c>
    </row>
    <row r="7103" spans="1:4" x14ac:dyDescent="0.3">
      <c r="A7103" s="23">
        <v>7102</v>
      </c>
      <c r="B7103" s="27">
        <v>0.59513400000000005</v>
      </c>
      <c r="C7103" s="24">
        <f t="shared" si="225"/>
        <v>9.6969E-2</v>
      </c>
      <c r="D7103" s="19">
        <f t="shared" si="226"/>
        <v>9.4029869610000004E-3</v>
      </c>
    </row>
    <row r="7104" spans="1:4" x14ac:dyDescent="0.3">
      <c r="A7104" s="23">
        <v>7103</v>
      </c>
      <c r="B7104" s="27">
        <v>0.59520700000000004</v>
      </c>
      <c r="C7104" s="24">
        <f t="shared" si="225"/>
        <v>9.7042000000000003E-2</v>
      </c>
      <c r="D7104" s="19">
        <f t="shared" si="226"/>
        <v>9.4171497640000001E-3</v>
      </c>
    </row>
    <row r="7105" spans="1:4" x14ac:dyDescent="0.3">
      <c r="A7105" s="23">
        <v>7104</v>
      </c>
      <c r="B7105" s="27">
        <v>0.59523999999999999</v>
      </c>
      <c r="C7105" s="24">
        <f t="shared" si="225"/>
        <v>9.7074999999999995E-2</v>
      </c>
      <c r="D7105" s="19">
        <f t="shared" si="226"/>
        <v>9.4235556249999998E-3</v>
      </c>
    </row>
    <row r="7106" spans="1:4" x14ac:dyDescent="0.3">
      <c r="A7106" s="23">
        <v>7105</v>
      </c>
      <c r="B7106" s="27">
        <v>0.59524699999999997</v>
      </c>
      <c r="C7106" s="24">
        <f t="shared" ref="C7106:C7169" si="227">ROUNDUP(B7106-B$10002,6)</f>
        <v>9.7082000000000002E-2</v>
      </c>
      <c r="D7106" s="19">
        <f t="shared" si="226"/>
        <v>9.4249147240000001E-3</v>
      </c>
    </row>
    <row r="7107" spans="1:4" x14ac:dyDescent="0.3">
      <c r="A7107" s="23">
        <v>7106</v>
      </c>
      <c r="B7107" s="27">
        <v>0.59531299999999998</v>
      </c>
      <c r="C7107" s="24">
        <f t="shared" si="227"/>
        <v>9.7147999999999998E-2</v>
      </c>
      <c r="D7107" s="19">
        <f t="shared" si="226"/>
        <v>9.4377339040000001E-3</v>
      </c>
    </row>
    <row r="7108" spans="1:4" x14ac:dyDescent="0.3">
      <c r="A7108" s="23">
        <v>7107</v>
      </c>
      <c r="B7108" s="27">
        <v>0.595329</v>
      </c>
      <c r="C7108" s="24">
        <f t="shared" si="227"/>
        <v>9.7164E-2</v>
      </c>
      <c r="D7108" s="19">
        <f t="shared" si="226"/>
        <v>9.4408428959999995E-3</v>
      </c>
    </row>
    <row r="7109" spans="1:4" x14ac:dyDescent="0.3">
      <c r="A7109" s="23">
        <v>7108</v>
      </c>
      <c r="B7109" s="27">
        <v>0.59534600000000004</v>
      </c>
      <c r="C7109" s="24">
        <f t="shared" si="227"/>
        <v>9.7181000000000003E-2</v>
      </c>
      <c r="D7109" s="19">
        <f t="shared" si="226"/>
        <v>9.4441467610000013E-3</v>
      </c>
    </row>
    <row r="7110" spans="1:4" x14ac:dyDescent="0.3">
      <c r="A7110" s="23">
        <v>7109</v>
      </c>
      <c r="B7110" s="27">
        <v>0.59538000000000002</v>
      </c>
      <c r="C7110" s="24">
        <f t="shared" si="227"/>
        <v>9.7214999999999996E-2</v>
      </c>
      <c r="D7110" s="19">
        <f t="shared" si="226"/>
        <v>9.4507562249999989E-3</v>
      </c>
    </row>
    <row r="7111" spans="1:4" x14ac:dyDescent="0.3">
      <c r="A7111" s="23">
        <v>7110</v>
      </c>
      <c r="B7111" s="27">
        <v>0.59544900000000001</v>
      </c>
      <c r="C7111" s="24">
        <f t="shared" si="227"/>
        <v>9.7283999999999995E-2</v>
      </c>
      <c r="D7111" s="19">
        <f t="shared" si="226"/>
        <v>9.4641766559999986E-3</v>
      </c>
    </row>
    <row r="7112" spans="1:4" x14ac:dyDescent="0.3">
      <c r="A7112" s="23">
        <v>7111</v>
      </c>
      <c r="B7112" s="27">
        <v>0.59544900000000001</v>
      </c>
      <c r="C7112" s="24">
        <f t="shared" si="227"/>
        <v>9.7283999999999995E-2</v>
      </c>
      <c r="D7112" s="19">
        <f t="shared" si="226"/>
        <v>9.4641766559999986E-3</v>
      </c>
    </row>
    <row r="7113" spans="1:4" x14ac:dyDescent="0.3">
      <c r="A7113" s="23">
        <v>7112</v>
      </c>
      <c r="B7113" s="27">
        <v>0.59568500000000002</v>
      </c>
      <c r="C7113" s="24">
        <f t="shared" si="227"/>
        <v>9.7519999999999996E-2</v>
      </c>
      <c r="D7113" s="19">
        <f t="shared" si="226"/>
        <v>9.5101503999999986E-3</v>
      </c>
    </row>
    <row r="7114" spans="1:4" x14ac:dyDescent="0.3">
      <c r="A7114" s="23">
        <v>7113</v>
      </c>
      <c r="B7114" s="27">
        <v>0.59579700000000002</v>
      </c>
      <c r="C7114" s="24">
        <f t="shared" si="227"/>
        <v>9.7631999999999997E-2</v>
      </c>
      <c r="D7114" s="19">
        <f t="shared" ref="D7114:D7177" si="228">C7114*C7114</f>
        <v>9.5320074239999986E-3</v>
      </c>
    </row>
    <row r="7115" spans="1:4" x14ac:dyDescent="0.3">
      <c r="A7115" s="23">
        <v>7114</v>
      </c>
      <c r="B7115" s="27">
        <v>0.59594800000000003</v>
      </c>
      <c r="C7115" s="24">
        <f t="shared" si="227"/>
        <v>9.7782999999999995E-2</v>
      </c>
      <c r="D7115" s="19">
        <f t="shared" si="228"/>
        <v>9.5615150889999997E-3</v>
      </c>
    </row>
    <row r="7116" spans="1:4" x14ac:dyDescent="0.3">
      <c r="A7116" s="23">
        <v>7115</v>
      </c>
      <c r="B7116" s="27">
        <v>0.59608700000000003</v>
      </c>
      <c r="C7116" s="24">
        <f t="shared" si="227"/>
        <v>9.7921999999999995E-2</v>
      </c>
      <c r="D7116" s="19">
        <f t="shared" si="228"/>
        <v>9.5887180839999992E-3</v>
      </c>
    </row>
    <row r="7117" spans="1:4" x14ac:dyDescent="0.3">
      <c r="A7117" s="23">
        <v>7116</v>
      </c>
      <c r="B7117" s="27">
        <v>0.59611599999999998</v>
      </c>
      <c r="C7117" s="24">
        <f t="shared" si="227"/>
        <v>9.7950999999999996E-2</v>
      </c>
      <c r="D7117" s="19">
        <f t="shared" si="228"/>
        <v>9.5943984009999993E-3</v>
      </c>
    </row>
    <row r="7118" spans="1:4" x14ac:dyDescent="0.3">
      <c r="A7118" s="23">
        <v>7117</v>
      </c>
      <c r="B7118" s="27">
        <v>0.59612500000000002</v>
      </c>
      <c r="C7118" s="24">
        <f t="shared" si="227"/>
        <v>9.7960000000000005E-2</v>
      </c>
      <c r="D7118" s="19">
        <f t="shared" si="228"/>
        <v>9.5961616000000017E-3</v>
      </c>
    </row>
    <row r="7119" spans="1:4" x14ac:dyDescent="0.3">
      <c r="A7119" s="23">
        <v>7118</v>
      </c>
      <c r="B7119" s="27">
        <v>0.59614400000000001</v>
      </c>
      <c r="C7119" s="24">
        <f t="shared" si="227"/>
        <v>9.7978999999999997E-2</v>
      </c>
      <c r="D7119" s="19">
        <f t="shared" si="228"/>
        <v>9.5998844409999999E-3</v>
      </c>
    </row>
    <row r="7120" spans="1:4" x14ac:dyDescent="0.3">
      <c r="A7120" s="23">
        <v>7119</v>
      </c>
      <c r="B7120" s="27">
        <v>0.59619800000000001</v>
      </c>
      <c r="C7120" s="24">
        <f t="shared" si="227"/>
        <v>9.8032999999999995E-2</v>
      </c>
      <c r="D7120" s="19">
        <f t="shared" si="228"/>
        <v>9.6104690889999983E-3</v>
      </c>
    </row>
    <row r="7121" spans="1:4" x14ac:dyDescent="0.3">
      <c r="A7121" s="23">
        <v>7120</v>
      </c>
      <c r="B7121" s="27">
        <v>0.59626199999999996</v>
      </c>
      <c r="C7121" s="24">
        <f t="shared" si="227"/>
        <v>9.8097000000000004E-2</v>
      </c>
      <c r="D7121" s="19">
        <f t="shared" si="228"/>
        <v>9.6230214090000012E-3</v>
      </c>
    </row>
    <row r="7122" spans="1:4" x14ac:dyDescent="0.3">
      <c r="A7122" s="23">
        <v>7121</v>
      </c>
      <c r="B7122" s="27">
        <v>0.59629799999999999</v>
      </c>
      <c r="C7122" s="24">
        <f t="shared" si="227"/>
        <v>9.8132999999999998E-2</v>
      </c>
      <c r="D7122" s="19">
        <f t="shared" si="228"/>
        <v>9.6300856889999994E-3</v>
      </c>
    </row>
    <row r="7123" spans="1:4" x14ac:dyDescent="0.3">
      <c r="A7123" s="23">
        <v>7122</v>
      </c>
      <c r="B7123" s="27">
        <v>0.59632399999999997</v>
      </c>
      <c r="C7123" s="24">
        <f t="shared" si="227"/>
        <v>9.8158999999999996E-2</v>
      </c>
      <c r="D7123" s="19">
        <f t="shared" si="228"/>
        <v>9.6351892809999999E-3</v>
      </c>
    </row>
    <row r="7124" spans="1:4" x14ac:dyDescent="0.3">
      <c r="A7124" s="23">
        <v>7123</v>
      </c>
      <c r="B7124" s="27">
        <v>0.59638899999999995</v>
      </c>
      <c r="C7124" s="24">
        <f t="shared" si="227"/>
        <v>9.8224000000000006E-2</v>
      </c>
      <c r="D7124" s="19">
        <f t="shared" si="228"/>
        <v>9.6479541760000013E-3</v>
      </c>
    </row>
    <row r="7125" spans="1:4" x14ac:dyDescent="0.3">
      <c r="A7125" s="23">
        <v>7124</v>
      </c>
      <c r="B7125" s="27">
        <v>0.59643800000000002</v>
      </c>
      <c r="C7125" s="24">
        <f t="shared" si="227"/>
        <v>9.8272999999999999E-2</v>
      </c>
      <c r="D7125" s="19">
        <f t="shared" si="228"/>
        <v>9.6575825289999997E-3</v>
      </c>
    </row>
    <row r="7126" spans="1:4" x14ac:dyDescent="0.3">
      <c r="A7126" s="23">
        <v>7125</v>
      </c>
      <c r="B7126" s="27">
        <v>0.59644600000000003</v>
      </c>
      <c r="C7126" s="24">
        <f t="shared" si="227"/>
        <v>9.8281000000000007E-2</v>
      </c>
      <c r="D7126" s="19">
        <f t="shared" si="228"/>
        <v>9.6591549610000015E-3</v>
      </c>
    </row>
    <row r="7127" spans="1:4" x14ac:dyDescent="0.3">
      <c r="A7127" s="23">
        <v>7126</v>
      </c>
      <c r="B7127" s="27">
        <v>0.59646600000000005</v>
      </c>
      <c r="C7127" s="24">
        <f t="shared" si="227"/>
        <v>9.8300999999999999E-2</v>
      </c>
      <c r="D7127" s="19">
        <f t="shared" si="228"/>
        <v>9.6630866009999993E-3</v>
      </c>
    </row>
    <row r="7128" spans="1:4" x14ac:dyDescent="0.3">
      <c r="A7128" s="23">
        <v>7127</v>
      </c>
      <c r="B7128" s="27">
        <v>0.59660899999999994</v>
      </c>
      <c r="C7128" s="24">
        <f t="shared" si="227"/>
        <v>9.8444000000000004E-2</v>
      </c>
      <c r="D7128" s="19">
        <f t="shared" si="228"/>
        <v>9.6912211360000011E-3</v>
      </c>
    </row>
    <row r="7129" spans="1:4" x14ac:dyDescent="0.3">
      <c r="A7129" s="23">
        <v>7128</v>
      </c>
      <c r="B7129" s="27">
        <v>0.596665</v>
      </c>
      <c r="C7129" s="24">
        <f t="shared" si="227"/>
        <v>9.8500000000000004E-2</v>
      </c>
      <c r="D7129" s="19">
        <f t="shared" si="228"/>
        <v>9.7022500000000008E-3</v>
      </c>
    </row>
    <row r="7130" spans="1:4" x14ac:dyDescent="0.3">
      <c r="A7130" s="23">
        <v>7129</v>
      </c>
      <c r="B7130" s="27">
        <v>0.59675</v>
      </c>
      <c r="C7130" s="24">
        <f t="shared" si="227"/>
        <v>9.8585000000000006E-2</v>
      </c>
      <c r="D7130" s="19">
        <f t="shared" si="228"/>
        <v>9.7190022250000004E-3</v>
      </c>
    </row>
    <row r="7131" spans="1:4" x14ac:dyDescent="0.3">
      <c r="A7131" s="23">
        <v>7130</v>
      </c>
      <c r="B7131" s="27">
        <v>0.59684700000000002</v>
      </c>
      <c r="C7131" s="24">
        <f t="shared" si="227"/>
        <v>9.8682000000000006E-2</v>
      </c>
      <c r="D7131" s="19">
        <f t="shared" si="228"/>
        <v>9.7381371240000004E-3</v>
      </c>
    </row>
    <row r="7132" spans="1:4" x14ac:dyDescent="0.3">
      <c r="A7132" s="23">
        <v>7131</v>
      </c>
      <c r="B7132" s="27">
        <v>0.59684899999999996</v>
      </c>
      <c r="C7132" s="24">
        <f t="shared" si="227"/>
        <v>9.8684000000000008E-2</v>
      </c>
      <c r="D7132" s="19">
        <f t="shared" si="228"/>
        <v>9.7385318560000017E-3</v>
      </c>
    </row>
    <row r="7133" spans="1:4" x14ac:dyDescent="0.3">
      <c r="A7133" s="23">
        <v>7132</v>
      </c>
      <c r="B7133" s="27">
        <v>0.596916</v>
      </c>
      <c r="C7133" s="24">
        <f t="shared" si="227"/>
        <v>9.8751000000000005E-2</v>
      </c>
      <c r="D7133" s="19">
        <f t="shared" si="228"/>
        <v>9.7517600010000004E-3</v>
      </c>
    </row>
    <row r="7134" spans="1:4" x14ac:dyDescent="0.3">
      <c r="A7134" s="23">
        <v>7133</v>
      </c>
      <c r="B7134" s="27">
        <v>0.597078</v>
      </c>
      <c r="C7134" s="24">
        <f t="shared" si="227"/>
        <v>9.8913000000000001E-2</v>
      </c>
      <c r="D7134" s="19">
        <f t="shared" si="228"/>
        <v>9.783781569E-3</v>
      </c>
    </row>
    <row r="7135" spans="1:4" x14ac:dyDescent="0.3">
      <c r="A7135" s="23">
        <v>7134</v>
      </c>
      <c r="B7135" s="27">
        <v>0.59709299999999998</v>
      </c>
      <c r="C7135" s="24">
        <f t="shared" si="227"/>
        <v>9.8928000000000002E-2</v>
      </c>
      <c r="D7135" s="19">
        <f t="shared" si="228"/>
        <v>9.7867491840000001E-3</v>
      </c>
    </row>
    <row r="7136" spans="1:4" x14ac:dyDescent="0.3">
      <c r="A7136" s="23">
        <v>7135</v>
      </c>
      <c r="B7136" s="27">
        <v>0.59714199999999995</v>
      </c>
      <c r="C7136" s="24">
        <f t="shared" si="227"/>
        <v>9.8976999999999996E-2</v>
      </c>
      <c r="D7136" s="19">
        <f t="shared" si="228"/>
        <v>9.7964465289999986E-3</v>
      </c>
    </row>
    <row r="7137" spans="1:4" x14ac:dyDescent="0.3">
      <c r="A7137" s="23">
        <v>7136</v>
      </c>
      <c r="B7137" s="27">
        <v>0.59722699999999995</v>
      </c>
      <c r="C7137" s="24">
        <f t="shared" si="227"/>
        <v>9.9061999999999997E-2</v>
      </c>
      <c r="D7137" s="19">
        <f t="shared" si="228"/>
        <v>9.8132798439999995E-3</v>
      </c>
    </row>
    <row r="7138" spans="1:4" x14ac:dyDescent="0.3">
      <c r="A7138" s="23">
        <v>7137</v>
      </c>
      <c r="B7138" s="27">
        <v>0.59725300000000003</v>
      </c>
      <c r="C7138" s="24">
        <f t="shared" si="227"/>
        <v>9.9087999999999996E-2</v>
      </c>
      <c r="D7138" s="19">
        <f t="shared" si="228"/>
        <v>9.8184317439999995E-3</v>
      </c>
    </row>
    <row r="7139" spans="1:4" x14ac:dyDescent="0.3">
      <c r="A7139" s="23">
        <v>7138</v>
      </c>
      <c r="B7139" s="27">
        <v>0.59730300000000003</v>
      </c>
      <c r="C7139" s="24">
        <f t="shared" si="227"/>
        <v>9.9138000000000004E-2</v>
      </c>
      <c r="D7139" s="19">
        <f t="shared" si="228"/>
        <v>9.8283430440000014E-3</v>
      </c>
    </row>
    <row r="7140" spans="1:4" x14ac:dyDescent="0.3">
      <c r="A7140" s="23">
        <v>7139</v>
      </c>
      <c r="B7140" s="27">
        <v>0.59740300000000002</v>
      </c>
      <c r="C7140" s="24">
        <f t="shared" si="227"/>
        <v>9.9238000000000007E-2</v>
      </c>
      <c r="D7140" s="19">
        <f t="shared" si="228"/>
        <v>9.8481806440000007E-3</v>
      </c>
    </row>
    <row r="7141" spans="1:4" x14ac:dyDescent="0.3">
      <c r="A7141" s="23">
        <v>7140</v>
      </c>
      <c r="B7141" s="27">
        <v>0.59740400000000005</v>
      </c>
      <c r="C7141" s="24">
        <f t="shared" si="227"/>
        <v>9.9239000000000008E-2</v>
      </c>
      <c r="D7141" s="19">
        <f t="shared" si="228"/>
        <v>9.8483791210000008E-3</v>
      </c>
    </row>
    <row r="7142" spans="1:4" x14ac:dyDescent="0.3">
      <c r="A7142" s="23">
        <v>7141</v>
      </c>
      <c r="B7142" s="27">
        <v>0.59752899999999998</v>
      </c>
      <c r="C7142" s="24">
        <f t="shared" si="227"/>
        <v>9.9364000000000008E-2</v>
      </c>
      <c r="D7142" s="19">
        <f t="shared" si="228"/>
        <v>9.8732044960000015E-3</v>
      </c>
    </row>
    <row r="7143" spans="1:4" x14ac:dyDescent="0.3">
      <c r="A7143" s="23">
        <v>7142</v>
      </c>
      <c r="B7143" s="27">
        <v>0.59759200000000001</v>
      </c>
      <c r="C7143" s="24">
        <f t="shared" si="227"/>
        <v>9.9427000000000001E-2</v>
      </c>
      <c r="D7143" s="19">
        <f t="shared" si="228"/>
        <v>9.8857283290000007E-3</v>
      </c>
    </row>
    <row r="7144" spans="1:4" x14ac:dyDescent="0.3">
      <c r="A7144" s="23">
        <v>7143</v>
      </c>
      <c r="B7144" s="27">
        <v>0.59761299999999995</v>
      </c>
      <c r="C7144" s="24">
        <f t="shared" si="227"/>
        <v>9.9447999999999995E-2</v>
      </c>
      <c r="D7144" s="19">
        <f t="shared" si="228"/>
        <v>9.8899047039999986E-3</v>
      </c>
    </row>
    <row r="7145" spans="1:4" x14ac:dyDescent="0.3">
      <c r="A7145" s="23">
        <v>7144</v>
      </c>
      <c r="B7145" s="27">
        <v>0.59762099999999996</v>
      </c>
      <c r="C7145" s="24">
        <f t="shared" si="227"/>
        <v>9.9456000000000003E-2</v>
      </c>
      <c r="D7145" s="19">
        <f t="shared" si="228"/>
        <v>9.8914959359999999E-3</v>
      </c>
    </row>
    <row r="7146" spans="1:4" x14ac:dyDescent="0.3">
      <c r="A7146" s="23">
        <v>7145</v>
      </c>
      <c r="B7146" s="27">
        <v>0.59769700000000003</v>
      </c>
      <c r="C7146" s="24">
        <f t="shared" si="227"/>
        <v>9.9531999999999995E-2</v>
      </c>
      <c r="D7146" s="19">
        <f t="shared" si="228"/>
        <v>9.9066190239999984E-3</v>
      </c>
    </row>
    <row r="7147" spans="1:4" x14ac:dyDescent="0.3">
      <c r="A7147" s="23">
        <v>7146</v>
      </c>
      <c r="B7147" s="27">
        <v>0.59770699999999999</v>
      </c>
      <c r="C7147" s="24">
        <f t="shared" si="227"/>
        <v>9.9542000000000005E-2</v>
      </c>
      <c r="D7147" s="19">
        <f t="shared" si="228"/>
        <v>9.9086097640000009E-3</v>
      </c>
    </row>
    <row r="7148" spans="1:4" x14ac:dyDescent="0.3">
      <c r="A7148" s="23">
        <v>7147</v>
      </c>
      <c r="B7148" s="27">
        <v>0.59772099999999995</v>
      </c>
      <c r="C7148" s="24">
        <f t="shared" si="227"/>
        <v>9.9556000000000006E-2</v>
      </c>
      <c r="D7148" s="19">
        <f t="shared" si="228"/>
        <v>9.9113971360000018E-3</v>
      </c>
    </row>
    <row r="7149" spans="1:4" x14ac:dyDescent="0.3">
      <c r="A7149" s="23">
        <v>7148</v>
      </c>
      <c r="B7149" s="27">
        <v>0.597723</v>
      </c>
      <c r="C7149" s="24">
        <f t="shared" si="227"/>
        <v>9.9558000000000008E-2</v>
      </c>
      <c r="D7149" s="19">
        <f t="shared" si="228"/>
        <v>9.9117953640000013E-3</v>
      </c>
    </row>
    <row r="7150" spans="1:4" x14ac:dyDescent="0.3">
      <c r="A7150" s="23">
        <v>7149</v>
      </c>
      <c r="B7150" s="27">
        <v>0.59772400000000003</v>
      </c>
      <c r="C7150" s="24">
        <f t="shared" si="227"/>
        <v>9.9558999999999995E-2</v>
      </c>
      <c r="D7150" s="19">
        <f t="shared" si="228"/>
        <v>9.9119944809999989E-3</v>
      </c>
    </row>
    <row r="7151" spans="1:4" x14ac:dyDescent="0.3">
      <c r="A7151" s="23">
        <v>7150</v>
      </c>
      <c r="B7151" s="27">
        <v>0.59780299999999997</v>
      </c>
      <c r="C7151" s="24">
        <f t="shared" si="227"/>
        <v>9.9638000000000004E-2</v>
      </c>
      <c r="D7151" s="19">
        <f t="shared" si="228"/>
        <v>9.9277310440000002E-3</v>
      </c>
    </row>
    <row r="7152" spans="1:4" x14ac:dyDescent="0.3">
      <c r="A7152" s="23">
        <v>7151</v>
      </c>
      <c r="B7152" s="27">
        <v>0.59788399999999997</v>
      </c>
      <c r="C7152" s="24">
        <f t="shared" si="227"/>
        <v>9.9719000000000002E-2</v>
      </c>
      <c r="D7152" s="19">
        <f t="shared" si="228"/>
        <v>9.9438789609999998E-3</v>
      </c>
    </row>
    <row r="7153" spans="1:4" x14ac:dyDescent="0.3">
      <c r="A7153" s="23">
        <v>7152</v>
      </c>
      <c r="B7153" s="27">
        <v>0.59792699999999999</v>
      </c>
      <c r="C7153" s="24">
        <f t="shared" si="227"/>
        <v>9.9762000000000003E-2</v>
      </c>
      <c r="D7153" s="19">
        <f t="shared" si="228"/>
        <v>9.952456644000001E-3</v>
      </c>
    </row>
    <row r="7154" spans="1:4" x14ac:dyDescent="0.3">
      <c r="A7154" s="23">
        <v>7153</v>
      </c>
      <c r="B7154" s="27">
        <v>0.59793600000000002</v>
      </c>
      <c r="C7154" s="24">
        <f t="shared" si="227"/>
        <v>9.9770999999999999E-2</v>
      </c>
      <c r="D7154" s="19">
        <f t="shared" si="228"/>
        <v>9.9542524409999989E-3</v>
      </c>
    </row>
    <row r="7155" spans="1:4" x14ac:dyDescent="0.3">
      <c r="A7155" s="23">
        <v>7154</v>
      </c>
      <c r="B7155" s="27">
        <v>0.59795200000000004</v>
      </c>
      <c r="C7155" s="24">
        <f t="shared" si="227"/>
        <v>9.9787000000000001E-2</v>
      </c>
      <c r="D7155" s="19">
        <f t="shared" si="228"/>
        <v>9.9574453689999995E-3</v>
      </c>
    </row>
    <row r="7156" spans="1:4" x14ac:dyDescent="0.3">
      <c r="A7156" s="23">
        <v>7155</v>
      </c>
      <c r="B7156" s="27">
        <v>0.59796800000000006</v>
      </c>
      <c r="C7156" s="24">
        <f t="shared" si="227"/>
        <v>9.9803000000000003E-2</v>
      </c>
      <c r="D7156" s="19">
        <f t="shared" si="228"/>
        <v>9.9606388089999998E-3</v>
      </c>
    </row>
    <row r="7157" spans="1:4" x14ac:dyDescent="0.3">
      <c r="A7157" s="23">
        <v>7156</v>
      </c>
      <c r="B7157" s="27">
        <v>0.59797299999999998</v>
      </c>
      <c r="C7157" s="24">
        <f t="shared" si="227"/>
        <v>9.9808000000000008E-2</v>
      </c>
      <c r="D7157" s="19">
        <f t="shared" si="228"/>
        <v>9.9616368640000012E-3</v>
      </c>
    </row>
    <row r="7158" spans="1:4" x14ac:dyDescent="0.3">
      <c r="A7158" s="23">
        <v>7157</v>
      </c>
      <c r="B7158" s="27">
        <v>0.59804100000000004</v>
      </c>
      <c r="C7158" s="24">
        <f t="shared" si="227"/>
        <v>9.9876000000000006E-2</v>
      </c>
      <c r="D7158" s="19">
        <f t="shared" si="228"/>
        <v>9.975215376000001E-3</v>
      </c>
    </row>
    <row r="7159" spans="1:4" x14ac:dyDescent="0.3">
      <c r="A7159" s="23">
        <v>7158</v>
      </c>
      <c r="B7159" s="27">
        <v>0.598082</v>
      </c>
      <c r="C7159" s="24">
        <f t="shared" si="227"/>
        <v>9.9917000000000006E-2</v>
      </c>
      <c r="D7159" s="19">
        <f t="shared" si="228"/>
        <v>9.9834068890000006E-3</v>
      </c>
    </row>
    <row r="7160" spans="1:4" x14ac:dyDescent="0.3">
      <c r="A7160" s="23">
        <v>7159</v>
      </c>
      <c r="B7160" s="27">
        <v>0.59808899999999998</v>
      </c>
      <c r="C7160" s="24">
        <f t="shared" si="227"/>
        <v>9.9923999999999999E-2</v>
      </c>
      <c r="D7160" s="19">
        <f t="shared" si="228"/>
        <v>9.9848057759999997E-3</v>
      </c>
    </row>
    <row r="7161" spans="1:4" x14ac:dyDescent="0.3">
      <c r="A7161" s="23">
        <v>7160</v>
      </c>
      <c r="B7161" s="27">
        <v>0.59817699999999996</v>
      </c>
      <c r="C7161" s="24">
        <f t="shared" si="227"/>
        <v>0.100012</v>
      </c>
      <c r="D7161" s="19">
        <f t="shared" si="228"/>
        <v>1.0002400144000001E-2</v>
      </c>
    </row>
    <row r="7162" spans="1:4" x14ac:dyDescent="0.3">
      <c r="A7162" s="23">
        <v>7161</v>
      </c>
      <c r="B7162" s="27">
        <v>0.59818300000000002</v>
      </c>
      <c r="C7162" s="24">
        <f t="shared" si="227"/>
        <v>0.100018</v>
      </c>
      <c r="D7162" s="19">
        <f t="shared" si="228"/>
        <v>1.0003600323999998E-2</v>
      </c>
    </row>
    <row r="7163" spans="1:4" x14ac:dyDescent="0.3">
      <c r="A7163" s="23">
        <v>7162</v>
      </c>
      <c r="B7163" s="27">
        <v>0.59819100000000003</v>
      </c>
      <c r="C7163" s="24">
        <f t="shared" si="227"/>
        <v>0.100026</v>
      </c>
      <c r="D7163" s="19">
        <f t="shared" si="228"/>
        <v>1.0005200676000001E-2</v>
      </c>
    </row>
    <row r="7164" spans="1:4" x14ac:dyDescent="0.3">
      <c r="A7164" s="23">
        <v>7163</v>
      </c>
      <c r="B7164" s="27">
        <v>0.59825600000000001</v>
      </c>
      <c r="C7164" s="24">
        <f t="shared" si="227"/>
        <v>0.100091</v>
      </c>
      <c r="D7164" s="19">
        <f t="shared" si="228"/>
        <v>1.0018208281E-2</v>
      </c>
    </row>
    <row r="7165" spans="1:4" x14ac:dyDescent="0.3">
      <c r="A7165" s="23">
        <v>7164</v>
      </c>
      <c r="B7165" s="27">
        <v>0.59827200000000003</v>
      </c>
      <c r="C7165" s="24">
        <f t="shared" si="227"/>
        <v>0.100107</v>
      </c>
      <c r="D7165" s="19">
        <f t="shared" si="228"/>
        <v>1.0021411449E-2</v>
      </c>
    </row>
    <row r="7166" spans="1:4" x14ac:dyDescent="0.3">
      <c r="A7166" s="23">
        <v>7165</v>
      </c>
      <c r="B7166" s="27">
        <v>0.598275</v>
      </c>
      <c r="C7166" s="24">
        <f t="shared" si="227"/>
        <v>0.10011</v>
      </c>
      <c r="D7166" s="19">
        <f t="shared" si="228"/>
        <v>1.0022012100000002E-2</v>
      </c>
    </row>
    <row r="7167" spans="1:4" x14ac:dyDescent="0.3">
      <c r="A7167" s="23">
        <v>7166</v>
      </c>
      <c r="B7167" s="27">
        <v>0.59828899999999996</v>
      </c>
      <c r="C7167" s="24">
        <f t="shared" si="227"/>
        <v>0.100124</v>
      </c>
      <c r="D7167" s="19">
        <f t="shared" si="228"/>
        <v>1.0024815376000001E-2</v>
      </c>
    </row>
    <row r="7168" spans="1:4" x14ac:dyDescent="0.3">
      <c r="A7168" s="23">
        <v>7167</v>
      </c>
      <c r="B7168" s="27">
        <v>0.59830399999999995</v>
      </c>
      <c r="C7168" s="24">
        <f t="shared" si="227"/>
        <v>0.10013900000000001</v>
      </c>
      <c r="D7168" s="19">
        <f t="shared" si="228"/>
        <v>1.0027819321000001E-2</v>
      </c>
    </row>
    <row r="7169" spans="1:4" x14ac:dyDescent="0.3">
      <c r="A7169" s="23">
        <v>7168</v>
      </c>
      <c r="B7169" s="27">
        <v>0.598383</v>
      </c>
      <c r="C7169" s="24">
        <f t="shared" si="227"/>
        <v>0.100218</v>
      </c>
      <c r="D7169" s="19">
        <f t="shared" si="228"/>
        <v>1.0043647524000001E-2</v>
      </c>
    </row>
    <row r="7170" spans="1:4" x14ac:dyDescent="0.3">
      <c r="A7170" s="23">
        <v>7169</v>
      </c>
      <c r="B7170" s="27">
        <v>0.59845199999999998</v>
      </c>
      <c r="C7170" s="24">
        <f t="shared" ref="C7170:C7233" si="229">ROUNDUP(B7170-B$10002,6)</f>
        <v>0.100287</v>
      </c>
      <c r="D7170" s="19">
        <f t="shared" si="228"/>
        <v>1.0057482369E-2</v>
      </c>
    </row>
    <row r="7171" spans="1:4" x14ac:dyDescent="0.3">
      <c r="A7171" s="23">
        <v>7170</v>
      </c>
      <c r="B7171" s="27">
        <v>0.59853100000000004</v>
      </c>
      <c r="C7171" s="24">
        <f t="shared" si="229"/>
        <v>0.100366</v>
      </c>
      <c r="D7171" s="19">
        <f t="shared" si="228"/>
        <v>1.0073333956E-2</v>
      </c>
    </row>
    <row r="7172" spans="1:4" x14ac:dyDescent="0.3">
      <c r="A7172" s="23">
        <v>7171</v>
      </c>
      <c r="B7172" s="27">
        <v>0.59854799999999997</v>
      </c>
      <c r="C7172" s="24">
        <f t="shared" si="229"/>
        <v>0.100383</v>
      </c>
      <c r="D7172" s="19">
        <f t="shared" si="228"/>
        <v>1.0076746689E-2</v>
      </c>
    </row>
    <row r="7173" spans="1:4" x14ac:dyDescent="0.3">
      <c r="A7173" s="23">
        <v>7172</v>
      </c>
      <c r="B7173" s="27">
        <v>0.59864300000000004</v>
      </c>
      <c r="C7173" s="24">
        <f t="shared" si="229"/>
        <v>0.100478</v>
      </c>
      <c r="D7173" s="19">
        <f t="shared" si="228"/>
        <v>1.0095828483999999E-2</v>
      </c>
    </row>
    <row r="7174" spans="1:4" x14ac:dyDescent="0.3">
      <c r="A7174" s="23">
        <v>7173</v>
      </c>
      <c r="B7174" s="27">
        <v>0.59867300000000001</v>
      </c>
      <c r="C7174" s="24">
        <f t="shared" si="229"/>
        <v>0.100508</v>
      </c>
      <c r="D7174" s="19">
        <f t="shared" si="228"/>
        <v>1.0101858064E-2</v>
      </c>
    </row>
    <row r="7175" spans="1:4" x14ac:dyDescent="0.3">
      <c r="A7175" s="23">
        <v>7174</v>
      </c>
      <c r="B7175" s="27">
        <v>0.59880299999999997</v>
      </c>
      <c r="C7175" s="24">
        <f t="shared" si="229"/>
        <v>0.10063800000000001</v>
      </c>
      <c r="D7175" s="19">
        <f t="shared" si="228"/>
        <v>1.0128007044000001E-2</v>
      </c>
    </row>
    <row r="7176" spans="1:4" x14ac:dyDescent="0.3">
      <c r="A7176" s="23">
        <v>7175</v>
      </c>
      <c r="B7176" s="27">
        <v>0.59881300000000004</v>
      </c>
      <c r="C7176" s="24">
        <f t="shared" si="229"/>
        <v>0.100648</v>
      </c>
      <c r="D7176" s="19">
        <f t="shared" si="228"/>
        <v>1.0130019904E-2</v>
      </c>
    </row>
    <row r="7177" spans="1:4" x14ac:dyDescent="0.3">
      <c r="A7177" s="23">
        <v>7176</v>
      </c>
      <c r="B7177" s="27">
        <v>0.59892100000000004</v>
      </c>
      <c r="C7177" s="24">
        <f t="shared" si="229"/>
        <v>0.100756</v>
      </c>
      <c r="D7177" s="19">
        <f t="shared" si="228"/>
        <v>1.0151771536E-2</v>
      </c>
    </row>
    <row r="7178" spans="1:4" x14ac:dyDescent="0.3">
      <c r="A7178" s="23">
        <v>7177</v>
      </c>
      <c r="B7178" s="27">
        <v>0.59893399999999997</v>
      </c>
      <c r="C7178" s="24">
        <f t="shared" si="229"/>
        <v>0.100769</v>
      </c>
      <c r="D7178" s="19">
        <f t="shared" ref="D7178:D7241" si="230">C7178*C7178</f>
        <v>1.0154391360999999E-2</v>
      </c>
    </row>
    <row r="7179" spans="1:4" x14ac:dyDescent="0.3">
      <c r="A7179" s="23">
        <v>7178</v>
      </c>
      <c r="B7179" s="27">
        <v>0.598966</v>
      </c>
      <c r="C7179" s="24">
        <f t="shared" si="229"/>
        <v>0.100801</v>
      </c>
      <c r="D7179" s="19">
        <f t="shared" si="230"/>
        <v>1.0160841601E-2</v>
      </c>
    </row>
    <row r="7180" spans="1:4" x14ac:dyDescent="0.3">
      <c r="A7180" s="23">
        <v>7179</v>
      </c>
      <c r="B7180" s="27">
        <v>0.59900600000000004</v>
      </c>
      <c r="C7180" s="24">
        <f t="shared" si="229"/>
        <v>0.100841</v>
      </c>
      <c r="D7180" s="19">
        <f t="shared" si="230"/>
        <v>1.0168907281000001E-2</v>
      </c>
    </row>
    <row r="7181" spans="1:4" x14ac:dyDescent="0.3">
      <c r="A7181" s="23">
        <v>7180</v>
      </c>
      <c r="B7181" s="27">
        <v>0.59917500000000001</v>
      </c>
      <c r="C7181" s="24">
        <f t="shared" si="229"/>
        <v>0.10101</v>
      </c>
      <c r="D7181" s="19">
        <f t="shared" si="230"/>
        <v>1.02030201E-2</v>
      </c>
    </row>
    <row r="7182" spans="1:4" x14ac:dyDescent="0.3">
      <c r="A7182" s="23">
        <v>7181</v>
      </c>
      <c r="B7182" s="27">
        <v>0.59918899999999997</v>
      </c>
      <c r="C7182" s="24">
        <f t="shared" si="229"/>
        <v>0.101024</v>
      </c>
      <c r="D7182" s="19">
        <f t="shared" si="230"/>
        <v>1.0205848576000001E-2</v>
      </c>
    </row>
    <row r="7183" spans="1:4" x14ac:dyDescent="0.3">
      <c r="A7183" s="23">
        <v>7182</v>
      </c>
      <c r="B7183" s="27">
        <v>0.59928999999999999</v>
      </c>
      <c r="C7183" s="24">
        <f t="shared" si="229"/>
        <v>0.10112500000000001</v>
      </c>
      <c r="D7183" s="19">
        <f t="shared" si="230"/>
        <v>1.0226265625000001E-2</v>
      </c>
    </row>
    <row r="7184" spans="1:4" x14ac:dyDescent="0.3">
      <c r="A7184" s="23">
        <v>7183</v>
      </c>
      <c r="B7184" s="27">
        <v>0.59930300000000003</v>
      </c>
      <c r="C7184" s="24">
        <f t="shared" si="229"/>
        <v>0.10113800000000001</v>
      </c>
      <c r="D7184" s="19">
        <f t="shared" si="230"/>
        <v>1.0228895044000002E-2</v>
      </c>
    </row>
    <row r="7185" spans="1:4" x14ac:dyDescent="0.3">
      <c r="A7185" s="23">
        <v>7184</v>
      </c>
      <c r="B7185" s="27">
        <v>0.59947399999999995</v>
      </c>
      <c r="C7185" s="24">
        <f t="shared" si="229"/>
        <v>0.101309</v>
      </c>
      <c r="D7185" s="19">
        <f t="shared" si="230"/>
        <v>1.0263513480999999E-2</v>
      </c>
    </row>
    <row r="7186" spans="1:4" x14ac:dyDescent="0.3">
      <c r="A7186" s="23">
        <v>7185</v>
      </c>
      <c r="B7186" s="27">
        <v>0.59953100000000004</v>
      </c>
      <c r="C7186" s="24">
        <f t="shared" si="229"/>
        <v>0.101366</v>
      </c>
      <c r="D7186" s="19">
        <f t="shared" si="230"/>
        <v>1.0275065956E-2</v>
      </c>
    </row>
    <row r="7187" spans="1:4" x14ac:dyDescent="0.3">
      <c r="A7187" s="23">
        <v>7186</v>
      </c>
      <c r="B7187" s="27">
        <v>0.59956200000000004</v>
      </c>
      <c r="C7187" s="24">
        <f t="shared" si="229"/>
        <v>0.101397</v>
      </c>
      <c r="D7187" s="19">
        <f t="shared" si="230"/>
        <v>1.0281351609000001E-2</v>
      </c>
    </row>
    <row r="7188" spans="1:4" x14ac:dyDescent="0.3">
      <c r="A7188" s="23">
        <v>7187</v>
      </c>
      <c r="B7188" s="27">
        <v>0.59958100000000003</v>
      </c>
      <c r="C7188" s="24">
        <f t="shared" si="229"/>
        <v>0.10141600000000001</v>
      </c>
      <c r="D7188" s="19">
        <f t="shared" si="230"/>
        <v>1.0285205056000002E-2</v>
      </c>
    </row>
    <row r="7189" spans="1:4" x14ac:dyDescent="0.3">
      <c r="A7189" s="23">
        <v>7188</v>
      </c>
      <c r="B7189" s="27">
        <v>0.59972700000000001</v>
      </c>
      <c r="C7189" s="24">
        <f t="shared" si="229"/>
        <v>0.101562</v>
      </c>
      <c r="D7189" s="19">
        <f t="shared" si="230"/>
        <v>1.0314839843999999E-2</v>
      </c>
    </row>
    <row r="7190" spans="1:4" x14ac:dyDescent="0.3">
      <c r="A7190" s="23">
        <v>7189</v>
      </c>
      <c r="B7190" s="27">
        <v>0.59975900000000004</v>
      </c>
      <c r="C7190" s="24">
        <f t="shared" si="229"/>
        <v>0.101594</v>
      </c>
      <c r="D7190" s="19">
        <f t="shared" si="230"/>
        <v>1.0321340836E-2</v>
      </c>
    </row>
    <row r="7191" spans="1:4" x14ac:dyDescent="0.3">
      <c r="A7191" s="23">
        <v>7190</v>
      </c>
      <c r="B7191" s="27">
        <v>0.59984800000000005</v>
      </c>
      <c r="C7191" s="24">
        <f t="shared" si="229"/>
        <v>0.101683</v>
      </c>
      <c r="D7191" s="19">
        <f t="shared" si="230"/>
        <v>1.0339432488999999E-2</v>
      </c>
    </row>
    <row r="7192" spans="1:4" x14ac:dyDescent="0.3">
      <c r="A7192" s="23">
        <v>7191</v>
      </c>
      <c r="B7192" s="27">
        <v>0.59987400000000002</v>
      </c>
      <c r="C7192" s="24">
        <f t="shared" si="229"/>
        <v>0.10170900000000001</v>
      </c>
      <c r="D7192" s="19">
        <f t="shared" si="230"/>
        <v>1.0344720681000001E-2</v>
      </c>
    </row>
    <row r="7193" spans="1:4" x14ac:dyDescent="0.3">
      <c r="A7193" s="23">
        <v>7192</v>
      </c>
      <c r="B7193" s="27">
        <v>0.59989400000000004</v>
      </c>
      <c r="C7193" s="24">
        <f t="shared" si="229"/>
        <v>0.101729</v>
      </c>
      <c r="D7193" s="19">
        <f t="shared" si="230"/>
        <v>1.0348789440999999E-2</v>
      </c>
    </row>
    <row r="7194" spans="1:4" x14ac:dyDescent="0.3">
      <c r="A7194" s="23">
        <v>7193</v>
      </c>
      <c r="B7194" s="27">
        <v>0.59993700000000005</v>
      </c>
      <c r="C7194" s="24">
        <f t="shared" si="229"/>
        <v>0.101772</v>
      </c>
      <c r="D7194" s="19">
        <f t="shared" si="230"/>
        <v>1.0357539984E-2</v>
      </c>
    </row>
    <row r="7195" spans="1:4" x14ac:dyDescent="0.3">
      <c r="A7195" s="23">
        <v>7194</v>
      </c>
      <c r="B7195" s="27">
        <v>0.60004500000000005</v>
      </c>
      <c r="C7195" s="24">
        <f t="shared" si="229"/>
        <v>0.10188</v>
      </c>
      <c r="D7195" s="19">
        <f t="shared" si="230"/>
        <v>1.0379534399999999E-2</v>
      </c>
    </row>
    <row r="7196" spans="1:4" x14ac:dyDescent="0.3">
      <c r="A7196" s="23">
        <v>7195</v>
      </c>
      <c r="B7196" s="27">
        <v>0.60019100000000003</v>
      </c>
      <c r="C7196" s="24">
        <f t="shared" si="229"/>
        <v>0.10202600000000001</v>
      </c>
      <c r="D7196" s="19">
        <f t="shared" si="230"/>
        <v>1.0409304676000002E-2</v>
      </c>
    </row>
    <row r="7197" spans="1:4" x14ac:dyDescent="0.3">
      <c r="A7197" s="23">
        <v>7196</v>
      </c>
      <c r="B7197" s="27">
        <v>0.60024500000000003</v>
      </c>
      <c r="C7197" s="24">
        <f t="shared" si="229"/>
        <v>0.10208</v>
      </c>
      <c r="D7197" s="19">
        <f t="shared" si="230"/>
        <v>1.0420326400000001E-2</v>
      </c>
    </row>
    <row r="7198" spans="1:4" x14ac:dyDescent="0.3">
      <c r="A7198" s="23">
        <v>7197</v>
      </c>
      <c r="B7198" s="27">
        <v>0.60033599999999998</v>
      </c>
      <c r="C7198" s="24">
        <f t="shared" si="229"/>
        <v>0.102171</v>
      </c>
      <c r="D7198" s="19">
        <f t="shared" si="230"/>
        <v>1.0438913240999999E-2</v>
      </c>
    </row>
    <row r="7199" spans="1:4" x14ac:dyDescent="0.3">
      <c r="A7199" s="23">
        <v>7198</v>
      </c>
      <c r="B7199" s="27">
        <v>0.60047300000000003</v>
      </c>
      <c r="C7199" s="24">
        <f t="shared" si="229"/>
        <v>0.102308</v>
      </c>
      <c r="D7199" s="19">
        <f t="shared" si="230"/>
        <v>1.0466926864E-2</v>
      </c>
    </row>
    <row r="7200" spans="1:4" x14ac:dyDescent="0.3">
      <c r="A7200" s="23">
        <v>7199</v>
      </c>
      <c r="B7200" s="27">
        <v>0.60052499999999998</v>
      </c>
      <c r="C7200" s="24">
        <f t="shared" si="229"/>
        <v>0.10236000000000001</v>
      </c>
      <c r="D7200" s="19">
        <f t="shared" si="230"/>
        <v>1.0477569600000002E-2</v>
      </c>
    </row>
    <row r="7201" spans="1:4" x14ac:dyDescent="0.3">
      <c r="A7201" s="23">
        <v>7200</v>
      </c>
      <c r="B7201" s="27">
        <v>0.60058699999999998</v>
      </c>
      <c r="C7201" s="24">
        <f t="shared" si="229"/>
        <v>0.102422</v>
      </c>
      <c r="D7201" s="19">
        <f t="shared" si="230"/>
        <v>1.0490266083999999E-2</v>
      </c>
    </row>
    <row r="7202" spans="1:4" x14ac:dyDescent="0.3">
      <c r="A7202" s="23">
        <v>7201</v>
      </c>
      <c r="B7202" s="27">
        <v>0.60060100000000005</v>
      </c>
      <c r="C7202" s="24">
        <f t="shared" si="229"/>
        <v>0.102436</v>
      </c>
      <c r="D7202" s="19">
        <f t="shared" si="230"/>
        <v>1.0493134095999999E-2</v>
      </c>
    </row>
    <row r="7203" spans="1:4" x14ac:dyDescent="0.3">
      <c r="A7203" s="23">
        <v>7202</v>
      </c>
      <c r="B7203" s="27">
        <v>0.60063599999999995</v>
      </c>
      <c r="C7203" s="24">
        <f t="shared" si="229"/>
        <v>0.10247100000000001</v>
      </c>
      <c r="D7203" s="19">
        <f t="shared" si="230"/>
        <v>1.0500305841000002E-2</v>
      </c>
    </row>
    <row r="7204" spans="1:4" x14ac:dyDescent="0.3">
      <c r="A7204" s="23">
        <v>7203</v>
      </c>
      <c r="B7204" s="27">
        <v>0.60066600000000003</v>
      </c>
      <c r="C7204" s="24">
        <f t="shared" si="229"/>
        <v>0.10250099999999999</v>
      </c>
      <c r="D7204" s="19">
        <f t="shared" si="230"/>
        <v>1.0506455000999998E-2</v>
      </c>
    </row>
    <row r="7205" spans="1:4" x14ac:dyDescent="0.3">
      <c r="A7205" s="23">
        <v>7204</v>
      </c>
      <c r="B7205" s="27">
        <v>0.60071300000000005</v>
      </c>
      <c r="C7205" s="24">
        <f t="shared" si="229"/>
        <v>0.102548</v>
      </c>
      <c r="D7205" s="19">
        <f t="shared" si="230"/>
        <v>1.0516092304E-2</v>
      </c>
    </row>
    <row r="7206" spans="1:4" x14ac:dyDescent="0.3">
      <c r="A7206" s="23">
        <v>7205</v>
      </c>
      <c r="B7206" s="27">
        <v>0.60072599999999998</v>
      </c>
      <c r="C7206" s="24">
        <f t="shared" si="229"/>
        <v>0.102561</v>
      </c>
      <c r="D7206" s="19">
        <f t="shared" si="230"/>
        <v>1.0518758721000001E-2</v>
      </c>
    </row>
    <row r="7207" spans="1:4" x14ac:dyDescent="0.3">
      <c r="A7207" s="23">
        <v>7206</v>
      </c>
      <c r="B7207" s="27">
        <v>0.60076600000000002</v>
      </c>
      <c r="C7207" s="24">
        <f t="shared" si="229"/>
        <v>0.102601</v>
      </c>
      <c r="D7207" s="19">
        <f t="shared" si="230"/>
        <v>1.0526965200999999E-2</v>
      </c>
    </row>
    <row r="7208" spans="1:4" x14ac:dyDescent="0.3">
      <c r="A7208" s="23">
        <v>7207</v>
      </c>
      <c r="B7208" s="27">
        <v>0.60079800000000005</v>
      </c>
      <c r="C7208" s="24">
        <f t="shared" si="229"/>
        <v>0.102633</v>
      </c>
      <c r="D7208" s="19">
        <f t="shared" si="230"/>
        <v>1.0533532689000001E-2</v>
      </c>
    </row>
    <row r="7209" spans="1:4" x14ac:dyDescent="0.3">
      <c r="A7209" s="23">
        <v>7208</v>
      </c>
      <c r="B7209" s="27">
        <v>0.60096000000000005</v>
      </c>
      <c r="C7209" s="24">
        <f t="shared" si="229"/>
        <v>0.102795</v>
      </c>
      <c r="D7209" s="19">
        <f t="shared" si="230"/>
        <v>1.0566812024999999E-2</v>
      </c>
    </row>
    <row r="7210" spans="1:4" x14ac:dyDescent="0.3">
      <c r="A7210" s="23">
        <v>7209</v>
      </c>
      <c r="B7210" s="27">
        <v>0.60097900000000004</v>
      </c>
      <c r="C7210" s="24">
        <f t="shared" si="229"/>
        <v>0.102814</v>
      </c>
      <c r="D7210" s="19">
        <f t="shared" si="230"/>
        <v>1.0570718596000001E-2</v>
      </c>
    </row>
    <row r="7211" spans="1:4" x14ac:dyDescent="0.3">
      <c r="A7211" s="23">
        <v>7210</v>
      </c>
      <c r="B7211" s="27">
        <v>0.60097999999999996</v>
      </c>
      <c r="C7211" s="24">
        <f t="shared" si="229"/>
        <v>0.102815</v>
      </c>
      <c r="D7211" s="19">
        <f t="shared" si="230"/>
        <v>1.0570924225E-2</v>
      </c>
    </row>
    <row r="7212" spans="1:4" x14ac:dyDescent="0.3">
      <c r="A7212" s="23">
        <v>7211</v>
      </c>
      <c r="B7212" s="27">
        <v>0.60105900000000001</v>
      </c>
      <c r="C7212" s="24">
        <f t="shared" si="229"/>
        <v>0.102894</v>
      </c>
      <c r="D7212" s="19">
        <f t="shared" si="230"/>
        <v>1.0587175236E-2</v>
      </c>
    </row>
    <row r="7213" spans="1:4" x14ac:dyDescent="0.3">
      <c r="A7213" s="23">
        <v>7212</v>
      </c>
      <c r="B7213" s="27">
        <v>0.60107699999999997</v>
      </c>
      <c r="C7213" s="24">
        <f t="shared" si="229"/>
        <v>0.102912</v>
      </c>
      <c r="D7213" s="19">
        <f t="shared" si="230"/>
        <v>1.0590879744000001E-2</v>
      </c>
    </row>
    <row r="7214" spans="1:4" x14ac:dyDescent="0.3">
      <c r="A7214" s="23">
        <v>7213</v>
      </c>
      <c r="B7214" s="27">
        <v>0.60115300000000005</v>
      </c>
      <c r="C7214" s="24">
        <f t="shared" si="229"/>
        <v>0.102988</v>
      </c>
      <c r="D7214" s="19">
        <f t="shared" si="230"/>
        <v>1.0606528144E-2</v>
      </c>
    </row>
    <row r="7215" spans="1:4" x14ac:dyDescent="0.3">
      <c r="A7215" s="23">
        <v>7214</v>
      </c>
      <c r="B7215" s="27">
        <v>0.60115700000000005</v>
      </c>
      <c r="C7215" s="24">
        <f t="shared" si="229"/>
        <v>0.102992</v>
      </c>
      <c r="D7215" s="19">
        <f t="shared" si="230"/>
        <v>1.0607352064E-2</v>
      </c>
    </row>
    <row r="7216" spans="1:4" x14ac:dyDescent="0.3">
      <c r="A7216" s="23">
        <v>7215</v>
      </c>
      <c r="B7216" s="27">
        <v>0.60117100000000001</v>
      </c>
      <c r="C7216" s="24">
        <f t="shared" si="229"/>
        <v>0.103006</v>
      </c>
      <c r="D7216" s="19">
        <f t="shared" si="230"/>
        <v>1.0610236036E-2</v>
      </c>
    </row>
    <row r="7217" spans="1:4" x14ac:dyDescent="0.3">
      <c r="A7217" s="23">
        <v>7216</v>
      </c>
      <c r="B7217" s="27">
        <v>0.60133000000000003</v>
      </c>
      <c r="C7217" s="24">
        <f t="shared" si="229"/>
        <v>0.10316500000000001</v>
      </c>
      <c r="D7217" s="19">
        <f t="shared" si="230"/>
        <v>1.0643017225000001E-2</v>
      </c>
    </row>
    <row r="7218" spans="1:4" x14ac:dyDescent="0.3">
      <c r="A7218" s="23">
        <v>7217</v>
      </c>
      <c r="B7218" s="27">
        <v>0.60133499999999995</v>
      </c>
      <c r="C7218" s="24">
        <f t="shared" si="229"/>
        <v>0.10317</v>
      </c>
      <c r="D7218" s="19">
        <f t="shared" si="230"/>
        <v>1.06440489E-2</v>
      </c>
    </row>
    <row r="7219" spans="1:4" x14ac:dyDescent="0.3">
      <c r="A7219" s="23">
        <v>7218</v>
      </c>
      <c r="B7219" s="27">
        <v>0.60152700000000003</v>
      </c>
      <c r="C7219" s="24">
        <f t="shared" si="229"/>
        <v>0.103362</v>
      </c>
      <c r="D7219" s="19">
        <f t="shared" si="230"/>
        <v>1.0683703043999999E-2</v>
      </c>
    </row>
    <row r="7220" spans="1:4" x14ac:dyDescent="0.3">
      <c r="A7220" s="23">
        <v>7219</v>
      </c>
      <c r="B7220" s="27">
        <v>0.60154600000000003</v>
      </c>
      <c r="C7220" s="24">
        <f t="shared" si="229"/>
        <v>0.103381</v>
      </c>
      <c r="D7220" s="19">
        <f t="shared" si="230"/>
        <v>1.0687631160999999E-2</v>
      </c>
    </row>
    <row r="7221" spans="1:4" x14ac:dyDescent="0.3">
      <c r="A7221" s="23">
        <v>7220</v>
      </c>
      <c r="B7221" s="27">
        <v>0.60161399999999998</v>
      </c>
      <c r="C7221" s="24">
        <f t="shared" si="229"/>
        <v>0.103449</v>
      </c>
      <c r="D7221" s="19">
        <f t="shared" si="230"/>
        <v>1.0701695601E-2</v>
      </c>
    </row>
    <row r="7222" spans="1:4" x14ac:dyDescent="0.3">
      <c r="A7222" s="23">
        <v>7221</v>
      </c>
      <c r="B7222" s="27">
        <v>0.60162199999999999</v>
      </c>
      <c r="C7222" s="24">
        <f t="shared" si="229"/>
        <v>0.10345700000000001</v>
      </c>
      <c r="D7222" s="19">
        <f t="shared" si="230"/>
        <v>1.0703350849000001E-2</v>
      </c>
    </row>
    <row r="7223" spans="1:4" x14ac:dyDescent="0.3">
      <c r="A7223" s="23">
        <v>7222</v>
      </c>
      <c r="B7223" s="27">
        <v>0.60170400000000002</v>
      </c>
      <c r="C7223" s="24">
        <f t="shared" si="229"/>
        <v>0.10353900000000001</v>
      </c>
      <c r="D7223" s="19">
        <f t="shared" si="230"/>
        <v>1.0720324521000002E-2</v>
      </c>
    </row>
    <row r="7224" spans="1:4" x14ac:dyDescent="0.3">
      <c r="A7224" s="23">
        <v>7223</v>
      </c>
      <c r="B7224" s="27">
        <v>0.60171300000000005</v>
      </c>
      <c r="C7224" s="24">
        <f t="shared" si="229"/>
        <v>0.103548</v>
      </c>
      <c r="D7224" s="19">
        <f t="shared" si="230"/>
        <v>1.0722188304000001E-2</v>
      </c>
    </row>
    <row r="7225" spans="1:4" x14ac:dyDescent="0.3">
      <c r="A7225" s="23">
        <v>7224</v>
      </c>
      <c r="B7225" s="27">
        <v>0.60173600000000005</v>
      </c>
      <c r="C7225" s="24">
        <f t="shared" si="229"/>
        <v>0.103571</v>
      </c>
      <c r="D7225" s="19">
        <f t="shared" si="230"/>
        <v>1.0726952041E-2</v>
      </c>
    </row>
    <row r="7226" spans="1:4" x14ac:dyDescent="0.3">
      <c r="A7226" s="23">
        <v>7225</v>
      </c>
      <c r="B7226" s="27">
        <v>0.60175299999999998</v>
      </c>
      <c r="C7226" s="24">
        <f t="shared" si="229"/>
        <v>0.103588</v>
      </c>
      <c r="D7226" s="19">
        <f t="shared" si="230"/>
        <v>1.0730473744E-2</v>
      </c>
    </row>
    <row r="7227" spans="1:4" x14ac:dyDescent="0.3">
      <c r="A7227" s="23">
        <v>7226</v>
      </c>
      <c r="B7227" s="27">
        <v>0.60176300000000005</v>
      </c>
      <c r="C7227" s="24">
        <f t="shared" si="229"/>
        <v>0.103598</v>
      </c>
      <c r="D7227" s="19">
        <f t="shared" si="230"/>
        <v>1.0732545603999999E-2</v>
      </c>
    </row>
    <row r="7228" spans="1:4" x14ac:dyDescent="0.3">
      <c r="A7228" s="23">
        <v>7227</v>
      </c>
      <c r="B7228" s="27">
        <v>0.60179899999999997</v>
      </c>
      <c r="C7228" s="24">
        <f t="shared" si="229"/>
        <v>0.103634</v>
      </c>
      <c r="D7228" s="19">
        <f t="shared" si="230"/>
        <v>1.0740005956E-2</v>
      </c>
    </row>
    <row r="7229" spans="1:4" x14ac:dyDescent="0.3">
      <c r="A7229" s="23">
        <v>7228</v>
      </c>
      <c r="B7229" s="27">
        <v>0.60189099999999995</v>
      </c>
      <c r="C7229" s="24">
        <f t="shared" si="229"/>
        <v>0.103726</v>
      </c>
      <c r="D7229" s="19">
        <f t="shared" si="230"/>
        <v>1.0759083076000001E-2</v>
      </c>
    </row>
    <row r="7230" spans="1:4" x14ac:dyDescent="0.3">
      <c r="A7230" s="23">
        <v>7229</v>
      </c>
      <c r="B7230" s="27">
        <v>0.60189300000000001</v>
      </c>
      <c r="C7230" s="24">
        <f t="shared" si="229"/>
        <v>0.103728</v>
      </c>
      <c r="D7230" s="19">
        <f t="shared" si="230"/>
        <v>1.0759497983999999E-2</v>
      </c>
    </row>
    <row r="7231" spans="1:4" x14ac:dyDescent="0.3">
      <c r="A7231" s="23">
        <v>7230</v>
      </c>
      <c r="B7231" s="27">
        <v>0.60192800000000002</v>
      </c>
      <c r="C7231" s="24">
        <f t="shared" si="229"/>
        <v>0.10376299999999999</v>
      </c>
      <c r="D7231" s="19">
        <f t="shared" si="230"/>
        <v>1.0766760168999998E-2</v>
      </c>
    </row>
    <row r="7232" spans="1:4" x14ac:dyDescent="0.3">
      <c r="A7232" s="23">
        <v>7231</v>
      </c>
      <c r="B7232" s="27">
        <v>0.60192999999999997</v>
      </c>
      <c r="C7232" s="24">
        <f t="shared" si="229"/>
        <v>0.103765</v>
      </c>
      <c r="D7232" s="19">
        <f t="shared" si="230"/>
        <v>1.0767175225E-2</v>
      </c>
    </row>
    <row r="7233" spans="1:4" x14ac:dyDescent="0.3">
      <c r="A7233" s="23">
        <v>7232</v>
      </c>
      <c r="B7233" s="27">
        <v>0.60203899999999999</v>
      </c>
      <c r="C7233" s="24">
        <f t="shared" si="229"/>
        <v>0.10387399999999999</v>
      </c>
      <c r="D7233" s="19">
        <f t="shared" si="230"/>
        <v>1.0789807875999998E-2</v>
      </c>
    </row>
    <row r="7234" spans="1:4" x14ac:dyDescent="0.3">
      <c r="A7234" s="23">
        <v>7233</v>
      </c>
      <c r="B7234" s="27">
        <v>0.60208200000000001</v>
      </c>
      <c r="C7234" s="24">
        <f t="shared" ref="C7234:C7297" si="231">ROUNDUP(B7234-B$10002,6)</f>
        <v>0.103917</v>
      </c>
      <c r="D7234" s="19">
        <f t="shared" si="230"/>
        <v>1.0798742888999999E-2</v>
      </c>
    </row>
    <row r="7235" spans="1:4" x14ac:dyDescent="0.3">
      <c r="A7235" s="23">
        <v>7234</v>
      </c>
      <c r="B7235" s="27">
        <v>0.60212399999999999</v>
      </c>
      <c r="C7235" s="24">
        <f t="shared" si="231"/>
        <v>0.103959</v>
      </c>
      <c r="D7235" s="19">
        <f t="shared" si="230"/>
        <v>1.0807473680999999E-2</v>
      </c>
    </row>
    <row r="7236" spans="1:4" x14ac:dyDescent="0.3">
      <c r="A7236" s="23">
        <v>7235</v>
      </c>
      <c r="B7236" s="27">
        <v>0.60218700000000003</v>
      </c>
      <c r="C7236" s="24">
        <f t="shared" si="231"/>
        <v>0.104022</v>
      </c>
      <c r="D7236" s="19">
        <f t="shared" si="230"/>
        <v>1.0820576484E-2</v>
      </c>
    </row>
    <row r="7237" spans="1:4" x14ac:dyDescent="0.3">
      <c r="A7237" s="23">
        <v>7236</v>
      </c>
      <c r="B7237" s="27">
        <v>0.60223599999999999</v>
      </c>
      <c r="C7237" s="24">
        <f t="shared" si="231"/>
        <v>0.104071</v>
      </c>
      <c r="D7237" s="19">
        <f t="shared" si="230"/>
        <v>1.0830773040999999E-2</v>
      </c>
    </row>
    <row r="7238" spans="1:4" x14ac:dyDescent="0.3">
      <c r="A7238" s="23">
        <v>7237</v>
      </c>
      <c r="B7238" s="27">
        <v>0.60228000000000004</v>
      </c>
      <c r="C7238" s="24">
        <f t="shared" si="231"/>
        <v>0.104115</v>
      </c>
      <c r="D7238" s="19">
        <f t="shared" si="230"/>
        <v>1.0839933224999999E-2</v>
      </c>
    </row>
    <row r="7239" spans="1:4" x14ac:dyDescent="0.3">
      <c r="A7239" s="23">
        <v>7238</v>
      </c>
      <c r="B7239" s="27">
        <v>0.60233000000000003</v>
      </c>
      <c r="C7239" s="24">
        <f t="shared" si="231"/>
        <v>0.10416500000000001</v>
      </c>
      <c r="D7239" s="19">
        <f t="shared" si="230"/>
        <v>1.0850347225000001E-2</v>
      </c>
    </row>
    <row r="7240" spans="1:4" x14ac:dyDescent="0.3">
      <c r="A7240" s="23">
        <v>7239</v>
      </c>
      <c r="B7240" s="27">
        <v>0.60233700000000001</v>
      </c>
      <c r="C7240" s="24">
        <f t="shared" si="231"/>
        <v>0.104172</v>
      </c>
      <c r="D7240" s="19">
        <f t="shared" si="230"/>
        <v>1.0851805584E-2</v>
      </c>
    </row>
    <row r="7241" spans="1:4" x14ac:dyDescent="0.3">
      <c r="A7241" s="23">
        <v>7240</v>
      </c>
      <c r="B7241" s="27">
        <v>0.60234900000000002</v>
      </c>
      <c r="C7241" s="24">
        <f t="shared" si="231"/>
        <v>0.104184</v>
      </c>
      <c r="D7241" s="19">
        <f t="shared" si="230"/>
        <v>1.0854305856E-2</v>
      </c>
    </row>
    <row r="7242" spans="1:4" x14ac:dyDescent="0.3">
      <c r="A7242" s="23">
        <v>7241</v>
      </c>
      <c r="B7242" s="27">
        <v>0.602406</v>
      </c>
      <c r="C7242" s="24">
        <f t="shared" si="231"/>
        <v>0.104241</v>
      </c>
      <c r="D7242" s="19">
        <f t="shared" ref="D7242:D7305" si="232">C7242*C7242</f>
        <v>1.0866186081E-2</v>
      </c>
    </row>
    <row r="7243" spans="1:4" x14ac:dyDescent="0.3">
      <c r="A7243" s="23">
        <v>7242</v>
      </c>
      <c r="B7243" s="27">
        <v>0.60249399999999997</v>
      </c>
      <c r="C7243" s="24">
        <f t="shared" si="231"/>
        <v>0.10432900000000001</v>
      </c>
      <c r="D7243" s="19">
        <f t="shared" si="232"/>
        <v>1.0884540241000001E-2</v>
      </c>
    </row>
    <row r="7244" spans="1:4" x14ac:dyDescent="0.3">
      <c r="A7244" s="23">
        <v>7243</v>
      </c>
      <c r="B7244" s="27">
        <v>0.602518</v>
      </c>
      <c r="C7244" s="24">
        <f t="shared" si="231"/>
        <v>0.104353</v>
      </c>
      <c r="D7244" s="19">
        <f t="shared" si="232"/>
        <v>1.0889548609E-2</v>
      </c>
    </row>
    <row r="7245" spans="1:4" x14ac:dyDescent="0.3">
      <c r="A7245" s="23">
        <v>7244</v>
      </c>
      <c r="B7245" s="27">
        <v>0.602572</v>
      </c>
      <c r="C7245" s="24">
        <f t="shared" si="231"/>
        <v>0.104407</v>
      </c>
      <c r="D7245" s="19">
        <f t="shared" si="232"/>
        <v>1.0900821648999999E-2</v>
      </c>
    </row>
    <row r="7246" spans="1:4" x14ac:dyDescent="0.3">
      <c r="A7246" s="23">
        <v>7245</v>
      </c>
      <c r="B7246" s="27">
        <v>0.60257400000000005</v>
      </c>
      <c r="C7246" s="24">
        <f t="shared" si="231"/>
        <v>0.104409</v>
      </c>
      <c r="D7246" s="19">
        <f t="shared" si="232"/>
        <v>1.0901239281000001E-2</v>
      </c>
    </row>
    <row r="7247" spans="1:4" x14ac:dyDescent="0.3">
      <c r="A7247" s="23">
        <v>7246</v>
      </c>
      <c r="B7247" s="27">
        <v>0.60265000000000002</v>
      </c>
      <c r="C7247" s="24">
        <f t="shared" si="231"/>
        <v>0.10448499999999999</v>
      </c>
      <c r="D7247" s="19">
        <f t="shared" si="232"/>
        <v>1.0917115224999999E-2</v>
      </c>
    </row>
    <row r="7248" spans="1:4" x14ac:dyDescent="0.3">
      <c r="A7248" s="23">
        <v>7247</v>
      </c>
      <c r="B7248" s="27">
        <v>0.60267400000000004</v>
      </c>
      <c r="C7248" s="24">
        <f t="shared" si="231"/>
        <v>0.104509</v>
      </c>
      <c r="D7248" s="19">
        <f t="shared" si="232"/>
        <v>1.0922131081000002E-2</v>
      </c>
    </row>
    <row r="7249" spans="1:4" x14ac:dyDescent="0.3">
      <c r="A7249" s="23">
        <v>7248</v>
      </c>
      <c r="B7249" s="27">
        <v>0.60280400000000001</v>
      </c>
      <c r="C7249" s="24">
        <f t="shared" si="231"/>
        <v>0.104639</v>
      </c>
      <c r="D7249" s="19">
        <f t="shared" si="232"/>
        <v>1.0949320320999999E-2</v>
      </c>
    </row>
    <row r="7250" spans="1:4" x14ac:dyDescent="0.3">
      <c r="A7250" s="23">
        <v>7249</v>
      </c>
      <c r="B7250" s="27">
        <v>0.60287299999999999</v>
      </c>
      <c r="C7250" s="24">
        <f t="shared" si="231"/>
        <v>0.104708</v>
      </c>
      <c r="D7250" s="19">
        <f t="shared" si="232"/>
        <v>1.0963765263999999E-2</v>
      </c>
    </row>
    <row r="7251" spans="1:4" x14ac:dyDescent="0.3">
      <c r="A7251" s="23">
        <v>7250</v>
      </c>
      <c r="B7251" s="27">
        <v>0.60290699999999997</v>
      </c>
      <c r="C7251" s="24">
        <f t="shared" si="231"/>
        <v>0.104742</v>
      </c>
      <c r="D7251" s="19">
        <f t="shared" si="232"/>
        <v>1.0970886564E-2</v>
      </c>
    </row>
    <row r="7252" spans="1:4" x14ac:dyDescent="0.3">
      <c r="A7252" s="23">
        <v>7251</v>
      </c>
      <c r="B7252" s="27">
        <v>0.60297100000000003</v>
      </c>
      <c r="C7252" s="24">
        <f t="shared" si="231"/>
        <v>0.104806</v>
      </c>
      <c r="D7252" s="19">
        <f t="shared" si="232"/>
        <v>1.0984297636E-2</v>
      </c>
    </row>
    <row r="7253" spans="1:4" x14ac:dyDescent="0.3">
      <c r="A7253" s="23">
        <v>7252</v>
      </c>
      <c r="B7253" s="27">
        <v>0.60306599999999999</v>
      </c>
      <c r="C7253" s="24">
        <f t="shared" si="231"/>
        <v>0.10490099999999999</v>
      </c>
      <c r="D7253" s="19">
        <f t="shared" si="232"/>
        <v>1.1004219800999998E-2</v>
      </c>
    </row>
    <row r="7254" spans="1:4" x14ac:dyDescent="0.3">
      <c r="A7254" s="23">
        <v>7253</v>
      </c>
      <c r="B7254" s="27">
        <v>0.603074</v>
      </c>
      <c r="C7254" s="24">
        <f t="shared" si="231"/>
        <v>0.104909</v>
      </c>
      <c r="D7254" s="19">
        <f t="shared" si="232"/>
        <v>1.1005898281000001E-2</v>
      </c>
    </row>
    <row r="7255" spans="1:4" x14ac:dyDescent="0.3">
      <c r="A7255" s="23">
        <v>7254</v>
      </c>
      <c r="B7255" s="27">
        <v>0.60308700000000004</v>
      </c>
      <c r="C7255" s="24">
        <f t="shared" si="231"/>
        <v>0.104922</v>
      </c>
      <c r="D7255" s="19">
        <f t="shared" si="232"/>
        <v>1.1008626084E-2</v>
      </c>
    </row>
    <row r="7256" spans="1:4" x14ac:dyDescent="0.3">
      <c r="A7256" s="23">
        <v>7255</v>
      </c>
      <c r="B7256" s="27">
        <v>0.60308700000000004</v>
      </c>
      <c r="C7256" s="24">
        <f t="shared" si="231"/>
        <v>0.104922</v>
      </c>
      <c r="D7256" s="19">
        <f t="shared" si="232"/>
        <v>1.1008626084E-2</v>
      </c>
    </row>
    <row r="7257" spans="1:4" x14ac:dyDescent="0.3">
      <c r="A7257" s="23">
        <v>7256</v>
      </c>
      <c r="B7257" s="27">
        <v>0.60317100000000001</v>
      </c>
      <c r="C7257" s="24">
        <f t="shared" si="231"/>
        <v>0.105006</v>
      </c>
      <c r="D7257" s="19">
        <f t="shared" si="232"/>
        <v>1.1026260036000001E-2</v>
      </c>
    </row>
    <row r="7258" spans="1:4" x14ac:dyDescent="0.3">
      <c r="A7258" s="23">
        <v>7257</v>
      </c>
      <c r="B7258" s="27">
        <v>0.60320200000000002</v>
      </c>
      <c r="C7258" s="24">
        <f t="shared" si="231"/>
        <v>0.10503700000000001</v>
      </c>
      <c r="D7258" s="19">
        <f t="shared" si="232"/>
        <v>1.1032771369000001E-2</v>
      </c>
    </row>
    <row r="7259" spans="1:4" x14ac:dyDescent="0.3">
      <c r="A7259" s="23">
        <v>7258</v>
      </c>
      <c r="B7259" s="27">
        <v>0.603244</v>
      </c>
      <c r="C7259" s="24">
        <f t="shared" si="231"/>
        <v>0.10507900000000001</v>
      </c>
      <c r="D7259" s="19">
        <f t="shared" si="232"/>
        <v>1.1041596241000002E-2</v>
      </c>
    </row>
    <row r="7260" spans="1:4" x14ac:dyDescent="0.3">
      <c r="A7260" s="23">
        <v>7259</v>
      </c>
      <c r="B7260" s="27">
        <v>0.60325899999999999</v>
      </c>
      <c r="C7260" s="24">
        <f t="shared" si="231"/>
        <v>0.10509400000000001</v>
      </c>
      <c r="D7260" s="19">
        <f t="shared" si="232"/>
        <v>1.1044748836000002E-2</v>
      </c>
    </row>
    <row r="7261" spans="1:4" x14ac:dyDescent="0.3">
      <c r="A7261" s="23">
        <v>7260</v>
      </c>
      <c r="B7261" s="27">
        <v>0.60335399999999995</v>
      </c>
      <c r="C7261" s="24">
        <f t="shared" si="231"/>
        <v>0.105189</v>
      </c>
      <c r="D7261" s="19">
        <f t="shared" si="232"/>
        <v>1.1064725721E-2</v>
      </c>
    </row>
    <row r="7262" spans="1:4" x14ac:dyDescent="0.3">
      <c r="A7262" s="23">
        <v>7261</v>
      </c>
      <c r="B7262" s="27">
        <v>0.603379</v>
      </c>
      <c r="C7262" s="24">
        <f t="shared" si="231"/>
        <v>0.105214</v>
      </c>
      <c r="D7262" s="19">
        <f t="shared" si="232"/>
        <v>1.1069985796000001E-2</v>
      </c>
    </row>
    <row r="7263" spans="1:4" x14ac:dyDescent="0.3">
      <c r="A7263" s="23">
        <v>7262</v>
      </c>
      <c r="B7263" s="27">
        <v>0.60350499999999996</v>
      </c>
      <c r="C7263" s="24">
        <f t="shared" si="231"/>
        <v>0.10534</v>
      </c>
      <c r="D7263" s="19">
        <f t="shared" si="232"/>
        <v>1.1096515600000001E-2</v>
      </c>
    </row>
    <row r="7264" spans="1:4" x14ac:dyDescent="0.3">
      <c r="A7264" s="23">
        <v>7263</v>
      </c>
      <c r="B7264" s="27">
        <v>0.60352600000000001</v>
      </c>
      <c r="C7264" s="24">
        <f t="shared" si="231"/>
        <v>0.105361</v>
      </c>
      <c r="D7264" s="19">
        <f t="shared" si="232"/>
        <v>1.1100940320999999E-2</v>
      </c>
    </row>
    <row r="7265" spans="1:4" x14ac:dyDescent="0.3">
      <c r="A7265" s="23">
        <v>7264</v>
      </c>
      <c r="B7265" s="27">
        <v>0.603599</v>
      </c>
      <c r="C7265" s="24">
        <f t="shared" si="231"/>
        <v>0.105434</v>
      </c>
      <c r="D7265" s="19">
        <f t="shared" si="232"/>
        <v>1.1116328356E-2</v>
      </c>
    </row>
    <row r="7266" spans="1:4" x14ac:dyDescent="0.3">
      <c r="A7266" s="23">
        <v>7265</v>
      </c>
      <c r="B7266" s="27">
        <v>0.60385999999999995</v>
      </c>
      <c r="C7266" s="24">
        <f t="shared" si="231"/>
        <v>0.105695</v>
      </c>
      <c r="D7266" s="19">
        <f t="shared" si="232"/>
        <v>1.1171433025E-2</v>
      </c>
    </row>
    <row r="7267" spans="1:4" x14ac:dyDescent="0.3">
      <c r="A7267" s="23">
        <v>7266</v>
      </c>
      <c r="B7267" s="27">
        <v>0.60389499999999996</v>
      </c>
      <c r="C7267" s="24">
        <f t="shared" si="231"/>
        <v>0.10573</v>
      </c>
      <c r="D7267" s="19">
        <f t="shared" si="232"/>
        <v>1.1178832900000001E-2</v>
      </c>
    </row>
    <row r="7268" spans="1:4" x14ac:dyDescent="0.3">
      <c r="A7268" s="23">
        <v>7267</v>
      </c>
      <c r="B7268" s="27">
        <v>0.60391600000000001</v>
      </c>
      <c r="C7268" s="24">
        <f t="shared" si="231"/>
        <v>0.105751</v>
      </c>
      <c r="D7268" s="19">
        <f t="shared" si="232"/>
        <v>1.1183274000999999E-2</v>
      </c>
    </row>
    <row r="7269" spans="1:4" x14ac:dyDescent="0.3">
      <c r="A7269" s="23">
        <v>7268</v>
      </c>
      <c r="B7269" s="27">
        <v>0.60391899999999998</v>
      </c>
      <c r="C7269" s="24">
        <f t="shared" si="231"/>
        <v>0.105754</v>
      </c>
      <c r="D7269" s="19">
        <f t="shared" si="232"/>
        <v>1.1183908516000001E-2</v>
      </c>
    </row>
    <row r="7270" spans="1:4" x14ac:dyDescent="0.3">
      <c r="A7270" s="23">
        <v>7269</v>
      </c>
      <c r="B7270" s="27">
        <v>0.60398200000000002</v>
      </c>
      <c r="C7270" s="24">
        <f t="shared" si="231"/>
        <v>0.10581699999999999</v>
      </c>
      <c r="D7270" s="19">
        <f t="shared" si="232"/>
        <v>1.1197237488999999E-2</v>
      </c>
    </row>
    <row r="7271" spans="1:4" x14ac:dyDescent="0.3">
      <c r="A7271" s="23">
        <v>7270</v>
      </c>
      <c r="B7271" s="27">
        <v>0.60401499999999997</v>
      </c>
      <c r="C7271" s="24">
        <f t="shared" si="231"/>
        <v>0.10585</v>
      </c>
      <c r="D7271" s="19">
        <f t="shared" si="232"/>
        <v>1.12042225E-2</v>
      </c>
    </row>
    <row r="7272" spans="1:4" x14ac:dyDescent="0.3">
      <c r="A7272" s="23">
        <v>7271</v>
      </c>
      <c r="B7272" s="27">
        <v>0.60403499999999999</v>
      </c>
      <c r="C7272" s="24">
        <f t="shared" si="231"/>
        <v>0.10587000000000001</v>
      </c>
      <c r="D7272" s="19">
        <f t="shared" si="232"/>
        <v>1.1208456900000002E-2</v>
      </c>
    </row>
    <row r="7273" spans="1:4" x14ac:dyDescent="0.3">
      <c r="A7273" s="23">
        <v>7272</v>
      </c>
      <c r="B7273" s="27">
        <v>0.60405399999999998</v>
      </c>
      <c r="C7273" s="24">
        <f t="shared" si="231"/>
        <v>0.105889</v>
      </c>
      <c r="D7273" s="19">
        <f t="shared" si="232"/>
        <v>1.1212480321E-2</v>
      </c>
    </row>
    <row r="7274" spans="1:4" x14ac:dyDescent="0.3">
      <c r="A7274" s="23">
        <v>7273</v>
      </c>
      <c r="B7274" s="27">
        <v>0.60413799999999995</v>
      </c>
      <c r="C7274" s="24">
        <f t="shared" si="231"/>
        <v>0.105973</v>
      </c>
      <c r="D7274" s="19">
        <f t="shared" si="232"/>
        <v>1.1230276729E-2</v>
      </c>
    </row>
    <row r="7275" spans="1:4" x14ac:dyDescent="0.3">
      <c r="A7275" s="23">
        <v>7274</v>
      </c>
      <c r="B7275" s="27">
        <v>0.60415399999999997</v>
      </c>
      <c r="C7275" s="24">
        <f t="shared" si="231"/>
        <v>0.105989</v>
      </c>
      <c r="D7275" s="19">
        <f t="shared" si="232"/>
        <v>1.1233668121E-2</v>
      </c>
    </row>
    <row r="7276" spans="1:4" x14ac:dyDescent="0.3">
      <c r="A7276" s="23">
        <v>7275</v>
      </c>
      <c r="B7276" s="27">
        <v>0.60422699999999996</v>
      </c>
      <c r="C7276" s="24">
        <f t="shared" si="231"/>
        <v>0.106062</v>
      </c>
      <c r="D7276" s="19">
        <f t="shared" si="232"/>
        <v>1.1249147844000001E-2</v>
      </c>
    </row>
    <row r="7277" spans="1:4" x14ac:dyDescent="0.3">
      <c r="A7277" s="23">
        <v>7276</v>
      </c>
      <c r="B7277" s="27">
        <v>0.60422900000000002</v>
      </c>
      <c r="C7277" s="24">
        <f t="shared" si="231"/>
        <v>0.10606400000000001</v>
      </c>
      <c r="D7277" s="19">
        <f t="shared" si="232"/>
        <v>1.1249572096000001E-2</v>
      </c>
    </row>
    <row r="7278" spans="1:4" x14ac:dyDescent="0.3">
      <c r="A7278" s="23">
        <v>7277</v>
      </c>
      <c r="B7278" s="27">
        <v>0.60423700000000002</v>
      </c>
      <c r="C7278" s="24">
        <f t="shared" si="231"/>
        <v>0.106072</v>
      </c>
      <c r="D7278" s="19">
        <f t="shared" si="232"/>
        <v>1.1251269184000001E-2</v>
      </c>
    </row>
    <row r="7279" spans="1:4" x14ac:dyDescent="0.3">
      <c r="A7279" s="23">
        <v>7278</v>
      </c>
      <c r="B7279" s="27">
        <v>0.60436199999999995</v>
      </c>
      <c r="C7279" s="24">
        <f t="shared" si="231"/>
        <v>0.106197</v>
      </c>
      <c r="D7279" s="19">
        <f t="shared" si="232"/>
        <v>1.1277802809000001E-2</v>
      </c>
    </row>
    <row r="7280" spans="1:4" x14ac:dyDescent="0.3">
      <c r="A7280" s="23">
        <v>7279</v>
      </c>
      <c r="B7280" s="27">
        <v>0.604379</v>
      </c>
      <c r="C7280" s="24">
        <f t="shared" si="231"/>
        <v>0.106214</v>
      </c>
      <c r="D7280" s="19">
        <f t="shared" si="232"/>
        <v>1.1281413796000001E-2</v>
      </c>
    </row>
    <row r="7281" spans="1:4" x14ac:dyDescent="0.3">
      <c r="A7281" s="23">
        <v>7280</v>
      </c>
      <c r="B7281" s="27">
        <v>0.60438000000000003</v>
      </c>
      <c r="C7281" s="24">
        <f t="shared" si="231"/>
        <v>0.106215</v>
      </c>
      <c r="D7281" s="19">
        <f t="shared" si="232"/>
        <v>1.1281626225000001E-2</v>
      </c>
    </row>
    <row r="7282" spans="1:4" x14ac:dyDescent="0.3">
      <c r="A7282" s="23">
        <v>7281</v>
      </c>
      <c r="B7282" s="27">
        <v>0.60447200000000001</v>
      </c>
      <c r="C7282" s="24">
        <f t="shared" si="231"/>
        <v>0.106307</v>
      </c>
      <c r="D7282" s="19">
        <f t="shared" si="232"/>
        <v>1.1301178249E-2</v>
      </c>
    </row>
    <row r="7283" spans="1:4" x14ac:dyDescent="0.3">
      <c r="A7283" s="23">
        <v>7282</v>
      </c>
      <c r="B7283" s="27">
        <v>0.60455400000000004</v>
      </c>
      <c r="C7283" s="24">
        <f t="shared" si="231"/>
        <v>0.106389</v>
      </c>
      <c r="D7283" s="19">
        <f t="shared" si="232"/>
        <v>1.1318619320999999E-2</v>
      </c>
    </row>
    <row r="7284" spans="1:4" x14ac:dyDescent="0.3">
      <c r="A7284" s="23">
        <v>7283</v>
      </c>
      <c r="B7284" s="27">
        <v>0.604576</v>
      </c>
      <c r="C7284" s="24">
        <f t="shared" si="231"/>
        <v>0.10641100000000001</v>
      </c>
      <c r="D7284" s="19">
        <f t="shared" si="232"/>
        <v>1.1323300921000002E-2</v>
      </c>
    </row>
    <row r="7285" spans="1:4" x14ac:dyDescent="0.3">
      <c r="A7285" s="23">
        <v>7284</v>
      </c>
      <c r="B7285" s="27">
        <v>0.60473100000000002</v>
      </c>
      <c r="C7285" s="24">
        <f t="shared" si="231"/>
        <v>0.10656599999999999</v>
      </c>
      <c r="D7285" s="19">
        <f t="shared" si="232"/>
        <v>1.1356312355999999E-2</v>
      </c>
    </row>
    <row r="7286" spans="1:4" x14ac:dyDescent="0.3">
      <c r="A7286" s="23">
        <v>7285</v>
      </c>
      <c r="B7286" s="27">
        <v>0.60475800000000002</v>
      </c>
      <c r="C7286" s="24">
        <f t="shared" si="231"/>
        <v>0.10659300000000001</v>
      </c>
      <c r="D7286" s="19">
        <f t="shared" si="232"/>
        <v>1.1362067649000001E-2</v>
      </c>
    </row>
    <row r="7287" spans="1:4" x14ac:dyDescent="0.3">
      <c r="A7287" s="23">
        <v>7286</v>
      </c>
      <c r="B7287" s="27">
        <v>0.60480199999999995</v>
      </c>
      <c r="C7287" s="24">
        <f t="shared" si="231"/>
        <v>0.106637</v>
      </c>
      <c r="D7287" s="19">
        <f t="shared" si="232"/>
        <v>1.1371449769E-2</v>
      </c>
    </row>
    <row r="7288" spans="1:4" x14ac:dyDescent="0.3">
      <c r="A7288" s="23">
        <v>7287</v>
      </c>
      <c r="B7288" s="27">
        <v>0.604819</v>
      </c>
      <c r="C7288" s="24">
        <f t="shared" si="231"/>
        <v>0.106654</v>
      </c>
      <c r="D7288" s="19">
        <f t="shared" si="232"/>
        <v>1.1375075715999999E-2</v>
      </c>
    </row>
    <row r="7289" spans="1:4" x14ac:dyDescent="0.3">
      <c r="A7289" s="23">
        <v>7288</v>
      </c>
      <c r="B7289" s="27">
        <v>0.60484300000000002</v>
      </c>
      <c r="C7289" s="24">
        <f t="shared" si="231"/>
        <v>0.106678</v>
      </c>
      <c r="D7289" s="19">
        <f t="shared" si="232"/>
        <v>1.1380195683999998E-2</v>
      </c>
    </row>
    <row r="7290" spans="1:4" x14ac:dyDescent="0.3">
      <c r="A7290" s="23">
        <v>7289</v>
      </c>
      <c r="B7290" s="27">
        <v>0.60486499999999999</v>
      </c>
      <c r="C7290" s="24">
        <f t="shared" si="231"/>
        <v>0.1067</v>
      </c>
      <c r="D7290" s="19">
        <f t="shared" si="232"/>
        <v>1.138489E-2</v>
      </c>
    </row>
    <row r="7291" spans="1:4" x14ac:dyDescent="0.3">
      <c r="A7291" s="23">
        <v>7290</v>
      </c>
      <c r="B7291" s="27">
        <v>0.60489899999999996</v>
      </c>
      <c r="C7291" s="24">
        <f t="shared" si="231"/>
        <v>0.106734</v>
      </c>
      <c r="D7291" s="19">
        <f t="shared" si="232"/>
        <v>1.1392146755999999E-2</v>
      </c>
    </row>
    <row r="7292" spans="1:4" x14ac:dyDescent="0.3">
      <c r="A7292" s="23">
        <v>7291</v>
      </c>
      <c r="B7292" s="27">
        <v>0.60493200000000003</v>
      </c>
      <c r="C7292" s="24">
        <f t="shared" si="231"/>
        <v>0.106767</v>
      </c>
      <c r="D7292" s="19">
        <f t="shared" si="232"/>
        <v>1.1399192289E-2</v>
      </c>
    </row>
    <row r="7293" spans="1:4" x14ac:dyDescent="0.3">
      <c r="A7293" s="23">
        <v>7292</v>
      </c>
      <c r="B7293" s="27">
        <v>0.60494000000000003</v>
      </c>
      <c r="C7293" s="24">
        <f t="shared" si="231"/>
        <v>0.10677499999999999</v>
      </c>
      <c r="D7293" s="19">
        <f t="shared" si="232"/>
        <v>1.1400900624999998E-2</v>
      </c>
    </row>
    <row r="7294" spans="1:4" x14ac:dyDescent="0.3">
      <c r="A7294" s="23">
        <v>7293</v>
      </c>
      <c r="B7294" s="27">
        <v>0.60499499999999995</v>
      </c>
      <c r="C7294" s="24">
        <f t="shared" si="231"/>
        <v>0.10682999999999999</v>
      </c>
      <c r="D7294" s="19">
        <f t="shared" si="232"/>
        <v>1.1412648899999999E-2</v>
      </c>
    </row>
    <row r="7295" spans="1:4" x14ac:dyDescent="0.3">
      <c r="A7295" s="23">
        <v>7294</v>
      </c>
      <c r="B7295" s="27">
        <v>0.60502500000000003</v>
      </c>
      <c r="C7295" s="24">
        <f t="shared" si="231"/>
        <v>0.10686</v>
      </c>
      <c r="D7295" s="19">
        <f t="shared" si="232"/>
        <v>1.14190596E-2</v>
      </c>
    </row>
    <row r="7296" spans="1:4" x14ac:dyDescent="0.3">
      <c r="A7296" s="23">
        <v>7295</v>
      </c>
      <c r="B7296" s="27">
        <v>0.60513499999999998</v>
      </c>
      <c r="C7296" s="24">
        <f t="shared" si="231"/>
        <v>0.10697</v>
      </c>
      <c r="D7296" s="19">
        <f t="shared" si="232"/>
        <v>1.1442580899999999E-2</v>
      </c>
    </row>
    <row r="7297" spans="1:4" x14ac:dyDescent="0.3">
      <c r="A7297" s="23">
        <v>7296</v>
      </c>
      <c r="B7297" s="27">
        <v>0.60519400000000001</v>
      </c>
      <c r="C7297" s="24">
        <f t="shared" si="231"/>
        <v>0.107029</v>
      </c>
      <c r="D7297" s="19">
        <f t="shared" si="232"/>
        <v>1.1455206841E-2</v>
      </c>
    </row>
    <row r="7298" spans="1:4" x14ac:dyDescent="0.3">
      <c r="A7298" s="23">
        <v>7297</v>
      </c>
      <c r="B7298" s="27">
        <v>0.60528000000000004</v>
      </c>
      <c r="C7298" s="24">
        <f t="shared" ref="C7298:C7361" si="233">ROUNDUP(B7298-B$10002,6)</f>
        <v>0.107115</v>
      </c>
      <c r="D7298" s="19">
        <f t="shared" si="232"/>
        <v>1.1473623225E-2</v>
      </c>
    </row>
    <row r="7299" spans="1:4" x14ac:dyDescent="0.3">
      <c r="A7299" s="23">
        <v>7298</v>
      </c>
      <c r="B7299" s="27">
        <v>0.60533000000000003</v>
      </c>
      <c r="C7299" s="24">
        <f t="shared" si="233"/>
        <v>0.107165</v>
      </c>
      <c r="D7299" s="19">
        <f t="shared" si="232"/>
        <v>1.1484337224999999E-2</v>
      </c>
    </row>
    <row r="7300" spans="1:4" x14ac:dyDescent="0.3">
      <c r="A7300" s="23">
        <v>7299</v>
      </c>
      <c r="B7300" s="27">
        <v>0.60533300000000001</v>
      </c>
      <c r="C7300" s="24">
        <f t="shared" si="233"/>
        <v>0.107168</v>
      </c>
      <c r="D7300" s="19">
        <f t="shared" si="232"/>
        <v>1.1484980224E-2</v>
      </c>
    </row>
    <row r="7301" spans="1:4" x14ac:dyDescent="0.3">
      <c r="A7301" s="23">
        <v>7300</v>
      </c>
      <c r="B7301" s="27">
        <v>0.60533599999999999</v>
      </c>
      <c r="C7301" s="24">
        <f t="shared" si="233"/>
        <v>0.107171</v>
      </c>
      <c r="D7301" s="19">
        <f t="shared" si="232"/>
        <v>1.1485623241E-2</v>
      </c>
    </row>
    <row r="7302" spans="1:4" x14ac:dyDescent="0.3">
      <c r="A7302" s="23">
        <v>7301</v>
      </c>
      <c r="B7302" s="27">
        <v>0.60538099999999995</v>
      </c>
      <c r="C7302" s="24">
        <f t="shared" si="233"/>
        <v>0.10721600000000001</v>
      </c>
      <c r="D7302" s="19">
        <f t="shared" si="232"/>
        <v>1.1495270656000001E-2</v>
      </c>
    </row>
    <row r="7303" spans="1:4" x14ac:dyDescent="0.3">
      <c r="A7303" s="23">
        <v>7302</v>
      </c>
      <c r="B7303" s="27">
        <v>0.60540799999999995</v>
      </c>
      <c r="C7303" s="24">
        <f t="shared" si="233"/>
        <v>0.107243</v>
      </c>
      <c r="D7303" s="19">
        <f t="shared" si="232"/>
        <v>1.1501061049000002E-2</v>
      </c>
    </row>
    <row r="7304" spans="1:4" x14ac:dyDescent="0.3">
      <c r="A7304" s="23">
        <v>7303</v>
      </c>
      <c r="B7304" s="27">
        <v>0.60558299999999998</v>
      </c>
      <c r="C7304" s="24">
        <f t="shared" si="233"/>
        <v>0.107418</v>
      </c>
      <c r="D7304" s="19">
        <f t="shared" si="232"/>
        <v>1.1538626724E-2</v>
      </c>
    </row>
    <row r="7305" spans="1:4" x14ac:dyDescent="0.3">
      <c r="A7305" s="23">
        <v>7304</v>
      </c>
      <c r="B7305" s="27">
        <v>0.605599</v>
      </c>
      <c r="C7305" s="24">
        <f t="shared" si="233"/>
        <v>0.107434</v>
      </c>
      <c r="D7305" s="19">
        <f t="shared" si="232"/>
        <v>1.1542064356E-2</v>
      </c>
    </row>
    <row r="7306" spans="1:4" x14ac:dyDescent="0.3">
      <c r="A7306" s="23">
        <v>7305</v>
      </c>
      <c r="B7306" s="27">
        <v>0.60561900000000002</v>
      </c>
      <c r="C7306" s="24">
        <f t="shared" si="233"/>
        <v>0.10745400000000001</v>
      </c>
      <c r="D7306" s="19">
        <f t="shared" ref="D7306:D7369" si="234">C7306*C7306</f>
        <v>1.1546362116000002E-2</v>
      </c>
    </row>
    <row r="7307" spans="1:4" x14ac:dyDescent="0.3">
      <c r="A7307" s="23">
        <v>7306</v>
      </c>
      <c r="B7307" s="27">
        <v>0.60567099999999996</v>
      </c>
      <c r="C7307" s="24">
        <f t="shared" si="233"/>
        <v>0.107506</v>
      </c>
      <c r="D7307" s="19">
        <f t="shared" si="234"/>
        <v>1.1557540036000001E-2</v>
      </c>
    </row>
    <row r="7308" spans="1:4" x14ac:dyDescent="0.3">
      <c r="A7308" s="23">
        <v>7307</v>
      </c>
      <c r="B7308" s="27">
        <v>0.60568</v>
      </c>
      <c r="C7308" s="24">
        <f t="shared" si="233"/>
        <v>0.107515</v>
      </c>
      <c r="D7308" s="19">
        <f t="shared" si="234"/>
        <v>1.1559475224999999E-2</v>
      </c>
    </row>
    <row r="7309" spans="1:4" x14ac:dyDescent="0.3">
      <c r="A7309" s="23">
        <v>7308</v>
      </c>
      <c r="B7309" s="27">
        <v>0.60574099999999997</v>
      </c>
      <c r="C7309" s="24">
        <f t="shared" si="233"/>
        <v>0.107576</v>
      </c>
      <c r="D7309" s="19">
        <f t="shared" si="234"/>
        <v>1.1572595776000002E-2</v>
      </c>
    </row>
    <row r="7310" spans="1:4" x14ac:dyDescent="0.3">
      <c r="A7310" s="23">
        <v>7309</v>
      </c>
      <c r="B7310" s="27">
        <v>0.605931</v>
      </c>
      <c r="C7310" s="24">
        <f t="shared" si="233"/>
        <v>0.107766</v>
      </c>
      <c r="D7310" s="19">
        <f t="shared" si="234"/>
        <v>1.1613510756000001E-2</v>
      </c>
    </row>
    <row r="7311" spans="1:4" x14ac:dyDescent="0.3">
      <c r="A7311" s="23">
        <v>7310</v>
      </c>
      <c r="B7311" s="27">
        <v>0.60600200000000004</v>
      </c>
      <c r="C7311" s="24">
        <f t="shared" si="233"/>
        <v>0.107837</v>
      </c>
      <c r="D7311" s="19">
        <f t="shared" si="234"/>
        <v>1.1628818569000001E-2</v>
      </c>
    </row>
    <row r="7312" spans="1:4" x14ac:dyDescent="0.3">
      <c r="A7312" s="23">
        <v>7311</v>
      </c>
      <c r="B7312" s="27">
        <v>0.606016</v>
      </c>
      <c r="C7312" s="24">
        <f t="shared" si="233"/>
        <v>0.107851</v>
      </c>
      <c r="D7312" s="19">
        <f t="shared" si="234"/>
        <v>1.1631838201E-2</v>
      </c>
    </row>
    <row r="7313" spans="1:4" x14ac:dyDescent="0.3">
      <c r="A7313" s="23">
        <v>7312</v>
      </c>
      <c r="B7313" s="27">
        <v>0.60608300000000004</v>
      </c>
      <c r="C7313" s="24">
        <f t="shared" si="233"/>
        <v>0.107918</v>
      </c>
      <c r="D7313" s="19">
        <f t="shared" si="234"/>
        <v>1.1646294724E-2</v>
      </c>
    </row>
    <row r="7314" spans="1:4" x14ac:dyDescent="0.3">
      <c r="A7314" s="23">
        <v>7313</v>
      </c>
      <c r="B7314" s="27">
        <v>0.60618300000000003</v>
      </c>
      <c r="C7314" s="24">
        <f t="shared" si="233"/>
        <v>0.108018</v>
      </c>
      <c r="D7314" s="19">
        <f t="shared" si="234"/>
        <v>1.1667888324E-2</v>
      </c>
    </row>
    <row r="7315" spans="1:4" x14ac:dyDescent="0.3">
      <c r="A7315" s="23">
        <v>7314</v>
      </c>
      <c r="B7315" s="27">
        <v>0.60620799999999997</v>
      </c>
      <c r="C7315" s="24">
        <f t="shared" si="233"/>
        <v>0.108043</v>
      </c>
      <c r="D7315" s="19">
        <f t="shared" si="234"/>
        <v>1.1673289849E-2</v>
      </c>
    </row>
    <row r="7316" spans="1:4" x14ac:dyDescent="0.3">
      <c r="A7316" s="23">
        <v>7315</v>
      </c>
      <c r="B7316" s="27">
        <v>0.60621400000000003</v>
      </c>
      <c r="C7316" s="24">
        <f t="shared" si="233"/>
        <v>0.10804900000000001</v>
      </c>
      <c r="D7316" s="19">
        <f t="shared" si="234"/>
        <v>1.1674586401000001E-2</v>
      </c>
    </row>
    <row r="7317" spans="1:4" x14ac:dyDescent="0.3">
      <c r="A7317" s="23">
        <v>7316</v>
      </c>
      <c r="B7317" s="27">
        <v>0.60621499999999995</v>
      </c>
      <c r="C7317" s="24">
        <f t="shared" si="233"/>
        <v>0.10805000000000001</v>
      </c>
      <c r="D7317" s="19">
        <f t="shared" si="234"/>
        <v>1.1674802500000001E-2</v>
      </c>
    </row>
    <row r="7318" spans="1:4" x14ac:dyDescent="0.3">
      <c r="A7318" s="23">
        <v>7317</v>
      </c>
      <c r="B7318" s="27">
        <v>0.60630399999999995</v>
      </c>
      <c r="C7318" s="24">
        <f t="shared" si="233"/>
        <v>0.108139</v>
      </c>
      <c r="D7318" s="19">
        <f t="shared" si="234"/>
        <v>1.1694043321E-2</v>
      </c>
    </row>
    <row r="7319" spans="1:4" x14ac:dyDescent="0.3">
      <c r="A7319" s="23">
        <v>7318</v>
      </c>
      <c r="B7319" s="27">
        <v>0.60633099999999995</v>
      </c>
      <c r="C7319" s="24">
        <f t="shared" si="233"/>
        <v>0.108166</v>
      </c>
      <c r="D7319" s="19">
        <f t="shared" si="234"/>
        <v>1.1699883555999999E-2</v>
      </c>
    </row>
    <row r="7320" spans="1:4" x14ac:dyDescent="0.3">
      <c r="A7320" s="23">
        <v>7319</v>
      </c>
      <c r="B7320" s="27">
        <v>0.60639799999999999</v>
      </c>
      <c r="C7320" s="24">
        <f t="shared" si="233"/>
        <v>0.108233</v>
      </c>
      <c r="D7320" s="19">
        <f t="shared" si="234"/>
        <v>1.1714382289E-2</v>
      </c>
    </row>
    <row r="7321" spans="1:4" x14ac:dyDescent="0.3">
      <c r="A7321" s="23">
        <v>7320</v>
      </c>
      <c r="B7321" s="27">
        <v>0.60659799999999997</v>
      </c>
      <c r="C7321" s="24">
        <f t="shared" si="233"/>
        <v>0.108433</v>
      </c>
      <c r="D7321" s="19">
        <f t="shared" si="234"/>
        <v>1.1757715489E-2</v>
      </c>
    </row>
    <row r="7322" spans="1:4" x14ac:dyDescent="0.3">
      <c r="A7322" s="23">
        <v>7321</v>
      </c>
      <c r="B7322" s="27">
        <v>0.60664399999999996</v>
      </c>
      <c r="C7322" s="24">
        <f t="shared" si="233"/>
        <v>0.10847900000000001</v>
      </c>
      <c r="D7322" s="19">
        <f t="shared" si="234"/>
        <v>1.1767693441000001E-2</v>
      </c>
    </row>
    <row r="7323" spans="1:4" x14ac:dyDescent="0.3">
      <c r="A7323" s="23">
        <v>7322</v>
      </c>
      <c r="B7323" s="27">
        <v>0.60669300000000004</v>
      </c>
      <c r="C7323" s="24">
        <f t="shared" si="233"/>
        <v>0.108528</v>
      </c>
      <c r="D7323" s="19">
        <f t="shared" si="234"/>
        <v>1.1778326783999999E-2</v>
      </c>
    </row>
    <row r="7324" spans="1:4" x14ac:dyDescent="0.3">
      <c r="A7324" s="23">
        <v>7323</v>
      </c>
      <c r="B7324" s="27">
        <v>0.60679000000000005</v>
      </c>
      <c r="C7324" s="24">
        <f t="shared" si="233"/>
        <v>0.108625</v>
      </c>
      <c r="D7324" s="19">
        <f t="shared" si="234"/>
        <v>1.1799390625E-2</v>
      </c>
    </row>
    <row r="7325" spans="1:4" x14ac:dyDescent="0.3">
      <c r="A7325" s="23">
        <v>7324</v>
      </c>
      <c r="B7325" s="27">
        <v>0.60681099999999999</v>
      </c>
      <c r="C7325" s="24">
        <f t="shared" si="233"/>
        <v>0.10864600000000001</v>
      </c>
      <c r="D7325" s="19">
        <f t="shared" si="234"/>
        <v>1.1803953316000001E-2</v>
      </c>
    </row>
    <row r="7326" spans="1:4" x14ac:dyDescent="0.3">
      <c r="A7326" s="23">
        <v>7325</v>
      </c>
      <c r="B7326" s="27">
        <v>0.60707800000000001</v>
      </c>
      <c r="C7326" s="24">
        <f t="shared" si="233"/>
        <v>0.108913</v>
      </c>
      <c r="D7326" s="19">
        <f t="shared" si="234"/>
        <v>1.1862041568999998E-2</v>
      </c>
    </row>
    <row r="7327" spans="1:4" x14ac:dyDescent="0.3">
      <c r="A7327" s="23">
        <v>7326</v>
      </c>
      <c r="B7327" s="27">
        <v>0.60709400000000002</v>
      </c>
      <c r="C7327" s="24">
        <f t="shared" si="233"/>
        <v>0.108929</v>
      </c>
      <c r="D7327" s="19">
        <f t="shared" si="234"/>
        <v>1.1865527040999999E-2</v>
      </c>
    </row>
    <row r="7328" spans="1:4" x14ac:dyDescent="0.3">
      <c r="A7328" s="23">
        <v>7327</v>
      </c>
      <c r="B7328" s="27">
        <v>0.60713300000000003</v>
      </c>
      <c r="C7328" s="24">
        <f t="shared" si="233"/>
        <v>0.108968</v>
      </c>
      <c r="D7328" s="19">
        <f t="shared" si="234"/>
        <v>1.1874025024E-2</v>
      </c>
    </row>
    <row r="7329" spans="1:4" x14ac:dyDescent="0.3">
      <c r="A7329" s="23">
        <v>7328</v>
      </c>
      <c r="B7329" s="27">
        <v>0.60715699999999995</v>
      </c>
      <c r="C7329" s="24">
        <f t="shared" si="233"/>
        <v>0.10899200000000001</v>
      </c>
      <c r="D7329" s="19">
        <f t="shared" si="234"/>
        <v>1.1879256064000001E-2</v>
      </c>
    </row>
    <row r="7330" spans="1:4" x14ac:dyDescent="0.3">
      <c r="A7330" s="23">
        <v>7329</v>
      </c>
      <c r="B7330" s="27">
        <v>0.60716800000000004</v>
      </c>
      <c r="C7330" s="24">
        <f t="shared" si="233"/>
        <v>0.109003</v>
      </c>
      <c r="D7330" s="19">
        <f t="shared" si="234"/>
        <v>1.1881654009000001E-2</v>
      </c>
    </row>
    <row r="7331" spans="1:4" x14ac:dyDescent="0.3">
      <c r="A7331" s="23">
        <v>7330</v>
      </c>
      <c r="B7331" s="27">
        <v>0.60729500000000003</v>
      </c>
      <c r="C7331" s="24">
        <f t="shared" si="233"/>
        <v>0.10913</v>
      </c>
      <c r="D7331" s="19">
        <f t="shared" si="234"/>
        <v>1.1909356900000001E-2</v>
      </c>
    </row>
    <row r="7332" spans="1:4" x14ac:dyDescent="0.3">
      <c r="A7332" s="23">
        <v>7331</v>
      </c>
      <c r="B7332" s="27">
        <v>0.60730899999999999</v>
      </c>
      <c r="C7332" s="24">
        <f t="shared" si="233"/>
        <v>0.109144</v>
      </c>
      <c r="D7332" s="19">
        <f t="shared" si="234"/>
        <v>1.1912412736000001E-2</v>
      </c>
    </row>
    <row r="7333" spans="1:4" x14ac:dyDescent="0.3">
      <c r="A7333" s="23">
        <v>7332</v>
      </c>
      <c r="B7333" s="27">
        <v>0.60731299999999999</v>
      </c>
      <c r="C7333" s="24">
        <f t="shared" si="233"/>
        <v>0.109148</v>
      </c>
      <c r="D7333" s="19">
        <f t="shared" si="234"/>
        <v>1.1913285903999999E-2</v>
      </c>
    </row>
    <row r="7334" spans="1:4" x14ac:dyDescent="0.3">
      <c r="A7334" s="23">
        <v>7333</v>
      </c>
      <c r="B7334" s="27">
        <v>0.607317</v>
      </c>
      <c r="C7334" s="24">
        <f t="shared" si="233"/>
        <v>0.109152</v>
      </c>
      <c r="D7334" s="19">
        <f t="shared" si="234"/>
        <v>1.1914159104E-2</v>
      </c>
    </row>
    <row r="7335" spans="1:4" x14ac:dyDescent="0.3">
      <c r="A7335" s="23">
        <v>7334</v>
      </c>
      <c r="B7335" s="27">
        <v>0.607375</v>
      </c>
      <c r="C7335" s="24">
        <f t="shared" si="233"/>
        <v>0.10921</v>
      </c>
      <c r="D7335" s="19">
        <f t="shared" si="234"/>
        <v>1.19268241E-2</v>
      </c>
    </row>
    <row r="7336" spans="1:4" x14ac:dyDescent="0.3">
      <c r="A7336" s="23">
        <v>7335</v>
      </c>
      <c r="B7336" s="27">
        <v>0.60740700000000003</v>
      </c>
      <c r="C7336" s="24">
        <f t="shared" si="233"/>
        <v>0.10924200000000001</v>
      </c>
      <c r="D7336" s="19">
        <f t="shared" si="234"/>
        <v>1.1933814564E-2</v>
      </c>
    </row>
    <row r="7337" spans="1:4" x14ac:dyDescent="0.3">
      <c r="A7337" s="23">
        <v>7336</v>
      </c>
      <c r="B7337" s="27">
        <v>0.60747700000000004</v>
      </c>
      <c r="C7337" s="24">
        <f t="shared" si="233"/>
        <v>0.10931200000000001</v>
      </c>
      <c r="D7337" s="19">
        <f t="shared" si="234"/>
        <v>1.1949113344000001E-2</v>
      </c>
    </row>
    <row r="7338" spans="1:4" x14ac:dyDescent="0.3">
      <c r="A7338" s="23">
        <v>7337</v>
      </c>
      <c r="B7338" s="27">
        <v>0.60748100000000005</v>
      </c>
      <c r="C7338" s="24">
        <f t="shared" si="233"/>
        <v>0.109316</v>
      </c>
      <c r="D7338" s="19">
        <f t="shared" si="234"/>
        <v>1.1949987855999999E-2</v>
      </c>
    </row>
    <row r="7339" spans="1:4" x14ac:dyDescent="0.3">
      <c r="A7339" s="23">
        <v>7338</v>
      </c>
      <c r="B7339" s="27">
        <v>0.60749500000000001</v>
      </c>
      <c r="C7339" s="24">
        <f t="shared" si="233"/>
        <v>0.10933</v>
      </c>
      <c r="D7339" s="19">
        <f t="shared" si="234"/>
        <v>1.1953048899999999E-2</v>
      </c>
    </row>
    <row r="7340" spans="1:4" x14ac:dyDescent="0.3">
      <c r="A7340" s="23">
        <v>7339</v>
      </c>
      <c r="B7340" s="27">
        <v>0.60750700000000002</v>
      </c>
      <c r="C7340" s="24">
        <f t="shared" si="233"/>
        <v>0.10934199999999999</v>
      </c>
      <c r="D7340" s="19">
        <f t="shared" si="234"/>
        <v>1.1955672963999998E-2</v>
      </c>
    </row>
    <row r="7341" spans="1:4" x14ac:dyDescent="0.3">
      <c r="A7341" s="23">
        <v>7340</v>
      </c>
      <c r="B7341" s="27">
        <v>0.60759200000000002</v>
      </c>
      <c r="C7341" s="24">
        <f t="shared" si="233"/>
        <v>0.109427</v>
      </c>
      <c r="D7341" s="19">
        <f t="shared" si="234"/>
        <v>1.1974268328999999E-2</v>
      </c>
    </row>
    <row r="7342" spans="1:4" x14ac:dyDescent="0.3">
      <c r="A7342" s="23">
        <v>7341</v>
      </c>
      <c r="B7342" s="27">
        <v>0.60766100000000001</v>
      </c>
      <c r="C7342" s="24">
        <f t="shared" si="233"/>
        <v>0.109496</v>
      </c>
      <c r="D7342" s="19">
        <f t="shared" si="234"/>
        <v>1.1989374015999999E-2</v>
      </c>
    </row>
    <row r="7343" spans="1:4" x14ac:dyDescent="0.3">
      <c r="A7343" s="23">
        <v>7342</v>
      </c>
      <c r="B7343" s="27">
        <v>0.60772800000000005</v>
      </c>
      <c r="C7343" s="24">
        <f t="shared" si="233"/>
        <v>0.10956300000000001</v>
      </c>
      <c r="D7343" s="19">
        <f t="shared" si="234"/>
        <v>1.2004050969000002E-2</v>
      </c>
    </row>
    <row r="7344" spans="1:4" x14ac:dyDescent="0.3">
      <c r="A7344" s="23">
        <v>7343</v>
      </c>
      <c r="B7344" s="27">
        <v>0.60775299999999999</v>
      </c>
      <c r="C7344" s="24">
        <f t="shared" si="233"/>
        <v>0.109588</v>
      </c>
      <c r="D7344" s="19">
        <f t="shared" si="234"/>
        <v>1.2009529744000002E-2</v>
      </c>
    </row>
    <row r="7345" spans="1:4" x14ac:dyDescent="0.3">
      <c r="A7345" s="23">
        <v>7344</v>
      </c>
      <c r="B7345" s="27">
        <v>0.60777899999999996</v>
      </c>
      <c r="C7345" s="24">
        <f t="shared" si="233"/>
        <v>0.109614</v>
      </c>
      <c r="D7345" s="19">
        <f t="shared" si="234"/>
        <v>1.2015228996000001E-2</v>
      </c>
    </row>
    <row r="7346" spans="1:4" x14ac:dyDescent="0.3">
      <c r="A7346" s="23">
        <v>7345</v>
      </c>
      <c r="B7346" s="27">
        <v>0.60779799999999995</v>
      </c>
      <c r="C7346" s="24">
        <f t="shared" si="233"/>
        <v>0.10963299999999999</v>
      </c>
      <c r="D7346" s="19">
        <f t="shared" si="234"/>
        <v>1.2019394688999999E-2</v>
      </c>
    </row>
    <row r="7347" spans="1:4" x14ac:dyDescent="0.3">
      <c r="A7347" s="23">
        <v>7346</v>
      </c>
      <c r="B7347" s="27">
        <v>0.607819</v>
      </c>
      <c r="C7347" s="24">
        <f t="shared" si="233"/>
        <v>0.109654</v>
      </c>
      <c r="D7347" s="19">
        <f t="shared" si="234"/>
        <v>1.2023999716000001E-2</v>
      </c>
    </row>
    <row r="7348" spans="1:4" x14ac:dyDescent="0.3">
      <c r="A7348" s="23">
        <v>7347</v>
      </c>
      <c r="B7348" s="27">
        <v>0.60784800000000005</v>
      </c>
      <c r="C7348" s="24">
        <f t="shared" si="233"/>
        <v>0.109683</v>
      </c>
      <c r="D7348" s="19">
        <f t="shared" si="234"/>
        <v>1.2030360489000001E-2</v>
      </c>
    </row>
    <row r="7349" spans="1:4" x14ac:dyDescent="0.3">
      <c r="A7349" s="23">
        <v>7348</v>
      </c>
      <c r="B7349" s="27">
        <v>0.60797599999999996</v>
      </c>
      <c r="C7349" s="24">
        <f t="shared" si="233"/>
        <v>0.10981100000000001</v>
      </c>
      <c r="D7349" s="19">
        <f t="shared" si="234"/>
        <v>1.2058455721000002E-2</v>
      </c>
    </row>
    <row r="7350" spans="1:4" x14ac:dyDescent="0.3">
      <c r="A7350" s="23">
        <v>7349</v>
      </c>
      <c r="B7350" s="27">
        <v>0.60799700000000001</v>
      </c>
      <c r="C7350" s="24">
        <f t="shared" si="233"/>
        <v>0.109832</v>
      </c>
      <c r="D7350" s="19">
        <f t="shared" si="234"/>
        <v>1.2063068224000001E-2</v>
      </c>
    </row>
    <row r="7351" spans="1:4" x14ac:dyDescent="0.3">
      <c r="A7351" s="23">
        <v>7350</v>
      </c>
      <c r="B7351" s="27">
        <v>0.60805500000000001</v>
      </c>
      <c r="C7351" s="24">
        <f t="shared" si="233"/>
        <v>0.10989</v>
      </c>
      <c r="D7351" s="19">
        <f t="shared" si="234"/>
        <v>1.20758121E-2</v>
      </c>
    </row>
    <row r="7352" spans="1:4" x14ac:dyDescent="0.3">
      <c r="A7352" s="23">
        <v>7351</v>
      </c>
      <c r="B7352" s="27">
        <v>0.60810799999999998</v>
      </c>
      <c r="C7352" s="24">
        <f t="shared" si="233"/>
        <v>0.109943</v>
      </c>
      <c r="D7352" s="19">
        <f t="shared" si="234"/>
        <v>1.2087463248999999E-2</v>
      </c>
    </row>
    <row r="7353" spans="1:4" x14ac:dyDescent="0.3">
      <c r="A7353" s="23">
        <v>7352</v>
      </c>
      <c r="B7353" s="27">
        <v>0.60811000000000004</v>
      </c>
      <c r="C7353" s="24">
        <f t="shared" si="233"/>
        <v>0.109945</v>
      </c>
      <c r="D7353" s="19">
        <f t="shared" si="234"/>
        <v>1.2087903025000001E-2</v>
      </c>
    </row>
    <row r="7354" spans="1:4" x14ac:dyDescent="0.3">
      <c r="A7354" s="23">
        <v>7353</v>
      </c>
      <c r="B7354" s="27">
        <v>0.60814599999999996</v>
      </c>
      <c r="C7354" s="24">
        <f t="shared" si="233"/>
        <v>0.109981</v>
      </c>
      <c r="D7354" s="19">
        <f t="shared" si="234"/>
        <v>1.2095820360999999E-2</v>
      </c>
    </row>
    <row r="7355" spans="1:4" x14ac:dyDescent="0.3">
      <c r="A7355" s="23">
        <v>7354</v>
      </c>
      <c r="B7355" s="27">
        <v>0.60816999999999999</v>
      </c>
      <c r="C7355" s="24">
        <f t="shared" si="233"/>
        <v>0.11000500000000001</v>
      </c>
      <c r="D7355" s="19">
        <f t="shared" si="234"/>
        <v>1.2101100025E-2</v>
      </c>
    </row>
    <row r="7356" spans="1:4" x14ac:dyDescent="0.3">
      <c r="A7356" s="23">
        <v>7355</v>
      </c>
      <c r="B7356" s="27">
        <v>0.60817500000000002</v>
      </c>
      <c r="C7356" s="24">
        <f t="shared" si="233"/>
        <v>0.11001</v>
      </c>
      <c r="D7356" s="19">
        <f t="shared" si="234"/>
        <v>1.21022001E-2</v>
      </c>
    </row>
    <row r="7357" spans="1:4" x14ac:dyDescent="0.3">
      <c r="A7357" s="23">
        <v>7356</v>
      </c>
      <c r="B7357" s="27">
        <v>0.60818899999999998</v>
      </c>
      <c r="C7357" s="24">
        <f t="shared" si="233"/>
        <v>0.110024</v>
      </c>
      <c r="D7357" s="19">
        <f t="shared" si="234"/>
        <v>1.2105280575999999E-2</v>
      </c>
    </row>
    <row r="7358" spans="1:4" x14ac:dyDescent="0.3">
      <c r="A7358" s="23">
        <v>7357</v>
      </c>
      <c r="B7358" s="27">
        <v>0.60819800000000002</v>
      </c>
      <c r="C7358" s="24">
        <f t="shared" si="233"/>
        <v>0.11003300000000001</v>
      </c>
      <c r="D7358" s="19">
        <f t="shared" si="234"/>
        <v>1.2107261089000001E-2</v>
      </c>
    </row>
    <row r="7359" spans="1:4" x14ac:dyDescent="0.3">
      <c r="A7359" s="23">
        <v>7358</v>
      </c>
      <c r="B7359" s="27">
        <v>0.60826499999999994</v>
      </c>
      <c r="C7359" s="24">
        <f t="shared" si="233"/>
        <v>0.1101</v>
      </c>
      <c r="D7359" s="19">
        <f t="shared" si="234"/>
        <v>1.2122010000000001E-2</v>
      </c>
    </row>
    <row r="7360" spans="1:4" x14ac:dyDescent="0.3">
      <c r="A7360" s="23">
        <v>7359</v>
      </c>
      <c r="B7360" s="27">
        <v>0.60833400000000004</v>
      </c>
      <c r="C7360" s="24">
        <f t="shared" si="233"/>
        <v>0.110169</v>
      </c>
      <c r="D7360" s="19">
        <f t="shared" si="234"/>
        <v>1.2137208561E-2</v>
      </c>
    </row>
    <row r="7361" spans="1:4" x14ac:dyDescent="0.3">
      <c r="A7361" s="23">
        <v>7360</v>
      </c>
      <c r="B7361" s="27">
        <v>0.60846800000000001</v>
      </c>
      <c r="C7361" s="24">
        <f t="shared" si="233"/>
        <v>0.110303</v>
      </c>
      <c r="D7361" s="19">
        <f t="shared" si="234"/>
        <v>1.2166751808999999E-2</v>
      </c>
    </row>
    <row r="7362" spans="1:4" x14ac:dyDescent="0.3">
      <c r="A7362" s="23">
        <v>7361</v>
      </c>
      <c r="B7362" s="27">
        <v>0.608514</v>
      </c>
      <c r="C7362" s="24">
        <f t="shared" ref="C7362:C7425" si="235">ROUNDUP(B7362-B$10002,6)</f>
        <v>0.110349</v>
      </c>
      <c r="D7362" s="19">
        <f t="shared" si="234"/>
        <v>1.2176901801000001E-2</v>
      </c>
    </row>
    <row r="7363" spans="1:4" x14ac:dyDescent="0.3">
      <c r="A7363" s="23">
        <v>7362</v>
      </c>
      <c r="B7363" s="27">
        <v>0.60853400000000002</v>
      </c>
      <c r="C7363" s="24">
        <f t="shared" si="235"/>
        <v>0.11036899999999999</v>
      </c>
      <c r="D7363" s="19">
        <f t="shared" si="234"/>
        <v>1.2181316160999999E-2</v>
      </c>
    </row>
    <row r="7364" spans="1:4" x14ac:dyDescent="0.3">
      <c r="A7364" s="23">
        <v>7363</v>
      </c>
      <c r="B7364" s="27">
        <v>0.60854299999999995</v>
      </c>
      <c r="C7364" s="24">
        <f t="shared" si="235"/>
        <v>0.110378</v>
      </c>
      <c r="D7364" s="19">
        <f t="shared" si="234"/>
        <v>1.2183302884000002E-2</v>
      </c>
    </row>
    <row r="7365" spans="1:4" x14ac:dyDescent="0.3">
      <c r="A7365" s="23">
        <v>7364</v>
      </c>
      <c r="B7365" s="27">
        <v>0.60862799999999995</v>
      </c>
      <c r="C7365" s="24">
        <f t="shared" si="235"/>
        <v>0.11046300000000001</v>
      </c>
      <c r="D7365" s="19">
        <f t="shared" si="234"/>
        <v>1.2202074369000001E-2</v>
      </c>
    </row>
    <row r="7366" spans="1:4" x14ac:dyDescent="0.3">
      <c r="A7366" s="23">
        <v>7365</v>
      </c>
      <c r="B7366" s="27">
        <v>0.60877499999999996</v>
      </c>
      <c r="C7366" s="24">
        <f t="shared" si="235"/>
        <v>0.11061</v>
      </c>
      <c r="D7366" s="19">
        <f t="shared" si="234"/>
        <v>1.22345721E-2</v>
      </c>
    </row>
    <row r="7367" spans="1:4" x14ac:dyDescent="0.3">
      <c r="A7367" s="23">
        <v>7366</v>
      </c>
      <c r="B7367" s="27">
        <v>0.60884300000000002</v>
      </c>
      <c r="C7367" s="24">
        <f t="shared" si="235"/>
        <v>0.110678</v>
      </c>
      <c r="D7367" s="19">
        <f t="shared" si="234"/>
        <v>1.2249619684000001E-2</v>
      </c>
    </row>
    <row r="7368" spans="1:4" x14ac:dyDescent="0.3">
      <c r="A7368" s="23">
        <v>7367</v>
      </c>
      <c r="B7368" s="27">
        <v>0.608877</v>
      </c>
      <c r="C7368" s="24">
        <f t="shared" si="235"/>
        <v>0.110712</v>
      </c>
      <c r="D7368" s="19">
        <f t="shared" si="234"/>
        <v>1.2257146944000001E-2</v>
      </c>
    </row>
    <row r="7369" spans="1:4" x14ac:dyDescent="0.3">
      <c r="A7369" s="23">
        <v>7368</v>
      </c>
      <c r="B7369" s="27">
        <v>0.60892100000000005</v>
      </c>
      <c r="C7369" s="24">
        <f t="shared" si="235"/>
        <v>0.11075600000000001</v>
      </c>
      <c r="D7369" s="19">
        <f t="shared" si="234"/>
        <v>1.2266891536000002E-2</v>
      </c>
    </row>
    <row r="7370" spans="1:4" x14ac:dyDescent="0.3">
      <c r="A7370" s="23">
        <v>7369</v>
      </c>
      <c r="B7370" s="27">
        <v>0.60896099999999997</v>
      </c>
      <c r="C7370" s="24">
        <f t="shared" si="235"/>
        <v>0.11079600000000001</v>
      </c>
      <c r="D7370" s="19">
        <f t="shared" ref="D7370:D7433" si="236">C7370*C7370</f>
        <v>1.2275753616000001E-2</v>
      </c>
    </row>
    <row r="7371" spans="1:4" x14ac:dyDescent="0.3">
      <c r="A7371" s="23">
        <v>7370</v>
      </c>
      <c r="B7371" s="27">
        <v>0.608989</v>
      </c>
      <c r="C7371" s="24">
        <f t="shared" si="235"/>
        <v>0.11082400000000001</v>
      </c>
      <c r="D7371" s="19">
        <f t="shared" si="236"/>
        <v>1.2281958976000002E-2</v>
      </c>
    </row>
    <row r="7372" spans="1:4" x14ac:dyDescent="0.3">
      <c r="A7372" s="23">
        <v>7371</v>
      </c>
      <c r="B7372" s="27">
        <v>0.60904000000000003</v>
      </c>
      <c r="C7372" s="24">
        <f t="shared" si="235"/>
        <v>0.110875</v>
      </c>
      <c r="D7372" s="19">
        <f t="shared" si="236"/>
        <v>1.2293265625000001E-2</v>
      </c>
    </row>
    <row r="7373" spans="1:4" x14ac:dyDescent="0.3">
      <c r="A7373" s="23">
        <v>7372</v>
      </c>
      <c r="B7373" s="27">
        <v>0.60906800000000005</v>
      </c>
      <c r="C7373" s="24">
        <f t="shared" si="235"/>
        <v>0.110903</v>
      </c>
      <c r="D7373" s="19">
        <f t="shared" si="236"/>
        <v>1.2299475408999999E-2</v>
      </c>
    </row>
    <row r="7374" spans="1:4" x14ac:dyDescent="0.3">
      <c r="A7374" s="23">
        <v>7373</v>
      </c>
      <c r="B7374" s="27">
        <v>0.60918099999999997</v>
      </c>
      <c r="C7374" s="24">
        <f t="shared" si="235"/>
        <v>0.111016</v>
      </c>
      <c r="D7374" s="19">
        <f t="shared" si="236"/>
        <v>1.2324552256000001E-2</v>
      </c>
    </row>
    <row r="7375" spans="1:4" x14ac:dyDescent="0.3">
      <c r="A7375" s="23">
        <v>7374</v>
      </c>
      <c r="B7375" s="27">
        <v>0.60941599999999996</v>
      </c>
      <c r="C7375" s="24">
        <f t="shared" si="235"/>
        <v>0.111251</v>
      </c>
      <c r="D7375" s="19">
        <f t="shared" si="236"/>
        <v>1.2376785001E-2</v>
      </c>
    </row>
    <row r="7376" spans="1:4" x14ac:dyDescent="0.3">
      <c r="A7376" s="23">
        <v>7375</v>
      </c>
      <c r="B7376" s="27">
        <v>0.60942399999999997</v>
      </c>
      <c r="C7376" s="24">
        <f t="shared" si="235"/>
        <v>0.111259</v>
      </c>
      <c r="D7376" s="19">
        <f t="shared" si="236"/>
        <v>1.2378565080999999E-2</v>
      </c>
    </row>
    <row r="7377" spans="1:4" x14ac:dyDescent="0.3">
      <c r="A7377" s="23">
        <v>7376</v>
      </c>
      <c r="B7377" s="27">
        <v>0.60949200000000003</v>
      </c>
      <c r="C7377" s="24">
        <f t="shared" si="235"/>
        <v>0.111327</v>
      </c>
      <c r="D7377" s="19">
        <f t="shared" si="236"/>
        <v>1.2393700928999999E-2</v>
      </c>
    </row>
    <row r="7378" spans="1:4" x14ac:dyDescent="0.3">
      <c r="A7378" s="23">
        <v>7377</v>
      </c>
      <c r="B7378" s="27">
        <v>0.60958900000000005</v>
      </c>
      <c r="C7378" s="24">
        <f t="shared" si="235"/>
        <v>0.111424</v>
      </c>
      <c r="D7378" s="19">
        <f t="shared" si="236"/>
        <v>1.2415307775999999E-2</v>
      </c>
    </row>
    <row r="7379" spans="1:4" x14ac:dyDescent="0.3">
      <c r="A7379" s="23">
        <v>7378</v>
      </c>
      <c r="B7379" s="27">
        <v>0.60959600000000003</v>
      </c>
      <c r="C7379" s="24">
        <f t="shared" si="235"/>
        <v>0.111431</v>
      </c>
      <c r="D7379" s="19">
        <f t="shared" si="236"/>
        <v>1.2416867761000001E-2</v>
      </c>
    </row>
    <row r="7380" spans="1:4" x14ac:dyDescent="0.3">
      <c r="A7380" s="23">
        <v>7379</v>
      </c>
      <c r="B7380" s="27">
        <v>0.60961100000000001</v>
      </c>
      <c r="C7380" s="24">
        <f t="shared" si="235"/>
        <v>0.111446</v>
      </c>
      <c r="D7380" s="19">
        <f t="shared" si="236"/>
        <v>1.2420210916000001E-2</v>
      </c>
    </row>
    <row r="7381" spans="1:4" x14ac:dyDescent="0.3">
      <c r="A7381" s="23">
        <v>7380</v>
      </c>
      <c r="B7381" s="27">
        <v>0.60963699999999998</v>
      </c>
      <c r="C7381" s="24">
        <f t="shared" si="235"/>
        <v>0.111472</v>
      </c>
      <c r="D7381" s="19">
        <f t="shared" si="236"/>
        <v>1.2426006784E-2</v>
      </c>
    </row>
    <row r="7382" spans="1:4" x14ac:dyDescent="0.3">
      <c r="A7382" s="23">
        <v>7381</v>
      </c>
      <c r="B7382" s="27">
        <v>0.609657</v>
      </c>
      <c r="C7382" s="24">
        <f t="shared" si="235"/>
        <v>0.11149200000000001</v>
      </c>
      <c r="D7382" s="19">
        <f t="shared" si="236"/>
        <v>1.2430466064000001E-2</v>
      </c>
    </row>
    <row r="7383" spans="1:4" x14ac:dyDescent="0.3">
      <c r="A7383" s="23">
        <v>7382</v>
      </c>
      <c r="B7383" s="27">
        <v>0.60967700000000002</v>
      </c>
      <c r="C7383" s="24">
        <f t="shared" si="235"/>
        <v>0.111512</v>
      </c>
      <c r="D7383" s="19">
        <f t="shared" si="236"/>
        <v>1.2434926144E-2</v>
      </c>
    </row>
    <row r="7384" spans="1:4" x14ac:dyDescent="0.3">
      <c r="A7384" s="23">
        <v>7383</v>
      </c>
      <c r="B7384" s="27">
        <v>0.60968500000000003</v>
      </c>
      <c r="C7384" s="24">
        <f t="shared" si="235"/>
        <v>0.11151999999999999</v>
      </c>
      <c r="D7384" s="19">
        <f t="shared" si="236"/>
        <v>1.2436710399999999E-2</v>
      </c>
    </row>
    <row r="7385" spans="1:4" x14ac:dyDescent="0.3">
      <c r="A7385" s="23">
        <v>7384</v>
      </c>
      <c r="B7385" s="27">
        <v>0.60972300000000001</v>
      </c>
      <c r="C7385" s="24">
        <f t="shared" si="235"/>
        <v>0.111558</v>
      </c>
      <c r="D7385" s="19">
        <f t="shared" si="236"/>
        <v>1.2445187364E-2</v>
      </c>
    </row>
    <row r="7386" spans="1:4" x14ac:dyDescent="0.3">
      <c r="A7386" s="23">
        <v>7385</v>
      </c>
      <c r="B7386" s="27">
        <v>0.60973100000000002</v>
      </c>
      <c r="C7386" s="24">
        <f t="shared" si="235"/>
        <v>0.111566</v>
      </c>
      <c r="D7386" s="19">
        <f t="shared" si="236"/>
        <v>1.2446972355999999E-2</v>
      </c>
    </row>
    <row r="7387" spans="1:4" x14ac:dyDescent="0.3">
      <c r="A7387" s="23">
        <v>7386</v>
      </c>
      <c r="B7387" s="27">
        <v>0.609734</v>
      </c>
      <c r="C7387" s="24">
        <f t="shared" si="235"/>
        <v>0.111569</v>
      </c>
      <c r="D7387" s="19">
        <f t="shared" si="236"/>
        <v>1.2447641761E-2</v>
      </c>
    </row>
    <row r="7388" spans="1:4" x14ac:dyDescent="0.3">
      <c r="A7388" s="23">
        <v>7387</v>
      </c>
      <c r="B7388" s="27">
        <v>0.60980699999999999</v>
      </c>
      <c r="C7388" s="24">
        <f t="shared" si="235"/>
        <v>0.11164200000000001</v>
      </c>
      <c r="D7388" s="19">
        <f t="shared" si="236"/>
        <v>1.2463936164000001E-2</v>
      </c>
    </row>
    <row r="7389" spans="1:4" x14ac:dyDescent="0.3">
      <c r="A7389" s="23">
        <v>7388</v>
      </c>
      <c r="B7389" s="27">
        <v>0.60980800000000002</v>
      </c>
      <c r="C7389" s="24">
        <f t="shared" si="235"/>
        <v>0.11164300000000001</v>
      </c>
      <c r="D7389" s="19">
        <f t="shared" si="236"/>
        <v>1.2464159449000001E-2</v>
      </c>
    </row>
    <row r="7390" spans="1:4" x14ac:dyDescent="0.3">
      <c r="A7390" s="23">
        <v>7389</v>
      </c>
      <c r="B7390" s="27">
        <v>0.60988100000000001</v>
      </c>
      <c r="C7390" s="24">
        <f t="shared" si="235"/>
        <v>0.111716</v>
      </c>
      <c r="D7390" s="19">
        <f t="shared" si="236"/>
        <v>1.2480464655999999E-2</v>
      </c>
    </row>
    <row r="7391" spans="1:4" x14ac:dyDescent="0.3">
      <c r="A7391" s="23">
        <v>7390</v>
      </c>
      <c r="B7391" s="27">
        <v>0.60988900000000001</v>
      </c>
      <c r="C7391" s="24">
        <f t="shared" si="235"/>
        <v>0.111724</v>
      </c>
      <c r="D7391" s="19">
        <f t="shared" si="236"/>
        <v>1.2482252176E-2</v>
      </c>
    </row>
    <row r="7392" spans="1:4" x14ac:dyDescent="0.3">
      <c r="A7392" s="23">
        <v>7391</v>
      </c>
      <c r="B7392" s="27">
        <v>0.60992400000000002</v>
      </c>
      <c r="C7392" s="24">
        <f t="shared" si="235"/>
        <v>0.111759</v>
      </c>
      <c r="D7392" s="19">
        <f t="shared" si="236"/>
        <v>1.2490074080999999E-2</v>
      </c>
    </row>
    <row r="7393" spans="1:4" x14ac:dyDescent="0.3">
      <c r="A7393" s="23">
        <v>7392</v>
      </c>
      <c r="B7393" s="27">
        <v>0.61003200000000002</v>
      </c>
      <c r="C7393" s="24">
        <f t="shared" si="235"/>
        <v>0.11186699999999999</v>
      </c>
      <c r="D7393" s="19">
        <f t="shared" si="236"/>
        <v>1.2514225688999998E-2</v>
      </c>
    </row>
    <row r="7394" spans="1:4" x14ac:dyDescent="0.3">
      <c r="A7394" s="23">
        <v>7393</v>
      </c>
      <c r="B7394" s="27">
        <v>0.61013600000000001</v>
      </c>
      <c r="C7394" s="24">
        <f t="shared" si="235"/>
        <v>0.111971</v>
      </c>
      <c r="D7394" s="19">
        <f t="shared" si="236"/>
        <v>1.2537504841E-2</v>
      </c>
    </row>
    <row r="7395" spans="1:4" x14ac:dyDescent="0.3">
      <c r="A7395" s="23">
        <v>7394</v>
      </c>
      <c r="B7395" s="27">
        <v>0.61021800000000004</v>
      </c>
      <c r="C7395" s="24">
        <f t="shared" si="235"/>
        <v>0.112053</v>
      </c>
      <c r="D7395" s="19">
        <f t="shared" si="236"/>
        <v>1.2555874809000001E-2</v>
      </c>
    </row>
    <row r="7396" spans="1:4" x14ac:dyDescent="0.3">
      <c r="A7396" s="23">
        <v>7395</v>
      </c>
      <c r="B7396" s="27">
        <v>0.61022799999999999</v>
      </c>
      <c r="C7396" s="24">
        <f t="shared" si="235"/>
        <v>0.112063</v>
      </c>
      <c r="D7396" s="19">
        <f t="shared" si="236"/>
        <v>1.2558115969E-2</v>
      </c>
    </row>
    <row r="7397" spans="1:4" x14ac:dyDescent="0.3">
      <c r="A7397" s="23">
        <v>7396</v>
      </c>
      <c r="B7397" s="27">
        <v>0.61023899999999998</v>
      </c>
      <c r="C7397" s="24">
        <f t="shared" si="235"/>
        <v>0.11207400000000001</v>
      </c>
      <c r="D7397" s="19">
        <f t="shared" si="236"/>
        <v>1.2560581476000001E-2</v>
      </c>
    </row>
    <row r="7398" spans="1:4" x14ac:dyDescent="0.3">
      <c r="A7398" s="23">
        <v>7397</v>
      </c>
      <c r="B7398" s="27">
        <v>0.61033599999999999</v>
      </c>
      <c r="C7398" s="24">
        <f t="shared" si="235"/>
        <v>0.11217100000000001</v>
      </c>
      <c r="D7398" s="19">
        <f t="shared" si="236"/>
        <v>1.2582333241000002E-2</v>
      </c>
    </row>
    <row r="7399" spans="1:4" x14ac:dyDescent="0.3">
      <c r="A7399" s="23">
        <v>7398</v>
      </c>
      <c r="B7399" s="27">
        <v>0.61045799999999995</v>
      </c>
      <c r="C7399" s="24">
        <f t="shared" si="235"/>
        <v>0.112293</v>
      </c>
      <c r="D7399" s="19">
        <f t="shared" si="236"/>
        <v>1.2609717849000002E-2</v>
      </c>
    </row>
    <row r="7400" spans="1:4" x14ac:dyDescent="0.3">
      <c r="A7400" s="23">
        <v>7399</v>
      </c>
      <c r="B7400" s="27">
        <v>0.61046699999999998</v>
      </c>
      <c r="C7400" s="24">
        <f t="shared" si="235"/>
        <v>0.112302</v>
      </c>
      <c r="D7400" s="19">
        <f t="shared" si="236"/>
        <v>1.2611739203999999E-2</v>
      </c>
    </row>
    <row r="7401" spans="1:4" x14ac:dyDescent="0.3">
      <c r="A7401" s="23">
        <v>7400</v>
      </c>
      <c r="B7401" s="27">
        <v>0.61048400000000003</v>
      </c>
      <c r="C7401" s="24">
        <f t="shared" si="235"/>
        <v>0.112319</v>
      </c>
      <c r="D7401" s="19">
        <f t="shared" si="236"/>
        <v>1.2615557761E-2</v>
      </c>
    </row>
    <row r="7402" spans="1:4" x14ac:dyDescent="0.3">
      <c r="A7402" s="23">
        <v>7401</v>
      </c>
      <c r="B7402" s="27">
        <v>0.61048800000000003</v>
      </c>
      <c r="C7402" s="24">
        <f t="shared" si="235"/>
        <v>0.11232300000000001</v>
      </c>
      <c r="D7402" s="19">
        <f t="shared" si="236"/>
        <v>1.2616456329000001E-2</v>
      </c>
    </row>
    <row r="7403" spans="1:4" x14ac:dyDescent="0.3">
      <c r="A7403" s="23">
        <v>7402</v>
      </c>
      <c r="B7403" s="27">
        <v>0.61049299999999995</v>
      </c>
      <c r="C7403" s="24">
        <f t="shared" si="235"/>
        <v>0.112328</v>
      </c>
      <c r="D7403" s="19">
        <f t="shared" si="236"/>
        <v>1.2617579584E-2</v>
      </c>
    </row>
    <row r="7404" spans="1:4" x14ac:dyDescent="0.3">
      <c r="A7404" s="23">
        <v>7403</v>
      </c>
      <c r="B7404" s="27">
        <v>0.61061900000000002</v>
      </c>
      <c r="C7404" s="24">
        <f t="shared" si="235"/>
        <v>0.112454</v>
      </c>
      <c r="D7404" s="19">
        <f t="shared" si="236"/>
        <v>1.2645902116E-2</v>
      </c>
    </row>
    <row r="7405" spans="1:4" x14ac:dyDescent="0.3">
      <c r="A7405" s="23">
        <v>7404</v>
      </c>
      <c r="B7405" s="27">
        <v>0.61061900000000002</v>
      </c>
      <c r="C7405" s="24">
        <f t="shared" si="235"/>
        <v>0.112454</v>
      </c>
      <c r="D7405" s="19">
        <f t="shared" si="236"/>
        <v>1.2645902116E-2</v>
      </c>
    </row>
    <row r="7406" spans="1:4" x14ac:dyDescent="0.3">
      <c r="A7406" s="23">
        <v>7405</v>
      </c>
      <c r="B7406" s="27">
        <v>0.61063000000000001</v>
      </c>
      <c r="C7406" s="24">
        <f t="shared" si="235"/>
        <v>0.112465</v>
      </c>
      <c r="D7406" s="19">
        <f t="shared" si="236"/>
        <v>1.2648376224999999E-2</v>
      </c>
    </row>
    <row r="7407" spans="1:4" x14ac:dyDescent="0.3">
      <c r="A7407" s="23">
        <v>7406</v>
      </c>
      <c r="B7407" s="27">
        <v>0.61064700000000005</v>
      </c>
      <c r="C7407" s="24">
        <f t="shared" si="235"/>
        <v>0.112482</v>
      </c>
      <c r="D7407" s="19">
        <f t="shared" si="236"/>
        <v>1.2652200323999999E-2</v>
      </c>
    </row>
    <row r="7408" spans="1:4" x14ac:dyDescent="0.3">
      <c r="A7408" s="23">
        <v>7407</v>
      </c>
      <c r="B7408" s="27">
        <v>0.61066299999999996</v>
      </c>
      <c r="C7408" s="24">
        <f t="shared" si="235"/>
        <v>0.112498</v>
      </c>
      <c r="D7408" s="19">
        <f t="shared" si="236"/>
        <v>1.2655800004E-2</v>
      </c>
    </row>
    <row r="7409" spans="1:4" x14ac:dyDescent="0.3">
      <c r="A7409" s="23">
        <v>7408</v>
      </c>
      <c r="B7409" s="27">
        <v>0.61073</v>
      </c>
      <c r="C7409" s="24">
        <f t="shared" si="235"/>
        <v>0.112565</v>
      </c>
      <c r="D7409" s="19">
        <f t="shared" si="236"/>
        <v>1.2670879224999999E-2</v>
      </c>
    </row>
    <row r="7410" spans="1:4" x14ac:dyDescent="0.3">
      <c r="A7410" s="23">
        <v>7409</v>
      </c>
      <c r="B7410" s="27">
        <v>0.61096899999999998</v>
      </c>
      <c r="C7410" s="24">
        <f t="shared" si="235"/>
        <v>0.112804</v>
      </c>
      <c r="D7410" s="19">
        <f t="shared" si="236"/>
        <v>1.2724742416000001E-2</v>
      </c>
    </row>
    <row r="7411" spans="1:4" x14ac:dyDescent="0.3">
      <c r="A7411" s="23">
        <v>7410</v>
      </c>
      <c r="B7411" s="27">
        <v>0.61098200000000003</v>
      </c>
      <c r="C7411" s="24">
        <f t="shared" si="235"/>
        <v>0.112817</v>
      </c>
      <c r="D7411" s="19">
        <f t="shared" si="236"/>
        <v>1.2727675488999999E-2</v>
      </c>
    </row>
    <row r="7412" spans="1:4" x14ac:dyDescent="0.3">
      <c r="A7412" s="23">
        <v>7411</v>
      </c>
      <c r="B7412" s="27">
        <v>0.61102800000000002</v>
      </c>
      <c r="C7412" s="24">
        <f t="shared" si="235"/>
        <v>0.112863</v>
      </c>
      <c r="D7412" s="19">
        <f t="shared" si="236"/>
        <v>1.2738056769000002E-2</v>
      </c>
    </row>
    <row r="7413" spans="1:4" x14ac:dyDescent="0.3">
      <c r="A7413" s="23">
        <v>7412</v>
      </c>
      <c r="B7413" s="27">
        <v>0.61113799999999996</v>
      </c>
      <c r="C7413" s="24">
        <f t="shared" si="235"/>
        <v>0.112973</v>
      </c>
      <c r="D7413" s="19">
        <f t="shared" si="236"/>
        <v>1.2762898729000001E-2</v>
      </c>
    </row>
    <row r="7414" spans="1:4" x14ac:dyDescent="0.3">
      <c r="A7414" s="23">
        <v>7413</v>
      </c>
      <c r="B7414" s="27">
        <v>0.61116199999999998</v>
      </c>
      <c r="C7414" s="24">
        <f t="shared" si="235"/>
        <v>0.112997</v>
      </c>
      <c r="D7414" s="19">
        <f t="shared" si="236"/>
        <v>1.2768322009000001E-2</v>
      </c>
    </row>
    <row r="7415" spans="1:4" x14ac:dyDescent="0.3">
      <c r="A7415" s="23">
        <v>7414</v>
      </c>
      <c r="B7415" s="27">
        <v>0.61130200000000001</v>
      </c>
      <c r="C7415" s="24">
        <f t="shared" si="235"/>
        <v>0.113137</v>
      </c>
      <c r="D7415" s="19">
        <f t="shared" si="236"/>
        <v>1.2799980769E-2</v>
      </c>
    </row>
    <row r="7416" spans="1:4" x14ac:dyDescent="0.3">
      <c r="A7416" s="23">
        <v>7415</v>
      </c>
      <c r="B7416" s="27">
        <v>0.61137900000000001</v>
      </c>
      <c r="C7416" s="24">
        <f t="shared" si="235"/>
        <v>0.113214</v>
      </c>
      <c r="D7416" s="19">
        <f t="shared" si="236"/>
        <v>1.2817409795999999E-2</v>
      </c>
    </row>
    <row r="7417" spans="1:4" x14ac:dyDescent="0.3">
      <c r="A7417" s="23">
        <v>7416</v>
      </c>
      <c r="B7417" s="27">
        <v>0.611398</v>
      </c>
      <c r="C7417" s="24">
        <f t="shared" si="235"/>
        <v>0.113233</v>
      </c>
      <c r="D7417" s="19">
        <f t="shared" si="236"/>
        <v>1.2821712289E-2</v>
      </c>
    </row>
    <row r="7418" spans="1:4" x14ac:dyDescent="0.3">
      <c r="A7418" s="23">
        <v>7417</v>
      </c>
      <c r="B7418" s="27">
        <v>0.61140099999999997</v>
      </c>
      <c r="C7418" s="24">
        <f t="shared" si="235"/>
        <v>0.113236</v>
      </c>
      <c r="D7418" s="19">
        <f t="shared" si="236"/>
        <v>1.2822391696000001E-2</v>
      </c>
    </row>
    <row r="7419" spans="1:4" x14ac:dyDescent="0.3">
      <c r="A7419" s="23">
        <v>7418</v>
      </c>
      <c r="B7419" s="27">
        <v>0.61141800000000002</v>
      </c>
      <c r="C7419" s="24">
        <f t="shared" si="235"/>
        <v>0.11325300000000001</v>
      </c>
      <c r="D7419" s="19">
        <f t="shared" si="236"/>
        <v>1.2826242009000002E-2</v>
      </c>
    </row>
    <row r="7420" spans="1:4" x14ac:dyDescent="0.3">
      <c r="A7420" s="23">
        <v>7419</v>
      </c>
      <c r="B7420" s="27">
        <v>0.61146100000000003</v>
      </c>
      <c r="C7420" s="24">
        <f t="shared" si="235"/>
        <v>0.11329600000000001</v>
      </c>
      <c r="D7420" s="19">
        <f t="shared" si="236"/>
        <v>1.2835983616000001E-2</v>
      </c>
    </row>
    <row r="7421" spans="1:4" x14ac:dyDescent="0.3">
      <c r="A7421" s="23">
        <v>7420</v>
      </c>
      <c r="B7421" s="27">
        <v>0.61151599999999995</v>
      </c>
      <c r="C7421" s="24">
        <f t="shared" si="235"/>
        <v>0.11335100000000001</v>
      </c>
      <c r="D7421" s="19">
        <f t="shared" si="236"/>
        <v>1.2848449201000001E-2</v>
      </c>
    </row>
    <row r="7422" spans="1:4" x14ac:dyDescent="0.3">
      <c r="A7422" s="23">
        <v>7421</v>
      </c>
      <c r="B7422" s="27">
        <v>0.61152200000000001</v>
      </c>
      <c r="C7422" s="24">
        <f t="shared" si="235"/>
        <v>0.113357</v>
      </c>
      <c r="D7422" s="19">
        <f t="shared" si="236"/>
        <v>1.2849809449000001E-2</v>
      </c>
    </row>
    <row r="7423" spans="1:4" x14ac:dyDescent="0.3">
      <c r="A7423" s="23">
        <v>7422</v>
      </c>
      <c r="B7423" s="27">
        <v>0.611537</v>
      </c>
      <c r="C7423" s="24">
        <f t="shared" si="235"/>
        <v>0.113372</v>
      </c>
      <c r="D7423" s="19">
        <f t="shared" si="236"/>
        <v>1.2853210384000001E-2</v>
      </c>
    </row>
    <row r="7424" spans="1:4" x14ac:dyDescent="0.3">
      <c r="A7424" s="23">
        <v>7423</v>
      </c>
      <c r="B7424" s="27">
        <v>0.61156299999999997</v>
      </c>
      <c r="C7424" s="24">
        <f t="shared" si="235"/>
        <v>0.113398</v>
      </c>
      <c r="D7424" s="19">
        <f t="shared" si="236"/>
        <v>1.2859106404E-2</v>
      </c>
    </row>
    <row r="7425" spans="1:4" x14ac:dyDescent="0.3">
      <c r="A7425" s="23">
        <v>7424</v>
      </c>
      <c r="B7425" s="27">
        <v>0.61166299999999996</v>
      </c>
      <c r="C7425" s="24">
        <f t="shared" si="235"/>
        <v>0.113498</v>
      </c>
      <c r="D7425" s="19">
        <f t="shared" si="236"/>
        <v>1.2881796004000001E-2</v>
      </c>
    </row>
    <row r="7426" spans="1:4" x14ac:dyDescent="0.3">
      <c r="A7426" s="23">
        <v>7425</v>
      </c>
      <c r="B7426" s="27">
        <v>0.61174499999999998</v>
      </c>
      <c r="C7426" s="24">
        <f t="shared" ref="C7426:C7489" si="237">ROUNDUP(B7426-B$10002,6)</f>
        <v>0.11358</v>
      </c>
      <c r="D7426" s="19">
        <f t="shared" si="236"/>
        <v>1.29004164E-2</v>
      </c>
    </row>
    <row r="7427" spans="1:4" x14ac:dyDescent="0.3">
      <c r="A7427" s="23">
        <v>7426</v>
      </c>
      <c r="B7427" s="27">
        <v>0.61175299999999999</v>
      </c>
      <c r="C7427" s="24">
        <f t="shared" si="237"/>
        <v>0.11358799999999999</v>
      </c>
      <c r="D7427" s="19">
        <f t="shared" si="236"/>
        <v>1.2902233744E-2</v>
      </c>
    </row>
    <row r="7428" spans="1:4" x14ac:dyDescent="0.3">
      <c r="A7428" s="23">
        <v>7427</v>
      </c>
      <c r="B7428" s="27">
        <v>0.611757</v>
      </c>
      <c r="C7428" s="24">
        <f t="shared" si="237"/>
        <v>0.113592</v>
      </c>
      <c r="D7428" s="19">
        <f t="shared" si="236"/>
        <v>1.2903142463999999E-2</v>
      </c>
    </row>
    <row r="7429" spans="1:4" x14ac:dyDescent="0.3">
      <c r="A7429" s="23">
        <v>7428</v>
      </c>
      <c r="B7429" s="27">
        <v>0.61193699999999995</v>
      </c>
      <c r="C7429" s="24">
        <f t="shared" si="237"/>
        <v>0.113772</v>
      </c>
      <c r="D7429" s="19">
        <f t="shared" si="236"/>
        <v>1.2944067984E-2</v>
      </c>
    </row>
    <row r="7430" spans="1:4" x14ac:dyDescent="0.3">
      <c r="A7430" s="23">
        <v>7429</v>
      </c>
      <c r="B7430" s="27">
        <v>0.61199300000000001</v>
      </c>
      <c r="C7430" s="24">
        <f t="shared" si="237"/>
        <v>0.113828</v>
      </c>
      <c r="D7430" s="19">
        <f t="shared" si="236"/>
        <v>1.2956813584E-2</v>
      </c>
    </row>
    <row r="7431" spans="1:4" x14ac:dyDescent="0.3">
      <c r="A7431" s="23">
        <v>7430</v>
      </c>
      <c r="B7431" s="27">
        <v>0.61200299999999996</v>
      </c>
      <c r="C7431" s="24">
        <f t="shared" si="237"/>
        <v>0.11383799999999999</v>
      </c>
      <c r="D7431" s="19">
        <f t="shared" si="236"/>
        <v>1.2959090243999999E-2</v>
      </c>
    </row>
    <row r="7432" spans="1:4" x14ac:dyDescent="0.3">
      <c r="A7432" s="23">
        <v>7431</v>
      </c>
      <c r="B7432" s="27">
        <v>0.61202999999999996</v>
      </c>
      <c r="C7432" s="24">
        <f t="shared" si="237"/>
        <v>0.11386500000000001</v>
      </c>
      <c r="D7432" s="19">
        <f t="shared" si="236"/>
        <v>1.2965238225000002E-2</v>
      </c>
    </row>
    <row r="7433" spans="1:4" x14ac:dyDescent="0.3">
      <c r="A7433" s="23">
        <v>7432</v>
      </c>
      <c r="B7433" s="27">
        <v>0.61203200000000002</v>
      </c>
      <c r="C7433" s="24">
        <f t="shared" si="237"/>
        <v>0.113867</v>
      </c>
      <c r="D7433" s="19">
        <f t="shared" si="236"/>
        <v>1.2965693689E-2</v>
      </c>
    </row>
    <row r="7434" spans="1:4" x14ac:dyDescent="0.3">
      <c r="A7434" s="23">
        <v>7433</v>
      </c>
      <c r="B7434" s="27">
        <v>0.61206499999999997</v>
      </c>
      <c r="C7434" s="24">
        <f t="shared" si="237"/>
        <v>0.1139</v>
      </c>
      <c r="D7434" s="19">
        <f t="shared" ref="D7434:D7497" si="238">C7434*C7434</f>
        <v>1.2973210000000001E-2</v>
      </c>
    </row>
    <row r="7435" spans="1:4" x14ac:dyDescent="0.3">
      <c r="A7435" s="23">
        <v>7434</v>
      </c>
      <c r="B7435" s="27">
        <v>0.61208799999999997</v>
      </c>
      <c r="C7435" s="24">
        <f t="shared" si="237"/>
        <v>0.113923</v>
      </c>
      <c r="D7435" s="19">
        <f t="shared" si="238"/>
        <v>1.2978449929E-2</v>
      </c>
    </row>
    <row r="7436" spans="1:4" x14ac:dyDescent="0.3">
      <c r="A7436" s="23">
        <v>7435</v>
      </c>
      <c r="B7436" s="27">
        <v>0.61209400000000003</v>
      </c>
      <c r="C7436" s="24">
        <f t="shared" si="237"/>
        <v>0.113929</v>
      </c>
      <c r="D7436" s="19">
        <f t="shared" si="238"/>
        <v>1.2979817041000001E-2</v>
      </c>
    </row>
    <row r="7437" spans="1:4" x14ac:dyDescent="0.3">
      <c r="A7437" s="23">
        <v>7436</v>
      </c>
      <c r="B7437" s="27">
        <v>0.61214999999999997</v>
      </c>
      <c r="C7437" s="24">
        <f t="shared" si="237"/>
        <v>0.113985</v>
      </c>
      <c r="D7437" s="19">
        <f t="shared" si="238"/>
        <v>1.2992580225000001E-2</v>
      </c>
    </row>
    <row r="7438" spans="1:4" x14ac:dyDescent="0.3">
      <c r="A7438" s="23">
        <v>7437</v>
      </c>
      <c r="B7438" s="27">
        <v>0.61215299999999995</v>
      </c>
      <c r="C7438" s="24">
        <f t="shared" si="237"/>
        <v>0.11398800000000001</v>
      </c>
      <c r="D7438" s="19">
        <f t="shared" si="238"/>
        <v>1.2993264144000002E-2</v>
      </c>
    </row>
    <row r="7439" spans="1:4" x14ac:dyDescent="0.3">
      <c r="A7439" s="23">
        <v>7438</v>
      </c>
      <c r="B7439" s="27">
        <v>0.61224400000000001</v>
      </c>
      <c r="C7439" s="24">
        <f t="shared" si="237"/>
        <v>0.114079</v>
      </c>
      <c r="D7439" s="19">
        <f t="shared" si="238"/>
        <v>1.3014018241E-2</v>
      </c>
    </row>
    <row r="7440" spans="1:4" x14ac:dyDescent="0.3">
      <c r="A7440" s="23">
        <v>7439</v>
      </c>
      <c r="B7440" s="27">
        <v>0.61227600000000004</v>
      </c>
      <c r="C7440" s="24">
        <f t="shared" si="237"/>
        <v>0.114111</v>
      </c>
      <c r="D7440" s="19">
        <f t="shared" si="238"/>
        <v>1.3021320321E-2</v>
      </c>
    </row>
    <row r="7441" spans="1:4" x14ac:dyDescent="0.3">
      <c r="A7441" s="23">
        <v>7440</v>
      </c>
      <c r="B7441" s="27">
        <v>0.61240000000000006</v>
      </c>
      <c r="C7441" s="24">
        <f t="shared" si="237"/>
        <v>0.114235</v>
      </c>
      <c r="D7441" s="19">
        <f t="shared" si="238"/>
        <v>1.3049635225E-2</v>
      </c>
    </row>
    <row r="7442" spans="1:4" x14ac:dyDescent="0.3">
      <c r="A7442" s="23">
        <v>7441</v>
      </c>
      <c r="B7442" s="27">
        <v>0.61243499999999995</v>
      </c>
      <c r="C7442" s="24">
        <f t="shared" si="237"/>
        <v>0.11427</v>
      </c>
      <c r="D7442" s="19">
        <f t="shared" si="238"/>
        <v>1.3057632899999999E-2</v>
      </c>
    </row>
    <row r="7443" spans="1:4" x14ac:dyDescent="0.3">
      <c r="A7443" s="23">
        <v>7442</v>
      </c>
      <c r="B7443" s="27">
        <v>0.61243599999999998</v>
      </c>
      <c r="C7443" s="24">
        <f t="shared" si="237"/>
        <v>0.114271</v>
      </c>
      <c r="D7443" s="19">
        <f t="shared" si="238"/>
        <v>1.3057861440999999E-2</v>
      </c>
    </row>
    <row r="7444" spans="1:4" x14ac:dyDescent="0.3">
      <c r="A7444" s="23">
        <v>7443</v>
      </c>
      <c r="B7444" s="27">
        <v>0.61243999999999998</v>
      </c>
      <c r="C7444" s="24">
        <f t="shared" si="237"/>
        <v>0.114275</v>
      </c>
      <c r="D7444" s="19">
        <f t="shared" si="238"/>
        <v>1.3058775625E-2</v>
      </c>
    </row>
    <row r="7445" spans="1:4" x14ac:dyDescent="0.3">
      <c r="A7445" s="23">
        <v>7444</v>
      </c>
      <c r="B7445" s="27">
        <v>0.61251999999999995</v>
      </c>
      <c r="C7445" s="24">
        <f t="shared" si="237"/>
        <v>0.114355</v>
      </c>
      <c r="D7445" s="19">
        <f t="shared" si="238"/>
        <v>1.3077066025E-2</v>
      </c>
    </row>
    <row r="7446" spans="1:4" x14ac:dyDescent="0.3">
      <c r="A7446" s="23">
        <v>7445</v>
      </c>
      <c r="B7446" s="27">
        <v>0.61252399999999996</v>
      </c>
      <c r="C7446" s="24">
        <f t="shared" si="237"/>
        <v>0.114359</v>
      </c>
      <c r="D7446" s="19">
        <f t="shared" si="238"/>
        <v>1.3077980881E-2</v>
      </c>
    </row>
    <row r="7447" spans="1:4" x14ac:dyDescent="0.3">
      <c r="A7447" s="23">
        <v>7446</v>
      </c>
      <c r="B7447" s="27">
        <v>0.612541</v>
      </c>
      <c r="C7447" s="24">
        <f t="shared" si="237"/>
        <v>0.11437600000000001</v>
      </c>
      <c r="D7447" s="19">
        <f t="shared" si="238"/>
        <v>1.3081869376000001E-2</v>
      </c>
    </row>
    <row r="7448" spans="1:4" x14ac:dyDescent="0.3">
      <c r="A7448" s="23">
        <v>7447</v>
      </c>
      <c r="B7448" s="27">
        <v>0.61260199999999998</v>
      </c>
      <c r="C7448" s="24">
        <f t="shared" si="237"/>
        <v>0.114437</v>
      </c>
      <c r="D7448" s="19">
        <f t="shared" si="238"/>
        <v>1.3095826969E-2</v>
      </c>
    </row>
    <row r="7449" spans="1:4" x14ac:dyDescent="0.3">
      <c r="A7449" s="23">
        <v>7448</v>
      </c>
      <c r="B7449" s="27">
        <v>0.61265099999999995</v>
      </c>
      <c r="C7449" s="24">
        <f t="shared" si="237"/>
        <v>0.114486</v>
      </c>
      <c r="D7449" s="19">
        <f t="shared" si="238"/>
        <v>1.3107044196000001E-2</v>
      </c>
    </row>
    <row r="7450" spans="1:4" x14ac:dyDescent="0.3">
      <c r="A7450" s="23">
        <v>7449</v>
      </c>
      <c r="B7450" s="27">
        <v>0.61268900000000004</v>
      </c>
      <c r="C7450" s="24">
        <f t="shared" si="237"/>
        <v>0.114524</v>
      </c>
      <c r="D7450" s="19">
        <f t="shared" si="238"/>
        <v>1.3115746576E-2</v>
      </c>
    </row>
    <row r="7451" spans="1:4" x14ac:dyDescent="0.3">
      <c r="A7451" s="23">
        <v>7450</v>
      </c>
      <c r="B7451" s="27">
        <v>0.61269200000000001</v>
      </c>
      <c r="C7451" s="24">
        <f t="shared" si="237"/>
        <v>0.114527</v>
      </c>
      <c r="D7451" s="19">
        <f t="shared" si="238"/>
        <v>1.3116433729000001E-2</v>
      </c>
    </row>
    <row r="7452" spans="1:4" x14ac:dyDescent="0.3">
      <c r="A7452" s="23">
        <v>7451</v>
      </c>
      <c r="B7452" s="27">
        <v>0.61270500000000006</v>
      </c>
      <c r="C7452" s="24">
        <f t="shared" si="237"/>
        <v>0.11454</v>
      </c>
      <c r="D7452" s="19">
        <f t="shared" si="238"/>
        <v>1.31194116E-2</v>
      </c>
    </row>
    <row r="7453" spans="1:4" x14ac:dyDescent="0.3">
      <c r="A7453" s="23">
        <v>7452</v>
      </c>
      <c r="B7453" s="27">
        <v>0.61276799999999998</v>
      </c>
      <c r="C7453" s="24">
        <f t="shared" si="237"/>
        <v>0.114603</v>
      </c>
      <c r="D7453" s="19">
        <f t="shared" si="238"/>
        <v>1.3133847608999999E-2</v>
      </c>
    </row>
    <row r="7454" spans="1:4" x14ac:dyDescent="0.3">
      <c r="A7454" s="23">
        <v>7453</v>
      </c>
      <c r="B7454" s="27">
        <v>0.61292999999999997</v>
      </c>
      <c r="C7454" s="24">
        <f t="shared" si="237"/>
        <v>0.11476500000000001</v>
      </c>
      <c r="D7454" s="19">
        <f t="shared" si="238"/>
        <v>1.3171005225000001E-2</v>
      </c>
    </row>
    <row r="7455" spans="1:4" x14ac:dyDescent="0.3">
      <c r="A7455" s="23">
        <v>7454</v>
      </c>
      <c r="B7455" s="27">
        <v>0.61300500000000002</v>
      </c>
      <c r="C7455" s="24">
        <f t="shared" si="237"/>
        <v>0.11484</v>
      </c>
      <c r="D7455" s="19">
        <f t="shared" si="238"/>
        <v>1.3188225599999999E-2</v>
      </c>
    </row>
    <row r="7456" spans="1:4" x14ac:dyDescent="0.3">
      <c r="A7456" s="23">
        <v>7455</v>
      </c>
      <c r="B7456" s="27">
        <v>0.61301899999999998</v>
      </c>
      <c r="C7456" s="24">
        <f t="shared" si="237"/>
        <v>0.114854</v>
      </c>
      <c r="D7456" s="19">
        <f t="shared" si="238"/>
        <v>1.3191441315999999E-2</v>
      </c>
    </row>
    <row r="7457" spans="1:4" x14ac:dyDescent="0.3">
      <c r="A7457" s="23">
        <v>7456</v>
      </c>
      <c r="B7457" s="27">
        <v>0.61330099999999999</v>
      </c>
      <c r="C7457" s="24">
        <f t="shared" si="237"/>
        <v>0.115136</v>
      </c>
      <c r="D7457" s="19">
        <f t="shared" si="238"/>
        <v>1.3256298496000001E-2</v>
      </c>
    </row>
    <row r="7458" spans="1:4" x14ac:dyDescent="0.3">
      <c r="A7458" s="23">
        <v>7457</v>
      </c>
      <c r="B7458" s="27">
        <v>0.61332200000000003</v>
      </c>
      <c r="C7458" s="24">
        <f t="shared" si="237"/>
        <v>0.115157</v>
      </c>
      <c r="D7458" s="19">
        <f t="shared" si="238"/>
        <v>1.3261134648999999E-2</v>
      </c>
    </row>
    <row r="7459" spans="1:4" x14ac:dyDescent="0.3">
      <c r="A7459" s="23">
        <v>7458</v>
      </c>
      <c r="B7459" s="27">
        <v>0.61333899999999997</v>
      </c>
      <c r="C7459" s="24">
        <f t="shared" si="237"/>
        <v>0.115174</v>
      </c>
      <c r="D7459" s="19">
        <f t="shared" si="238"/>
        <v>1.3265050275999999E-2</v>
      </c>
    </row>
    <row r="7460" spans="1:4" x14ac:dyDescent="0.3">
      <c r="A7460" s="23">
        <v>7459</v>
      </c>
      <c r="B7460" s="27">
        <v>0.61340700000000004</v>
      </c>
      <c r="C7460" s="24">
        <f t="shared" si="237"/>
        <v>0.115242</v>
      </c>
      <c r="D7460" s="19">
        <f t="shared" si="238"/>
        <v>1.3280718564E-2</v>
      </c>
    </row>
    <row r="7461" spans="1:4" x14ac:dyDescent="0.3">
      <c r="A7461" s="23">
        <v>7460</v>
      </c>
      <c r="B7461" s="27">
        <v>0.613429</v>
      </c>
      <c r="C7461" s="24">
        <f t="shared" si="237"/>
        <v>0.11526400000000001</v>
      </c>
      <c r="D7461" s="19">
        <f t="shared" si="238"/>
        <v>1.3285789696000002E-2</v>
      </c>
    </row>
    <row r="7462" spans="1:4" x14ac:dyDescent="0.3">
      <c r="A7462" s="23">
        <v>7461</v>
      </c>
      <c r="B7462" s="27">
        <v>0.61352300000000004</v>
      </c>
      <c r="C7462" s="24">
        <f t="shared" si="237"/>
        <v>0.115358</v>
      </c>
      <c r="D7462" s="19">
        <f t="shared" si="238"/>
        <v>1.3307468164E-2</v>
      </c>
    </row>
    <row r="7463" spans="1:4" x14ac:dyDescent="0.3">
      <c r="A7463" s="23">
        <v>7462</v>
      </c>
      <c r="B7463" s="27">
        <v>0.61357200000000001</v>
      </c>
      <c r="C7463" s="24">
        <f t="shared" si="237"/>
        <v>0.115407</v>
      </c>
      <c r="D7463" s="19">
        <f t="shared" si="238"/>
        <v>1.3318775648999999E-2</v>
      </c>
    </row>
    <row r="7464" spans="1:4" x14ac:dyDescent="0.3">
      <c r="A7464" s="23">
        <v>7463</v>
      </c>
      <c r="B7464" s="27">
        <v>0.61358100000000004</v>
      </c>
      <c r="C7464" s="24">
        <f t="shared" si="237"/>
        <v>0.115416</v>
      </c>
      <c r="D7464" s="19">
        <f t="shared" si="238"/>
        <v>1.3320853056E-2</v>
      </c>
    </row>
    <row r="7465" spans="1:4" x14ac:dyDescent="0.3">
      <c r="A7465" s="23">
        <v>7464</v>
      </c>
      <c r="B7465" s="27">
        <v>0.61363000000000001</v>
      </c>
      <c r="C7465" s="24">
        <f t="shared" si="237"/>
        <v>0.115465</v>
      </c>
      <c r="D7465" s="19">
        <f t="shared" si="238"/>
        <v>1.3332166224999999E-2</v>
      </c>
    </row>
    <row r="7466" spans="1:4" x14ac:dyDescent="0.3">
      <c r="A7466" s="23">
        <v>7465</v>
      </c>
      <c r="B7466" s="27">
        <v>0.61364099999999999</v>
      </c>
      <c r="C7466" s="24">
        <f t="shared" si="237"/>
        <v>0.115476</v>
      </c>
      <c r="D7466" s="19">
        <f t="shared" si="238"/>
        <v>1.3334706575999999E-2</v>
      </c>
    </row>
    <row r="7467" spans="1:4" x14ac:dyDescent="0.3">
      <c r="A7467" s="23">
        <v>7466</v>
      </c>
      <c r="B7467" s="27">
        <v>0.61364700000000005</v>
      </c>
      <c r="C7467" s="24">
        <f t="shared" si="237"/>
        <v>0.115482</v>
      </c>
      <c r="D7467" s="19">
        <f t="shared" si="238"/>
        <v>1.3336092323999999E-2</v>
      </c>
    </row>
    <row r="7468" spans="1:4" x14ac:dyDescent="0.3">
      <c r="A7468" s="23">
        <v>7467</v>
      </c>
      <c r="B7468" s="27">
        <v>0.61366600000000004</v>
      </c>
      <c r="C7468" s="24">
        <f t="shared" si="237"/>
        <v>0.11550100000000001</v>
      </c>
      <c r="D7468" s="19">
        <f t="shared" si="238"/>
        <v>1.3340481001000002E-2</v>
      </c>
    </row>
    <row r="7469" spans="1:4" x14ac:dyDescent="0.3">
      <c r="A7469" s="23">
        <v>7468</v>
      </c>
      <c r="B7469" s="27">
        <v>0.61372400000000005</v>
      </c>
      <c r="C7469" s="24">
        <f t="shared" si="237"/>
        <v>0.115559</v>
      </c>
      <c r="D7469" s="19">
        <f t="shared" si="238"/>
        <v>1.3353882480999999E-2</v>
      </c>
    </row>
    <row r="7470" spans="1:4" x14ac:dyDescent="0.3">
      <c r="A7470" s="23">
        <v>7469</v>
      </c>
      <c r="B7470" s="27">
        <v>0.61383399999999999</v>
      </c>
      <c r="C7470" s="24">
        <f t="shared" si="237"/>
        <v>0.11566900000000001</v>
      </c>
      <c r="D7470" s="19">
        <f t="shared" si="238"/>
        <v>1.3379317561000002E-2</v>
      </c>
    </row>
    <row r="7471" spans="1:4" x14ac:dyDescent="0.3">
      <c r="A7471" s="23">
        <v>7470</v>
      </c>
      <c r="B7471" s="27">
        <v>0.61387000000000003</v>
      </c>
      <c r="C7471" s="24">
        <f t="shared" si="237"/>
        <v>0.115705</v>
      </c>
      <c r="D7471" s="19">
        <f t="shared" si="238"/>
        <v>1.3387647025000001E-2</v>
      </c>
    </row>
    <row r="7472" spans="1:4" x14ac:dyDescent="0.3">
      <c r="A7472" s="23">
        <v>7471</v>
      </c>
      <c r="B7472" s="27">
        <v>0.61389199999999999</v>
      </c>
      <c r="C7472" s="24">
        <f t="shared" si="237"/>
        <v>0.115727</v>
      </c>
      <c r="D7472" s="19">
        <f t="shared" si="238"/>
        <v>1.3392738529E-2</v>
      </c>
    </row>
    <row r="7473" spans="1:4" x14ac:dyDescent="0.3">
      <c r="A7473" s="23">
        <v>7472</v>
      </c>
      <c r="B7473" s="27">
        <v>0.61392599999999997</v>
      </c>
      <c r="C7473" s="24">
        <f t="shared" si="237"/>
        <v>0.115761</v>
      </c>
      <c r="D7473" s="19">
        <f t="shared" si="238"/>
        <v>1.3400609121000001E-2</v>
      </c>
    </row>
    <row r="7474" spans="1:4" x14ac:dyDescent="0.3">
      <c r="A7474" s="23">
        <v>7473</v>
      </c>
      <c r="B7474" s="27">
        <v>0.61393600000000004</v>
      </c>
      <c r="C7474" s="24">
        <f t="shared" si="237"/>
        <v>0.115771</v>
      </c>
      <c r="D7474" s="19">
        <f t="shared" si="238"/>
        <v>1.3402924441E-2</v>
      </c>
    </row>
    <row r="7475" spans="1:4" x14ac:dyDescent="0.3">
      <c r="A7475" s="23">
        <v>7474</v>
      </c>
      <c r="B7475" s="27">
        <v>0.61400299999999997</v>
      </c>
      <c r="C7475" s="24">
        <f t="shared" si="237"/>
        <v>0.115838</v>
      </c>
      <c r="D7475" s="19">
        <f t="shared" si="238"/>
        <v>1.3418442244E-2</v>
      </c>
    </row>
    <row r="7476" spans="1:4" x14ac:dyDescent="0.3">
      <c r="A7476" s="23">
        <v>7475</v>
      </c>
      <c r="B7476" s="27">
        <v>0.61400900000000003</v>
      </c>
      <c r="C7476" s="24">
        <f t="shared" si="237"/>
        <v>0.115844</v>
      </c>
      <c r="D7476" s="19">
        <f t="shared" si="238"/>
        <v>1.3419832336E-2</v>
      </c>
    </row>
    <row r="7477" spans="1:4" x14ac:dyDescent="0.3">
      <c r="A7477" s="23">
        <v>7476</v>
      </c>
      <c r="B7477" s="27">
        <v>0.61401799999999995</v>
      </c>
      <c r="C7477" s="24">
        <f t="shared" si="237"/>
        <v>0.115853</v>
      </c>
      <c r="D7477" s="19">
        <f t="shared" si="238"/>
        <v>1.3421917609E-2</v>
      </c>
    </row>
    <row r="7478" spans="1:4" x14ac:dyDescent="0.3">
      <c r="A7478" s="23">
        <v>7477</v>
      </c>
      <c r="B7478" s="27">
        <v>0.61405600000000005</v>
      </c>
      <c r="C7478" s="24">
        <f t="shared" si="237"/>
        <v>0.11589100000000001</v>
      </c>
      <c r="D7478" s="19">
        <f t="shared" si="238"/>
        <v>1.3430723881000002E-2</v>
      </c>
    </row>
    <row r="7479" spans="1:4" x14ac:dyDescent="0.3">
      <c r="A7479" s="23">
        <v>7478</v>
      </c>
      <c r="B7479" s="27">
        <v>0.614066</v>
      </c>
      <c r="C7479" s="24">
        <f t="shared" si="237"/>
        <v>0.115901</v>
      </c>
      <c r="D7479" s="19">
        <f t="shared" si="238"/>
        <v>1.3433041801E-2</v>
      </c>
    </row>
    <row r="7480" spans="1:4" x14ac:dyDescent="0.3">
      <c r="A7480" s="23">
        <v>7479</v>
      </c>
      <c r="B7480" s="27">
        <v>0.61417999999999995</v>
      </c>
      <c r="C7480" s="24">
        <f t="shared" si="237"/>
        <v>0.11601500000000001</v>
      </c>
      <c r="D7480" s="19">
        <f t="shared" si="238"/>
        <v>1.3459480225000002E-2</v>
      </c>
    </row>
    <row r="7481" spans="1:4" x14ac:dyDescent="0.3">
      <c r="A7481" s="23">
        <v>7480</v>
      </c>
      <c r="B7481" s="27">
        <v>0.61432200000000003</v>
      </c>
      <c r="C7481" s="24">
        <f t="shared" si="237"/>
        <v>0.116157</v>
      </c>
      <c r="D7481" s="19">
        <f t="shared" si="238"/>
        <v>1.3492448648999998E-2</v>
      </c>
    </row>
    <row r="7482" spans="1:4" x14ac:dyDescent="0.3">
      <c r="A7482" s="23">
        <v>7481</v>
      </c>
      <c r="B7482" s="27">
        <v>0.61434599999999995</v>
      </c>
      <c r="C7482" s="24">
        <f t="shared" si="237"/>
        <v>0.11618100000000001</v>
      </c>
      <c r="D7482" s="19">
        <f t="shared" si="238"/>
        <v>1.3498024761000002E-2</v>
      </c>
    </row>
    <row r="7483" spans="1:4" x14ac:dyDescent="0.3">
      <c r="A7483" s="23">
        <v>7482</v>
      </c>
      <c r="B7483" s="27">
        <v>0.61436800000000003</v>
      </c>
      <c r="C7483" s="24">
        <f t="shared" si="237"/>
        <v>0.116203</v>
      </c>
      <c r="D7483" s="19">
        <f t="shared" si="238"/>
        <v>1.3503137209E-2</v>
      </c>
    </row>
    <row r="7484" spans="1:4" x14ac:dyDescent="0.3">
      <c r="A7484" s="23">
        <v>7483</v>
      </c>
      <c r="B7484" s="27">
        <v>0.61441299999999999</v>
      </c>
      <c r="C7484" s="24">
        <f t="shared" si="237"/>
        <v>0.116248</v>
      </c>
      <c r="D7484" s="19">
        <f t="shared" si="238"/>
        <v>1.3513597504E-2</v>
      </c>
    </row>
    <row r="7485" spans="1:4" x14ac:dyDescent="0.3">
      <c r="A7485" s="23">
        <v>7484</v>
      </c>
      <c r="B7485" s="27">
        <v>0.61449100000000001</v>
      </c>
      <c r="C7485" s="24">
        <f t="shared" si="237"/>
        <v>0.116326</v>
      </c>
      <c r="D7485" s="19">
        <f t="shared" si="238"/>
        <v>1.3531738276E-2</v>
      </c>
    </row>
    <row r="7486" spans="1:4" x14ac:dyDescent="0.3">
      <c r="A7486" s="23">
        <v>7485</v>
      </c>
      <c r="B7486" s="27">
        <v>0.61456100000000002</v>
      </c>
      <c r="C7486" s="24">
        <f t="shared" si="237"/>
        <v>0.116396</v>
      </c>
      <c r="D7486" s="19">
        <f t="shared" si="238"/>
        <v>1.3548028816E-2</v>
      </c>
    </row>
    <row r="7487" spans="1:4" x14ac:dyDescent="0.3">
      <c r="A7487" s="23">
        <v>7486</v>
      </c>
      <c r="B7487" s="27">
        <v>0.61461600000000005</v>
      </c>
      <c r="C7487" s="24">
        <f t="shared" si="237"/>
        <v>0.116451</v>
      </c>
      <c r="D7487" s="19">
        <f t="shared" si="238"/>
        <v>1.3560835400999999E-2</v>
      </c>
    </row>
    <row r="7488" spans="1:4" x14ac:dyDescent="0.3">
      <c r="A7488" s="23">
        <v>7487</v>
      </c>
      <c r="B7488" s="27">
        <v>0.61473199999999995</v>
      </c>
      <c r="C7488" s="24">
        <f t="shared" si="237"/>
        <v>0.116567</v>
      </c>
      <c r="D7488" s="19">
        <f t="shared" si="238"/>
        <v>1.3587865489000001E-2</v>
      </c>
    </row>
    <row r="7489" spans="1:4" x14ac:dyDescent="0.3">
      <c r="A7489" s="23">
        <v>7488</v>
      </c>
      <c r="B7489" s="27">
        <v>0.61479300000000003</v>
      </c>
      <c r="C7489" s="24">
        <f t="shared" si="237"/>
        <v>0.116628</v>
      </c>
      <c r="D7489" s="19">
        <f t="shared" si="238"/>
        <v>1.3602090383999999E-2</v>
      </c>
    </row>
    <row r="7490" spans="1:4" x14ac:dyDescent="0.3">
      <c r="A7490" s="23">
        <v>7489</v>
      </c>
      <c r="B7490" s="27">
        <v>0.614846</v>
      </c>
      <c r="C7490" s="24">
        <f t="shared" ref="C7490:C7553" si="239">ROUNDUP(B7490-B$10002,6)</f>
        <v>0.11668100000000001</v>
      </c>
      <c r="D7490" s="19">
        <f t="shared" si="238"/>
        <v>1.3614455761000002E-2</v>
      </c>
    </row>
    <row r="7491" spans="1:4" x14ac:dyDescent="0.3">
      <c r="A7491" s="23">
        <v>7490</v>
      </c>
      <c r="B7491" s="27">
        <v>0.61493699999999996</v>
      </c>
      <c r="C7491" s="24">
        <f t="shared" si="239"/>
        <v>0.116772</v>
      </c>
      <c r="D7491" s="19">
        <f t="shared" si="238"/>
        <v>1.3635699984000001E-2</v>
      </c>
    </row>
    <row r="7492" spans="1:4" x14ac:dyDescent="0.3">
      <c r="A7492" s="23">
        <v>7491</v>
      </c>
      <c r="B7492" s="27">
        <v>0.61496099999999998</v>
      </c>
      <c r="C7492" s="24">
        <f t="shared" si="239"/>
        <v>0.116796</v>
      </c>
      <c r="D7492" s="19">
        <f t="shared" si="238"/>
        <v>1.3641305615999999E-2</v>
      </c>
    </row>
    <row r="7493" spans="1:4" x14ac:dyDescent="0.3">
      <c r="A7493" s="23">
        <v>7492</v>
      </c>
      <c r="B7493" s="27">
        <v>0.61496300000000004</v>
      </c>
      <c r="C7493" s="24">
        <f t="shared" si="239"/>
        <v>0.116798</v>
      </c>
      <c r="D7493" s="19">
        <f t="shared" si="238"/>
        <v>1.3641772804E-2</v>
      </c>
    </row>
    <row r="7494" spans="1:4" x14ac:dyDescent="0.3">
      <c r="A7494" s="23">
        <v>7493</v>
      </c>
      <c r="B7494" s="27">
        <v>0.61503399999999997</v>
      </c>
      <c r="C7494" s="24">
        <f t="shared" si="239"/>
        <v>0.116869</v>
      </c>
      <c r="D7494" s="19">
        <f t="shared" si="238"/>
        <v>1.3658363161E-2</v>
      </c>
    </row>
    <row r="7495" spans="1:4" x14ac:dyDescent="0.3">
      <c r="A7495" s="23">
        <v>7494</v>
      </c>
      <c r="B7495" s="27">
        <v>0.61513799999999996</v>
      </c>
      <c r="C7495" s="24">
        <f t="shared" si="239"/>
        <v>0.11697300000000001</v>
      </c>
      <c r="D7495" s="19">
        <f t="shared" si="238"/>
        <v>1.3682682729000003E-2</v>
      </c>
    </row>
    <row r="7496" spans="1:4" x14ac:dyDescent="0.3">
      <c r="A7496" s="23">
        <v>7495</v>
      </c>
      <c r="B7496" s="27">
        <v>0.61515399999999998</v>
      </c>
      <c r="C7496" s="24">
        <f t="shared" si="239"/>
        <v>0.116989</v>
      </c>
      <c r="D7496" s="19">
        <f t="shared" si="238"/>
        <v>1.3686426121E-2</v>
      </c>
    </row>
    <row r="7497" spans="1:4" x14ac:dyDescent="0.3">
      <c r="A7497" s="23">
        <v>7496</v>
      </c>
      <c r="B7497" s="27">
        <v>0.61516199999999999</v>
      </c>
      <c r="C7497" s="24">
        <f t="shared" si="239"/>
        <v>0.116997</v>
      </c>
      <c r="D7497" s="19">
        <f t="shared" si="238"/>
        <v>1.3688298009E-2</v>
      </c>
    </row>
    <row r="7498" spans="1:4" x14ac:dyDescent="0.3">
      <c r="A7498" s="23">
        <v>7497</v>
      </c>
      <c r="B7498" s="27">
        <v>0.61516599999999999</v>
      </c>
      <c r="C7498" s="24">
        <f t="shared" si="239"/>
        <v>0.11700100000000001</v>
      </c>
      <c r="D7498" s="19">
        <f t="shared" ref="D7498:D7561" si="240">C7498*C7498</f>
        <v>1.3689234001000002E-2</v>
      </c>
    </row>
    <row r="7499" spans="1:4" x14ac:dyDescent="0.3">
      <c r="A7499" s="23">
        <v>7498</v>
      </c>
      <c r="B7499" s="27">
        <v>0.61548199999999997</v>
      </c>
      <c r="C7499" s="24">
        <f t="shared" si="239"/>
        <v>0.117317</v>
      </c>
      <c r="D7499" s="19">
        <f t="shared" si="240"/>
        <v>1.3763278489000001E-2</v>
      </c>
    </row>
    <row r="7500" spans="1:4" x14ac:dyDescent="0.3">
      <c r="A7500" s="23">
        <v>7499</v>
      </c>
      <c r="B7500" s="27">
        <v>0.61552099999999998</v>
      </c>
      <c r="C7500" s="24">
        <f t="shared" si="239"/>
        <v>0.117356</v>
      </c>
      <c r="D7500" s="19">
        <f t="shared" si="240"/>
        <v>1.3772430736000001E-2</v>
      </c>
    </row>
    <row r="7501" spans="1:4" x14ac:dyDescent="0.3">
      <c r="A7501" s="23">
        <v>7500</v>
      </c>
      <c r="B7501" s="27">
        <v>0.61552700000000005</v>
      </c>
      <c r="C7501" s="24">
        <f t="shared" si="239"/>
        <v>0.11736199999999999</v>
      </c>
      <c r="D7501" s="19">
        <f t="shared" si="240"/>
        <v>1.3773839043999999E-2</v>
      </c>
    </row>
    <row r="7502" spans="1:4" x14ac:dyDescent="0.3">
      <c r="A7502" s="23">
        <v>7501</v>
      </c>
      <c r="B7502" s="27">
        <v>0.61563999999999997</v>
      </c>
      <c r="C7502" s="24">
        <f t="shared" si="239"/>
        <v>0.117475</v>
      </c>
      <c r="D7502" s="19">
        <f t="shared" si="240"/>
        <v>1.3800375625E-2</v>
      </c>
    </row>
    <row r="7503" spans="1:4" x14ac:dyDescent="0.3">
      <c r="A7503" s="23">
        <v>7502</v>
      </c>
      <c r="B7503" s="27">
        <v>0.61568000000000001</v>
      </c>
      <c r="C7503" s="24">
        <f t="shared" si="239"/>
        <v>0.11751499999999999</v>
      </c>
      <c r="D7503" s="19">
        <f t="shared" si="240"/>
        <v>1.3809775224999999E-2</v>
      </c>
    </row>
    <row r="7504" spans="1:4" x14ac:dyDescent="0.3">
      <c r="A7504" s="23">
        <v>7503</v>
      </c>
      <c r="B7504" s="27">
        <v>0.61572700000000002</v>
      </c>
      <c r="C7504" s="24">
        <f t="shared" si="239"/>
        <v>0.117562</v>
      </c>
      <c r="D7504" s="19">
        <f t="shared" si="240"/>
        <v>1.3820823844E-2</v>
      </c>
    </row>
    <row r="7505" spans="1:4" x14ac:dyDescent="0.3">
      <c r="A7505" s="23">
        <v>7504</v>
      </c>
      <c r="B7505" s="27">
        <v>0.61574300000000004</v>
      </c>
      <c r="C7505" s="24">
        <f t="shared" si="239"/>
        <v>0.117578</v>
      </c>
      <c r="D7505" s="19">
        <f t="shared" si="240"/>
        <v>1.3824586084000001E-2</v>
      </c>
    </row>
    <row r="7506" spans="1:4" x14ac:dyDescent="0.3">
      <c r="A7506" s="23">
        <v>7505</v>
      </c>
      <c r="B7506" s="27">
        <v>0.61576399999999998</v>
      </c>
      <c r="C7506" s="24">
        <f t="shared" si="239"/>
        <v>0.117599</v>
      </c>
      <c r="D7506" s="19">
        <f t="shared" si="240"/>
        <v>1.3829524800999998E-2</v>
      </c>
    </row>
    <row r="7507" spans="1:4" x14ac:dyDescent="0.3">
      <c r="A7507" s="23">
        <v>7506</v>
      </c>
      <c r="B7507" s="27">
        <v>0.61576500000000001</v>
      </c>
      <c r="C7507" s="24">
        <f t="shared" si="239"/>
        <v>0.1176</v>
      </c>
      <c r="D7507" s="19">
        <f t="shared" si="240"/>
        <v>1.382976E-2</v>
      </c>
    </row>
    <row r="7508" spans="1:4" x14ac:dyDescent="0.3">
      <c r="A7508" s="23">
        <v>7507</v>
      </c>
      <c r="B7508" s="27">
        <v>0.61578999999999995</v>
      </c>
      <c r="C7508" s="24">
        <f t="shared" si="239"/>
        <v>0.11762500000000001</v>
      </c>
      <c r="D7508" s="19">
        <f t="shared" si="240"/>
        <v>1.3835640625000001E-2</v>
      </c>
    </row>
    <row r="7509" spans="1:4" x14ac:dyDescent="0.3">
      <c r="A7509" s="23">
        <v>7508</v>
      </c>
      <c r="B7509" s="27">
        <v>0.61585999999999996</v>
      </c>
      <c r="C7509" s="24">
        <f t="shared" si="239"/>
        <v>0.11769499999999999</v>
      </c>
      <c r="D7509" s="19">
        <f t="shared" si="240"/>
        <v>1.3852113024999998E-2</v>
      </c>
    </row>
    <row r="7510" spans="1:4" x14ac:dyDescent="0.3">
      <c r="A7510" s="23">
        <v>7509</v>
      </c>
      <c r="B7510" s="27">
        <v>0.61597599999999997</v>
      </c>
      <c r="C7510" s="24">
        <f t="shared" si="239"/>
        <v>0.117811</v>
      </c>
      <c r="D7510" s="19">
        <f t="shared" si="240"/>
        <v>1.3879431721E-2</v>
      </c>
    </row>
    <row r="7511" spans="1:4" x14ac:dyDescent="0.3">
      <c r="A7511" s="23">
        <v>7510</v>
      </c>
      <c r="B7511" s="27">
        <v>0.61604599999999998</v>
      </c>
      <c r="C7511" s="24">
        <f t="shared" si="239"/>
        <v>0.117881</v>
      </c>
      <c r="D7511" s="19">
        <f t="shared" si="240"/>
        <v>1.3895930161000001E-2</v>
      </c>
    </row>
    <row r="7512" spans="1:4" x14ac:dyDescent="0.3">
      <c r="A7512" s="23">
        <v>7511</v>
      </c>
      <c r="B7512" s="27">
        <v>0.61617</v>
      </c>
      <c r="C7512" s="24">
        <f t="shared" si="239"/>
        <v>0.118005</v>
      </c>
      <c r="D7512" s="19">
        <f t="shared" si="240"/>
        <v>1.3925180024999999E-2</v>
      </c>
    </row>
    <row r="7513" spans="1:4" x14ac:dyDescent="0.3">
      <c r="A7513" s="23">
        <v>7512</v>
      </c>
      <c r="B7513" s="27">
        <v>0.61624199999999996</v>
      </c>
      <c r="C7513" s="24">
        <f t="shared" si="239"/>
        <v>0.118077</v>
      </c>
      <c r="D7513" s="19">
        <f t="shared" si="240"/>
        <v>1.3942177929E-2</v>
      </c>
    </row>
    <row r="7514" spans="1:4" x14ac:dyDescent="0.3">
      <c r="A7514" s="23">
        <v>7513</v>
      </c>
      <c r="B7514" s="27">
        <v>0.61654900000000001</v>
      </c>
      <c r="C7514" s="24">
        <f t="shared" si="239"/>
        <v>0.118384</v>
      </c>
      <c r="D7514" s="19">
        <f t="shared" si="240"/>
        <v>1.4014771456E-2</v>
      </c>
    </row>
    <row r="7515" spans="1:4" x14ac:dyDescent="0.3">
      <c r="A7515" s="23">
        <v>7514</v>
      </c>
      <c r="B7515" s="27">
        <v>0.61671100000000001</v>
      </c>
      <c r="C7515" s="24">
        <f t="shared" si="239"/>
        <v>0.118546</v>
      </c>
      <c r="D7515" s="19">
        <f t="shared" si="240"/>
        <v>1.4053154116E-2</v>
      </c>
    </row>
    <row r="7516" spans="1:4" x14ac:dyDescent="0.3">
      <c r="A7516" s="23">
        <v>7515</v>
      </c>
      <c r="B7516" s="27">
        <v>0.61671100000000001</v>
      </c>
      <c r="C7516" s="24">
        <f t="shared" si="239"/>
        <v>0.118546</v>
      </c>
      <c r="D7516" s="19">
        <f t="shared" si="240"/>
        <v>1.4053154116E-2</v>
      </c>
    </row>
    <row r="7517" spans="1:4" x14ac:dyDescent="0.3">
      <c r="A7517" s="23">
        <v>7516</v>
      </c>
      <c r="B7517" s="27">
        <v>0.61671600000000004</v>
      </c>
      <c r="C7517" s="24">
        <f t="shared" si="239"/>
        <v>0.118551</v>
      </c>
      <c r="D7517" s="19">
        <f t="shared" si="240"/>
        <v>1.4054339601000001E-2</v>
      </c>
    </row>
    <row r="7518" spans="1:4" x14ac:dyDescent="0.3">
      <c r="A7518" s="23">
        <v>7517</v>
      </c>
      <c r="B7518" s="27">
        <v>0.61679499999999998</v>
      </c>
      <c r="C7518" s="24">
        <f t="shared" si="239"/>
        <v>0.11863</v>
      </c>
      <c r="D7518" s="19">
        <f t="shared" si="240"/>
        <v>1.40730769E-2</v>
      </c>
    </row>
    <row r="7519" spans="1:4" x14ac:dyDescent="0.3">
      <c r="A7519" s="23">
        <v>7518</v>
      </c>
      <c r="B7519" s="27">
        <v>0.61685800000000002</v>
      </c>
      <c r="C7519" s="24">
        <f t="shared" si="239"/>
        <v>0.11869300000000001</v>
      </c>
      <c r="D7519" s="19">
        <f t="shared" si="240"/>
        <v>1.4088028249000002E-2</v>
      </c>
    </row>
    <row r="7520" spans="1:4" x14ac:dyDescent="0.3">
      <c r="A7520" s="23">
        <v>7519</v>
      </c>
      <c r="B7520" s="27">
        <v>0.61691799999999997</v>
      </c>
      <c r="C7520" s="24">
        <f t="shared" si="239"/>
        <v>0.118753</v>
      </c>
      <c r="D7520" s="19">
        <f t="shared" si="240"/>
        <v>1.4102275009E-2</v>
      </c>
    </row>
    <row r="7521" spans="1:4" x14ac:dyDescent="0.3">
      <c r="A7521" s="23">
        <v>7520</v>
      </c>
      <c r="B7521" s="27">
        <v>0.616927</v>
      </c>
      <c r="C7521" s="24">
        <f t="shared" si="239"/>
        <v>0.11876200000000001</v>
      </c>
      <c r="D7521" s="19">
        <f t="shared" si="240"/>
        <v>1.4104412644000001E-2</v>
      </c>
    </row>
    <row r="7522" spans="1:4" x14ac:dyDescent="0.3">
      <c r="A7522" s="23">
        <v>7521</v>
      </c>
      <c r="B7522" s="27">
        <v>0.61712900000000004</v>
      </c>
      <c r="C7522" s="24">
        <f t="shared" si="239"/>
        <v>0.118964</v>
      </c>
      <c r="D7522" s="19">
        <f t="shared" si="240"/>
        <v>1.4152433296E-2</v>
      </c>
    </row>
    <row r="7523" spans="1:4" x14ac:dyDescent="0.3">
      <c r="A7523" s="23">
        <v>7522</v>
      </c>
      <c r="B7523" s="27">
        <v>0.61718300000000004</v>
      </c>
      <c r="C7523" s="24">
        <f t="shared" si="239"/>
        <v>0.119018</v>
      </c>
      <c r="D7523" s="19">
        <f t="shared" si="240"/>
        <v>1.4165284323999999E-2</v>
      </c>
    </row>
    <row r="7524" spans="1:4" x14ac:dyDescent="0.3">
      <c r="A7524" s="23">
        <v>7523</v>
      </c>
      <c r="B7524" s="27">
        <v>0.61724400000000001</v>
      </c>
      <c r="C7524" s="24">
        <f t="shared" si="239"/>
        <v>0.119079</v>
      </c>
      <c r="D7524" s="19">
        <f t="shared" si="240"/>
        <v>1.4179808241000002E-2</v>
      </c>
    </row>
    <row r="7525" spans="1:4" x14ac:dyDescent="0.3">
      <c r="A7525" s="23">
        <v>7524</v>
      </c>
      <c r="B7525" s="27">
        <v>0.61726999999999999</v>
      </c>
      <c r="C7525" s="24">
        <f t="shared" si="239"/>
        <v>0.119105</v>
      </c>
      <c r="D7525" s="19">
        <f t="shared" si="240"/>
        <v>1.4186001025E-2</v>
      </c>
    </row>
    <row r="7526" spans="1:4" x14ac:dyDescent="0.3">
      <c r="A7526" s="23">
        <v>7525</v>
      </c>
      <c r="B7526" s="27">
        <v>0.61729000000000001</v>
      </c>
      <c r="C7526" s="24">
        <f t="shared" si="239"/>
        <v>0.11912499999999999</v>
      </c>
      <c r="D7526" s="19">
        <f t="shared" si="240"/>
        <v>1.4190765624999999E-2</v>
      </c>
    </row>
    <row r="7527" spans="1:4" x14ac:dyDescent="0.3">
      <c r="A7527" s="23">
        <v>7526</v>
      </c>
      <c r="B7527" s="27">
        <v>0.61730099999999999</v>
      </c>
      <c r="C7527" s="24">
        <f t="shared" si="239"/>
        <v>0.11913600000000001</v>
      </c>
      <c r="D7527" s="19">
        <f t="shared" si="240"/>
        <v>1.4193386496000002E-2</v>
      </c>
    </row>
    <row r="7528" spans="1:4" x14ac:dyDescent="0.3">
      <c r="A7528" s="23">
        <v>7527</v>
      </c>
      <c r="B7528" s="27">
        <v>0.61730700000000005</v>
      </c>
      <c r="C7528" s="24">
        <f t="shared" si="239"/>
        <v>0.119142</v>
      </c>
      <c r="D7528" s="19">
        <f t="shared" si="240"/>
        <v>1.4194816164E-2</v>
      </c>
    </row>
    <row r="7529" spans="1:4" x14ac:dyDescent="0.3">
      <c r="A7529" s="23">
        <v>7528</v>
      </c>
      <c r="B7529" s="27">
        <v>0.61733499999999997</v>
      </c>
      <c r="C7529" s="24">
        <f t="shared" si="239"/>
        <v>0.11917</v>
      </c>
      <c r="D7529" s="19">
        <f t="shared" si="240"/>
        <v>1.42014889E-2</v>
      </c>
    </row>
    <row r="7530" spans="1:4" x14ac:dyDescent="0.3">
      <c r="A7530" s="23">
        <v>7529</v>
      </c>
      <c r="B7530" s="27">
        <v>0.61739999999999995</v>
      </c>
      <c r="C7530" s="24">
        <f t="shared" si="239"/>
        <v>0.11923500000000001</v>
      </c>
      <c r="D7530" s="19">
        <f t="shared" si="240"/>
        <v>1.4216985225000001E-2</v>
      </c>
    </row>
    <row r="7531" spans="1:4" x14ac:dyDescent="0.3">
      <c r="A7531" s="23">
        <v>7530</v>
      </c>
      <c r="B7531" s="27">
        <v>0.61742200000000003</v>
      </c>
      <c r="C7531" s="24">
        <f t="shared" si="239"/>
        <v>0.119257</v>
      </c>
      <c r="D7531" s="19">
        <f t="shared" si="240"/>
        <v>1.4222232049E-2</v>
      </c>
    </row>
    <row r="7532" spans="1:4" x14ac:dyDescent="0.3">
      <c r="A7532" s="23">
        <v>7531</v>
      </c>
      <c r="B7532" s="27">
        <v>0.61743599999999998</v>
      </c>
      <c r="C7532" s="24">
        <f t="shared" si="239"/>
        <v>0.119271</v>
      </c>
      <c r="D7532" s="19">
        <f t="shared" si="240"/>
        <v>1.4225571441E-2</v>
      </c>
    </row>
    <row r="7533" spans="1:4" x14ac:dyDescent="0.3">
      <c r="A7533" s="23">
        <v>7532</v>
      </c>
      <c r="B7533" s="27">
        <v>0.61760999999999999</v>
      </c>
      <c r="C7533" s="24">
        <f t="shared" si="239"/>
        <v>0.119445</v>
      </c>
      <c r="D7533" s="19">
        <f t="shared" si="240"/>
        <v>1.4267108024999999E-2</v>
      </c>
    </row>
    <row r="7534" spans="1:4" x14ac:dyDescent="0.3">
      <c r="A7534" s="23">
        <v>7533</v>
      </c>
      <c r="B7534" s="27">
        <v>0.61765199999999998</v>
      </c>
      <c r="C7534" s="24">
        <f t="shared" si="239"/>
        <v>0.119487</v>
      </c>
      <c r="D7534" s="19">
        <f t="shared" si="240"/>
        <v>1.4277143168999999E-2</v>
      </c>
    </row>
    <row r="7535" spans="1:4" x14ac:dyDescent="0.3">
      <c r="A7535" s="23">
        <v>7534</v>
      </c>
      <c r="B7535" s="27">
        <v>0.61774700000000005</v>
      </c>
      <c r="C7535" s="24">
        <f t="shared" si="239"/>
        <v>0.11958200000000001</v>
      </c>
      <c r="D7535" s="19">
        <f t="shared" si="240"/>
        <v>1.4299854724000001E-2</v>
      </c>
    </row>
    <row r="7536" spans="1:4" x14ac:dyDescent="0.3">
      <c r="A7536" s="23">
        <v>7535</v>
      </c>
      <c r="B7536" s="27">
        <v>0.61780400000000002</v>
      </c>
      <c r="C7536" s="24">
        <f t="shared" si="239"/>
        <v>0.119639</v>
      </c>
      <c r="D7536" s="19">
        <f t="shared" si="240"/>
        <v>1.4313490320999999E-2</v>
      </c>
    </row>
    <row r="7537" spans="1:4" x14ac:dyDescent="0.3">
      <c r="A7537" s="23">
        <v>7536</v>
      </c>
      <c r="B7537" s="27">
        <v>0.61787700000000001</v>
      </c>
      <c r="C7537" s="24">
        <f t="shared" si="239"/>
        <v>0.119712</v>
      </c>
      <c r="D7537" s="19">
        <f t="shared" si="240"/>
        <v>1.4330962944000001E-2</v>
      </c>
    </row>
    <row r="7538" spans="1:4" x14ac:dyDescent="0.3">
      <c r="A7538" s="23">
        <v>7537</v>
      </c>
      <c r="B7538" s="27">
        <v>0.618085</v>
      </c>
      <c r="C7538" s="24">
        <f t="shared" si="239"/>
        <v>0.11992</v>
      </c>
      <c r="D7538" s="19">
        <f t="shared" si="240"/>
        <v>1.43808064E-2</v>
      </c>
    </row>
    <row r="7539" spans="1:4" x14ac:dyDescent="0.3">
      <c r="A7539" s="23">
        <v>7538</v>
      </c>
      <c r="B7539" s="27">
        <v>0.61809499999999995</v>
      </c>
      <c r="C7539" s="24">
        <f t="shared" si="239"/>
        <v>0.11992999999999999</v>
      </c>
      <c r="D7539" s="19">
        <f t="shared" si="240"/>
        <v>1.4383204899999998E-2</v>
      </c>
    </row>
    <row r="7540" spans="1:4" x14ac:dyDescent="0.3">
      <c r="A7540" s="23">
        <v>7539</v>
      </c>
      <c r="B7540" s="27">
        <v>0.61819800000000003</v>
      </c>
      <c r="C7540" s="24">
        <f t="shared" si="239"/>
        <v>0.120033</v>
      </c>
      <c r="D7540" s="19">
        <f t="shared" si="240"/>
        <v>1.4407921089000001E-2</v>
      </c>
    </row>
    <row r="7541" spans="1:4" x14ac:dyDescent="0.3">
      <c r="A7541" s="23">
        <v>7540</v>
      </c>
      <c r="B7541" s="27">
        <v>0.61826400000000004</v>
      </c>
      <c r="C7541" s="24">
        <f t="shared" si="239"/>
        <v>0.120099</v>
      </c>
      <c r="D7541" s="19">
        <f t="shared" si="240"/>
        <v>1.4423769801E-2</v>
      </c>
    </row>
    <row r="7542" spans="1:4" x14ac:dyDescent="0.3">
      <c r="A7542" s="23">
        <v>7541</v>
      </c>
      <c r="B7542" s="27">
        <v>0.61831100000000006</v>
      </c>
      <c r="C7542" s="24">
        <f t="shared" si="239"/>
        <v>0.120146</v>
      </c>
      <c r="D7542" s="19">
        <f t="shared" si="240"/>
        <v>1.4435061316000001E-2</v>
      </c>
    </row>
    <row r="7543" spans="1:4" x14ac:dyDescent="0.3">
      <c r="A7543" s="23">
        <v>7542</v>
      </c>
      <c r="B7543" s="27">
        <v>0.618421</v>
      </c>
      <c r="C7543" s="24">
        <f t="shared" si="239"/>
        <v>0.120256</v>
      </c>
      <c r="D7543" s="19">
        <f t="shared" si="240"/>
        <v>1.4461505536000001E-2</v>
      </c>
    </row>
    <row r="7544" spans="1:4" x14ac:dyDescent="0.3">
      <c r="A7544" s="23">
        <v>7543</v>
      </c>
      <c r="B7544" s="27">
        <v>0.61844600000000005</v>
      </c>
      <c r="C7544" s="24">
        <f t="shared" si="239"/>
        <v>0.120281</v>
      </c>
      <c r="D7544" s="19">
        <f t="shared" si="240"/>
        <v>1.4467518961E-2</v>
      </c>
    </row>
    <row r="7545" spans="1:4" x14ac:dyDescent="0.3">
      <c r="A7545" s="23">
        <v>7544</v>
      </c>
      <c r="B7545" s="27">
        <v>0.61849399999999999</v>
      </c>
      <c r="C7545" s="24">
        <f t="shared" si="239"/>
        <v>0.12032900000000001</v>
      </c>
      <c r="D7545" s="19">
        <f t="shared" si="240"/>
        <v>1.4479068241000001E-2</v>
      </c>
    </row>
    <row r="7546" spans="1:4" x14ac:dyDescent="0.3">
      <c r="A7546" s="23">
        <v>7545</v>
      </c>
      <c r="B7546" s="27">
        <v>0.61858500000000005</v>
      </c>
      <c r="C7546" s="24">
        <f t="shared" si="239"/>
        <v>0.12042</v>
      </c>
      <c r="D7546" s="19">
        <f t="shared" si="240"/>
        <v>1.4500976400000001E-2</v>
      </c>
    </row>
    <row r="7547" spans="1:4" x14ac:dyDescent="0.3">
      <c r="A7547" s="23">
        <v>7546</v>
      </c>
      <c r="B7547" s="27">
        <v>0.618591</v>
      </c>
      <c r="C7547" s="24">
        <f t="shared" si="239"/>
        <v>0.12042600000000001</v>
      </c>
      <c r="D7547" s="19">
        <f t="shared" si="240"/>
        <v>1.4502421476000001E-2</v>
      </c>
    </row>
    <row r="7548" spans="1:4" x14ac:dyDescent="0.3">
      <c r="A7548" s="23">
        <v>7547</v>
      </c>
      <c r="B7548" s="27">
        <v>0.61860700000000002</v>
      </c>
      <c r="C7548" s="24">
        <f t="shared" si="239"/>
        <v>0.12044200000000001</v>
      </c>
      <c r="D7548" s="19">
        <f t="shared" si="240"/>
        <v>1.4506275364000001E-2</v>
      </c>
    </row>
    <row r="7549" spans="1:4" x14ac:dyDescent="0.3">
      <c r="A7549" s="23">
        <v>7548</v>
      </c>
      <c r="B7549" s="27">
        <v>0.61873800000000001</v>
      </c>
      <c r="C7549" s="24">
        <f t="shared" si="239"/>
        <v>0.120573</v>
      </c>
      <c r="D7549" s="19">
        <f t="shared" si="240"/>
        <v>1.4537848329E-2</v>
      </c>
    </row>
    <row r="7550" spans="1:4" x14ac:dyDescent="0.3">
      <c r="A7550" s="23">
        <v>7549</v>
      </c>
      <c r="B7550" s="27">
        <v>0.61874700000000005</v>
      </c>
      <c r="C7550" s="24">
        <f t="shared" si="239"/>
        <v>0.12058199999999999</v>
      </c>
      <c r="D7550" s="19">
        <f t="shared" si="240"/>
        <v>1.4540018723999999E-2</v>
      </c>
    </row>
    <row r="7551" spans="1:4" x14ac:dyDescent="0.3">
      <c r="A7551" s="23">
        <v>7550</v>
      </c>
      <c r="B7551" s="27">
        <v>0.61901600000000001</v>
      </c>
      <c r="C7551" s="24">
        <f t="shared" si="239"/>
        <v>0.120851</v>
      </c>
      <c r="D7551" s="19">
        <f t="shared" si="240"/>
        <v>1.4604964200999999E-2</v>
      </c>
    </row>
    <row r="7552" spans="1:4" x14ac:dyDescent="0.3">
      <c r="A7552" s="23">
        <v>7551</v>
      </c>
      <c r="B7552" s="27">
        <v>0.61909000000000003</v>
      </c>
      <c r="C7552" s="24">
        <f t="shared" si="239"/>
        <v>0.120925</v>
      </c>
      <c r="D7552" s="19">
        <f t="shared" si="240"/>
        <v>1.4622855625000002E-2</v>
      </c>
    </row>
    <row r="7553" spans="1:4" x14ac:dyDescent="0.3">
      <c r="A7553" s="23">
        <v>7552</v>
      </c>
      <c r="B7553" s="27">
        <v>0.61915100000000001</v>
      </c>
      <c r="C7553" s="24">
        <f t="shared" si="239"/>
        <v>0.120986</v>
      </c>
      <c r="D7553" s="19">
        <f t="shared" si="240"/>
        <v>1.4637612195999999E-2</v>
      </c>
    </row>
    <row r="7554" spans="1:4" x14ac:dyDescent="0.3">
      <c r="A7554" s="23">
        <v>7553</v>
      </c>
      <c r="B7554" s="27">
        <v>0.61916000000000004</v>
      </c>
      <c r="C7554" s="24">
        <f t="shared" ref="C7554:C7617" si="241">ROUNDUP(B7554-B$10002,6)</f>
        <v>0.12099500000000001</v>
      </c>
      <c r="D7554" s="19">
        <f t="shared" si="240"/>
        <v>1.4639790025000002E-2</v>
      </c>
    </row>
    <row r="7555" spans="1:4" x14ac:dyDescent="0.3">
      <c r="A7555" s="23">
        <v>7554</v>
      </c>
      <c r="B7555" s="27">
        <v>0.61920600000000003</v>
      </c>
      <c r="C7555" s="24">
        <f t="shared" si="241"/>
        <v>0.121041</v>
      </c>
      <c r="D7555" s="19">
        <f t="shared" si="240"/>
        <v>1.4650923680999999E-2</v>
      </c>
    </row>
    <row r="7556" spans="1:4" x14ac:dyDescent="0.3">
      <c r="A7556" s="23">
        <v>7555</v>
      </c>
      <c r="B7556" s="27">
        <v>0.61927299999999996</v>
      </c>
      <c r="C7556" s="24">
        <f t="shared" si="241"/>
        <v>0.12110800000000001</v>
      </c>
      <c r="D7556" s="19">
        <f t="shared" si="240"/>
        <v>1.4667147664000001E-2</v>
      </c>
    </row>
    <row r="7557" spans="1:4" x14ac:dyDescent="0.3">
      <c r="A7557" s="23">
        <v>7556</v>
      </c>
      <c r="B7557" s="27">
        <v>0.61929800000000002</v>
      </c>
      <c r="C7557" s="24">
        <f t="shared" si="241"/>
        <v>0.121133</v>
      </c>
      <c r="D7557" s="19">
        <f t="shared" si="240"/>
        <v>1.4673203689E-2</v>
      </c>
    </row>
    <row r="7558" spans="1:4" x14ac:dyDescent="0.3">
      <c r="A7558" s="23">
        <v>7557</v>
      </c>
      <c r="B7558" s="27">
        <v>0.61933099999999996</v>
      </c>
      <c r="C7558" s="24">
        <f t="shared" si="241"/>
        <v>0.121166</v>
      </c>
      <c r="D7558" s="19">
        <f t="shared" si="240"/>
        <v>1.4681199555999998E-2</v>
      </c>
    </row>
    <row r="7559" spans="1:4" x14ac:dyDescent="0.3">
      <c r="A7559" s="23">
        <v>7558</v>
      </c>
      <c r="B7559" s="27">
        <v>0.61935099999999998</v>
      </c>
      <c r="C7559" s="24">
        <f t="shared" si="241"/>
        <v>0.121186</v>
      </c>
      <c r="D7559" s="19">
        <f t="shared" si="240"/>
        <v>1.4686046596000001E-2</v>
      </c>
    </row>
    <row r="7560" spans="1:4" x14ac:dyDescent="0.3">
      <c r="A7560" s="23">
        <v>7559</v>
      </c>
      <c r="B7560" s="27">
        <v>0.61937799999999998</v>
      </c>
      <c r="C7560" s="24">
        <f t="shared" si="241"/>
        <v>0.121213</v>
      </c>
      <c r="D7560" s="19">
        <f t="shared" si="240"/>
        <v>1.4692591369E-2</v>
      </c>
    </row>
    <row r="7561" spans="1:4" x14ac:dyDescent="0.3">
      <c r="A7561" s="23">
        <v>7560</v>
      </c>
      <c r="B7561" s="27">
        <v>0.61938099999999996</v>
      </c>
      <c r="C7561" s="24">
        <f t="shared" si="241"/>
        <v>0.121216</v>
      </c>
      <c r="D7561" s="19">
        <f t="shared" si="240"/>
        <v>1.4693318656000001E-2</v>
      </c>
    </row>
    <row r="7562" spans="1:4" x14ac:dyDescent="0.3">
      <c r="A7562" s="23">
        <v>7561</v>
      </c>
      <c r="B7562" s="27">
        <v>0.61939100000000002</v>
      </c>
      <c r="C7562" s="24">
        <f t="shared" si="241"/>
        <v>0.121226</v>
      </c>
      <c r="D7562" s="19">
        <f t="shared" ref="D7562:D7625" si="242">C7562*C7562</f>
        <v>1.4695743076E-2</v>
      </c>
    </row>
    <row r="7563" spans="1:4" x14ac:dyDescent="0.3">
      <c r="A7563" s="23">
        <v>7562</v>
      </c>
      <c r="B7563" s="27">
        <v>0.61939599999999995</v>
      </c>
      <c r="C7563" s="24">
        <f t="shared" si="241"/>
        <v>0.12123100000000001</v>
      </c>
      <c r="D7563" s="19">
        <f t="shared" si="242"/>
        <v>1.4696955361000002E-2</v>
      </c>
    </row>
    <row r="7564" spans="1:4" x14ac:dyDescent="0.3">
      <c r="A7564" s="23">
        <v>7563</v>
      </c>
      <c r="B7564" s="27">
        <v>0.61941199999999996</v>
      </c>
      <c r="C7564" s="24">
        <f t="shared" si="241"/>
        <v>0.12124700000000001</v>
      </c>
      <c r="D7564" s="19">
        <f t="shared" si="242"/>
        <v>1.4700835009000001E-2</v>
      </c>
    </row>
    <row r="7565" spans="1:4" x14ac:dyDescent="0.3">
      <c r="A7565" s="23">
        <v>7564</v>
      </c>
      <c r="B7565" s="27">
        <v>0.61954699999999996</v>
      </c>
      <c r="C7565" s="24">
        <f t="shared" si="241"/>
        <v>0.121382</v>
      </c>
      <c r="D7565" s="19">
        <f t="shared" si="242"/>
        <v>1.4733589924000002E-2</v>
      </c>
    </row>
    <row r="7566" spans="1:4" x14ac:dyDescent="0.3">
      <c r="A7566" s="23">
        <v>7565</v>
      </c>
      <c r="B7566" s="27">
        <v>0.61956699999999998</v>
      </c>
      <c r="C7566" s="24">
        <f t="shared" si="241"/>
        <v>0.121402</v>
      </c>
      <c r="D7566" s="19">
        <f t="shared" si="242"/>
        <v>1.4738445603999999E-2</v>
      </c>
    </row>
    <row r="7567" spans="1:4" x14ac:dyDescent="0.3">
      <c r="A7567" s="23">
        <v>7566</v>
      </c>
      <c r="B7567" s="27">
        <v>0.61960899999999997</v>
      </c>
      <c r="C7567" s="24">
        <f t="shared" si="241"/>
        <v>0.121444</v>
      </c>
      <c r="D7567" s="19">
        <f t="shared" si="242"/>
        <v>1.4748645135999999E-2</v>
      </c>
    </row>
    <row r="7568" spans="1:4" x14ac:dyDescent="0.3">
      <c r="A7568" s="23">
        <v>7567</v>
      </c>
      <c r="B7568" s="27">
        <v>0.61961999999999995</v>
      </c>
      <c r="C7568" s="24">
        <f t="shared" si="241"/>
        <v>0.12145500000000001</v>
      </c>
      <c r="D7568" s="19">
        <f t="shared" si="242"/>
        <v>1.4751317025000002E-2</v>
      </c>
    </row>
    <row r="7569" spans="1:4" x14ac:dyDescent="0.3">
      <c r="A7569" s="23">
        <v>7568</v>
      </c>
      <c r="B7569" s="27">
        <v>0.61967899999999998</v>
      </c>
      <c r="C7569" s="24">
        <f t="shared" si="241"/>
        <v>0.121514</v>
      </c>
      <c r="D7569" s="19">
        <f t="shared" si="242"/>
        <v>1.4765652196E-2</v>
      </c>
    </row>
    <row r="7570" spans="1:4" x14ac:dyDescent="0.3">
      <c r="A7570" s="23">
        <v>7569</v>
      </c>
      <c r="B7570" s="27">
        <v>0.61968199999999996</v>
      </c>
      <c r="C7570" s="24">
        <f t="shared" si="241"/>
        <v>0.121517</v>
      </c>
      <c r="D7570" s="19">
        <f t="shared" si="242"/>
        <v>1.4766381289E-2</v>
      </c>
    </row>
    <row r="7571" spans="1:4" x14ac:dyDescent="0.3">
      <c r="A7571" s="23">
        <v>7570</v>
      </c>
      <c r="B7571" s="27">
        <v>0.61977599999999999</v>
      </c>
      <c r="C7571" s="24">
        <f t="shared" si="241"/>
        <v>0.121611</v>
      </c>
      <c r="D7571" s="19">
        <f t="shared" si="242"/>
        <v>1.4789235320999999E-2</v>
      </c>
    </row>
    <row r="7572" spans="1:4" x14ac:dyDescent="0.3">
      <c r="A7572" s="23">
        <v>7571</v>
      </c>
      <c r="B7572" s="27">
        <v>0.61978299999999997</v>
      </c>
      <c r="C7572" s="24">
        <f t="shared" si="241"/>
        <v>0.121618</v>
      </c>
      <c r="D7572" s="19">
        <f t="shared" si="242"/>
        <v>1.4790937924E-2</v>
      </c>
    </row>
    <row r="7573" spans="1:4" x14ac:dyDescent="0.3">
      <c r="A7573" s="23">
        <v>7572</v>
      </c>
      <c r="B7573" s="27">
        <v>0.61982400000000004</v>
      </c>
      <c r="C7573" s="24">
        <f t="shared" si="241"/>
        <v>0.121659</v>
      </c>
      <c r="D7573" s="19">
        <f t="shared" si="242"/>
        <v>1.4800912281E-2</v>
      </c>
    </row>
    <row r="7574" spans="1:4" x14ac:dyDescent="0.3">
      <c r="A7574" s="23">
        <v>7573</v>
      </c>
      <c r="B7574" s="27">
        <v>0.619896</v>
      </c>
      <c r="C7574" s="24">
        <f t="shared" si="241"/>
        <v>0.12173100000000001</v>
      </c>
      <c r="D7574" s="19">
        <f t="shared" si="242"/>
        <v>1.4818436361000002E-2</v>
      </c>
    </row>
    <row r="7575" spans="1:4" x14ac:dyDescent="0.3">
      <c r="A7575" s="23">
        <v>7574</v>
      </c>
      <c r="B7575" s="27">
        <v>0.61990299999999998</v>
      </c>
      <c r="C7575" s="24">
        <f t="shared" si="241"/>
        <v>0.121738</v>
      </c>
      <c r="D7575" s="19">
        <f t="shared" si="242"/>
        <v>1.4820140644E-2</v>
      </c>
    </row>
    <row r="7576" spans="1:4" x14ac:dyDescent="0.3">
      <c r="A7576" s="23">
        <v>7575</v>
      </c>
      <c r="B7576" s="27">
        <v>0.61991399999999997</v>
      </c>
      <c r="C7576" s="24">
        <f t="shared" si="241"/>
        <v>0.121749</v>
      </c>
      <c r="D7576" s="19">
        <f t="shared" si="242"/>
        <v>1.4822819001E-2</v>
      </c>
    </row>
    <row r="7577" spans="1:4" x14ac:dyDescent="0.3">
      <c r="A7577" s="23">
        <v>7576</v>
      </c>
      <c r="B7577" s="27">
        <v>0.61994800000000005</v>
      </c>
      <c r="C7577" s="24">
        <f t="shared" si="241"/>
        <v>0.121783</v>
      </c>
      <c r="D7577" s="19">
        <f t="shared" si="242"/>
        <v>1.4831099089E-2</v>
      </c>
    </row>
    <row r="7578" spans="1:4" x14ac:dyDescent="0.3">
      <c r="A7578" s="23">
        <v>7577</v>
      </c>
      <c r="B7578" s="27">
        <v>0.62013099999999999</v>
      </c>
      <c r="C7578" s="24">
        <f t="shared" si="241"/>
        <v>0.121966</v>
      </c>
      <c r="D7578" s="19">
        <f t="shared" si="242"/>
        <v>1.4875705156000001E-2</v>
      </c>
    </row>
    <row r="7579" spans="1:4" x14ac:dyDescent="0.3">
      <c r="A7579" s="23">
        <v>7578</v>
      </c>
      <c r="B7579" s="27">
        <v>0.62016899999999997</v>
      </c>
      <c r="C7579" s="24">
        <f t="shared" si="241"/>
        <v>0.122004</v>
      </c>
      <c r="D7579" s="19">
        <f t="shared" si="242"/>
        <v>1.4884976016000001E-2</v>
      </c>
    </row>
    <row r="7580" spans="1:4" x14ac:dyDescent="0.3">
      <c r="A7580" s="23">
        <v>7579</v>
      </c>
      <c r="B7580" s="27">
        <v>0.62027699999999997</v>
      </c>
      <c r="C7580" s="24">
        <f t="shared" si="241"/>
        <v>0.122112</v>
      </c>
      <c r="D7580" s="19">
        <f t="shared" si="242"/>
        <v>1.4911340544E-2</v>
      </c>
    </row>
    <row r="7581" spans="1:4" x14ac:dyDescent="0.3">
      <c r="A7581" s="23">
        <v>7580</v>
      </c>
      <c r="B7581" s="27">
        <v>0.62030700000000005</v>
      </c>
      <c r="C7581" s="24">
        <f t="shared" si="241"/>
        <v>0.122142</v>
      </c>
      <c r="D7581" s="19">
        <f t="shared" si="242"/>
        <v>1.4918668164000001E-2</v>
      </c>
    </row>
    <row r="7582" spans="1:4" x14ac:dyDescent="0.3">
      <c r="A7582" s="23">
        <v>7581</v>
      </c>
      <c r="B7582" s="27">
        <v>0.62032500000000002</v>
      </c>
      <c r="C7582" s="24">
        <f t="shared" si="241"/>
        <v>0.12216</v>
      </c>
      <c r="D7582" s="19">
        <f t="shared" si="242"/>
        <v>1.49230656E-2</v>
      </c>
    </row>
    <row r="7583" spans="1:4" x14ac:dyDescent="0.3">
      <c r="A7583" s="23">
        <v>7582</v>
      </c>
      <c r="B7583" s="27">
        <v>0.62033199999999999</v>
      </c>
      <c r="C7583" s="24">
        <f t="shared" si="241"/>
        <v>0.122167</v>
      </c>
      <c r="D7583" s="19">
        <f t="shared" si="242"/>
        <v>1.4924775889E-2</v>
      </c>
    </row>
    <row r="7584" spans="1:4" x14ac:dyDescent="0.3">
      <c r="A7584" s="23">
        <v>7583</v>
      </c>
      <c r="B7584" s="27">
        <v>0.62034400000000001</v>
      </c>
      <c r="C7584" s="24">
        <f t="shared" si="241"/>
        <v>0.122179</v>
      </c>
      <c r="D7584" s="19">
        <f t="shared" si="242"/>
        <v>1.4927708041E-2</v>
      </c>
    </row>
    <row r="7585" spans="1:4" x14ac:dyDescent="0.3">
      <c r="A7585" s="23">
        <v>7584</v>
      </c>
      <c r="B7585" s="27">
        <v>0.62035600000000002</v>
      </c>
      <c r="C7585" s="24">
        <f t="shared" si="241"/>
        <v>0.12219099999999999</v>
      </c>
      <c r="D7585" s="19">
        <f t="shared" si="242"/>
        <v>1.4930640480999999E-2</v>
      </c>
    </row>
    <row r="7586" spans="1:4" x14ac:dyDescent="0.3">
      <c r="A7586" s="23">
        <v>7585</v>
      </c>
      <c r="B7586" s="27">
        <v>0.62037500000000001</v>
      </c>
      <c r="C7586" s="24">
        <f t="shared" si="241"/>
        <v>0.12221</v>
      </c>
      <c r="D7586" s="19">
        <f t="shared" si="242"/>
        <v>1.49352841E-2</v>
      </c>
    </row>
    <row r="7587" spans="1:4" x14ac:dyDescent="0.3">
      <c r="A7587" s="23">
        <v>7586</v>
      </c>
      <c r="B7587" s="27">
        <v>0.620394</v>
      </c>
      <c r="C7587" s="24">
        <f t="shared" si="241"/>
        <v>0.122229</v>
      </c>
      <c r="D7587" s="19">
        <f t="shared" si="242"/>
        <v>1.4939928441E-2</v>
      </c>
    </row>
    <row r="7588" spans="1:4" x14ac:dyDescent="0.3">
      <c r="A7588" s="23">
        <v>7587</v>
      </c>
      <c r="B7588" s="27">
        <v>0.62050899999999998</v>
      </c>
      <c r="C7588" s="24">
        <f t="shared" si="241"/>
        <v>0.12234399999999999</v>
      </c>
      <c r="D7588" s="19">
        <f t="shared" si="242"/>
        <v>1.4968054335999998E-2</v>
      </c>
    </row>
    <row r="7589" spans="1:4" x14ac:dyDescent="0.3">
      <c r="A7589" s="23">
        <v>7588</v>
      </c>
      <c r="B7589" s="27">
        <v>0.62051699999999999</v>
      </c>
      <c r="C7589" s="24">
        <f t="shared" si="241"/>
        <v>0.122352</v>
      </c>
      <c r="D7589" s="19">
        <f t="shared" si="242"/>
        <v>1.4970011904E-2</v>
      </c>
    </row>
    <row r="7590" spans="1:4" x14ac:dyDescent="0.3">
      <c r="A7590" s="23">
        <v>7589</v>
      </c>
      <c r="B7590" s="27">
        <v>0.62052300000000005</v>
      </c>
      <c r="C7590" s="24">
        <f t="shared" si="241"/>
        <v>0.12235799999999999</v>
      </c>
      <c r="D7590" s="19">
        <f t="shared" si="242"/>
        <v>1.4971480163999998E-2</v>
      </c>
    </row>
    <row r="7591" spans="1:4" x14ac:dyDescent="0.3">
      <c r="A7591" s="23">
        <v>7590</v>
      </c>
      <c r="B7591" s="27">
        <v>0.62057700000000005</v>
      </c>
      <c r="C7591" s="24">
        <f t="shared" si="241"/>
        <v>0.12241200000000001</v>
      </c>
      <c r="D7591" s="19">
        <f t="shared" si="242"/>
        <v>1.4984697744000002E-2</v>
      </c>
    </row>
    <row r="7592" spans="1:4" x14ac:dyDescent="0.3">
      <c r="A7592" s="23">
        <v>7591</v>
      </c>
      <c r="B7592" s="27">
        <v>0.62058100000000005</v>
      </c>
      <c r="C7592" s="24">
        <f t="shared" si="241"/>
        <v>0.122416</v>
      </c>
      <c r="D7592" s="19">
        <f t="shared" si="242"/>
        <v>1.4985677055999999E-2</v>
      </c>
    </row>
    <row r="7593" spans="1:4" x14ac:dyDescent="0.3">
      <c r="A7593" s="23">
        <v>7592</v>
      </c>
      <c r="B7593" s="27">
        <v>0.62058500000000005</v>
      </c>
      <c r="C7593" s="24">
        <f t="shared" si="241"/>
        <v>0.12242</v>
      </c>
      <c r="D7593" s="19">
        <f t="shared" si="242"/>
        <v>1.4986656400000001E-2</v>
      </c>
    </row>
    <row r="7594" spans="1:4" x14ac:dyDescent="0.3">
      <c r="A7594" s="23">
        <v>7593</v>
      </c>
      <c r="B7594" s="27">
        <v>0.62063500000000005</v>
      </c>
      <c r="C7594" s="24">
        <f t="shared" si="241"/>
        <v>0.12247</v>
      </c>
      <c r="D7594" s="19">
        <f t="shared" si="242"/>
        <v>1.4998900899999999E-2</v>
      </c>
    </row>
    <row r="7595" spans="1:4" x14ac:dyDescent="0.3">
      <c r="A7595" s="23">
        <v>7594</v>
      </c>
      <c r="B7595" s="27">
        <v>0.62067300000000003</v>
      </c>
      <c r="C7595" s="24">
        <f t="shared" si="241"/>
        <v>0.12250800000000001</v>
      </c>
      <c r="D7595" s="19">
        <f t="shared" si="242"/>
        <v>1.5008210064000001E-2</v>
      </c>
    </row>
    <row r="7596" spans="1:4" x14ac:dyDescent="0.3">
      <c r="A7596" s="23">
        <v>7595</v>
      </c>
      <c r="B7596" s="27">
        <v>0.62069700000000005</v>
      </c>
      <c r="C7596" s="24">
        <f t="shared" si="241"/>
        <v>0.122532</v>
      </c>
      <c r="D7596" s="19">
        <f t="shared" si="242"/>
        <v>1.5014091024E-2</v>
      </c>
    </row>
    <row r="7597" spans="1:4" x14ac:dyDescent="0.3">
      <c r="A7597" s="23">
        <v>7596</v>
      </c>
      <c r="B7597" s="27">
        <v>0.62071900000000002</v>
      </c>
      <c r="C7597" s="24">
        <f t="shared" si="241"/>
        <v>0.122554</v>
      </c>
      <c r="D7597" s="19">
        <f t="shared" si="242"/>
        <v>1.5019482915999999E-2</v>
      </c>
    </row>
    <row r="7598" spans="1:4" x14ac:dyDescent="0.3">
      <c r="A7598" s="23">
        <v>7597</v>
      </c>
      <c r="B7598" s="27">
        <v>0.62073299999999998</v>
      </c>
      <c r="C7598" s="24">
        <f t="shared" si="241"/>
        <v>0.122568</v>
      </c>
      <c r="D7598" s="19">
        <f t="shared" si="242"/>
        <v>1.5022914623999999E-2</v>
      </c>
    </row>
    <row r="7599" spans="1:4" x14ac:dyDescent="0.3">
      <c r="A7599" s="23">
        <v>7598</v>
      </c>
      <c r="B7599" s="27">
        <v>0.62077000000000004</v>
      </c>
      <c r="C7599" s="24">
        <f t="shared" si="241"/>
        <v>0.12260500000000001</v>
      </c>
      <c r="D7599" s="19">
        <f t="shared" si="242"/>
        <v>1.5031986025000001E-2</v>
      </c>
    </row>
    <row r="7600" spans="1:4" x14ac:dyDescent="0.3">
      <c r="A7600" s="23">
        <v>7599</v>
      </c>
      <c r="B7600" s="27">
        <v>0.62084399999999995</v>
      </c>
      <c r="C7600" s="24">
        <f t="shared" si="241"/>
        <v>0.122679</v>
      </c>
      <c r="D7600" s="19">
        <f t="shared" si="242"/>
        <v>1.5050137040999998E-2</v>
      </c>
    </row>
    <row r="7601" spans="1:4" x14ac:dyDescent="0.3">
      <c r="A7601" s="23">
        <v>7600</v>
      </c>
      <c r="B7601" s="27">
        <v>0.62090500000000004</v>
      </c>
      <c r="C7601" s="24">
        <f t="shared" si="241"/>
        <v>0.12274</v>
      </c>
      <c r="D7601" s="19">
        <f t="shared" si="242"/>
        <v>1.5065107600000001E-2</v>
      </c>
    </row>
    <row r="7602" spans="1:4" x14ac:dyDescent="0.3">
      <c r="A7602" s="23">
        <v>7601</v>
      </c>
      <c r="B7602" s="27">
        <v>0.62099199999999999</v>
      </c>
      <c r="C7602" s="24">
        <f t="shared" si="241"/>
        <v>0.12282700000000001</v>
      </c>
      <c r="D7602" s="19">
        <f t="shared" si="242"/>
        <v>1.5086471929000001E-2</v>
      </c>
    </row>
    <row r="7603" spans="1:4" x14ac:dyDescent="0.3">
      <c r="A7603" s="23">
        <v>7602</v>
      </c>
      <c r="B7603" s="27">
        <v>0.62103600000000003</v>
      </c>
      <c r="C7603" s="24">
        <f t="shared" si="241"/>
        <v>0.12287099999999999</v>
      </c>
      <c r="D7603" s="19">
        <f t="shared" si="242"/>
        <v>1.5097282640999998E-2</v>
      </c>
    </row>
    <row r="7604" spans="1:4" x14ac:dyDescent="0.3">
      <c r="A7604" s="23">
        <v>7603</v>
      </c>
      <c r="B7604" s="27">
        <v>0.62103699999999995</v>
      </c>
      <c r="C7604" s="24">
        <f t="shared" si="241"/>
        <v>0.122872</v>
      </c>
      <c r="D7604" s="19">
        <f t="shared" si="242"/>
        <v>1.5097528383999999E-2</v>
      </c>
    </row>
    <row r="7605" spans="1:4" x14ac:dyDescent="0.3">
      <c r="A7605" s="23">
        <v>7604</v>
      </c>
      <c r="B7605" s="27">
        <v>0.62103900000000001</v>
      </c>
      <c r="C7605" s="24">
        <f t="shared" si="241"/>
        <v>0.122874</v>
      </c>
      <c r="D7605" s="19">
        <f t="shared" si="242"/>
        <v>1.5098019875999999E-2</v>
      </c>
    </row>
    <row r="7606" spans="1:4" x14ac:dyDescent="0.3">
      <c r="A7606" s="23">
        <v>7605</v>
      </c>
      <c r="B7606" s="27">
        <v>0.62134199999999995</v>
      </c>
      <c r="C7606" s="24">
        <f t="shared" si="241"/>
        <v>0.12317699999999999</v>
      </c>
      <c r="D7606" s="19">
        <f t="shared" si="242"/>
        <v>1.5172573328999999E-2</v>
      </c>
    </row>
    <row r="7607" spans="1:4" x14ac:dyDescent="0.3">
      <c r="A7607" s="23">
        <v>7606</v>
      </c>
      <c r="B7607" s="27">
        <v>0.62138400000000005</v>
      </c>
      <c r="C7607" s="24">
        <f t="shared" si="241"/>
        <v>0.123219</v>
      </c>
      <c r="D7607" s="19">
        <f t="shared" si="242"/>
        <v>1.5182921960999999E-2</v>
      </c>
    </row>
    <row r="7608" spans="1:4" x14ac:dyDescent="0.3">
      <c r="A7608" s="23">
        <v>7607</v>
      </c>
      <c r="B7608" s="27">
        <v>0.62139599999999995</v>
      </c>
      <c r="C7608" s="24">
        <f t="shared" si="241"/>
        <v>0.12323100000000001</v>
      </c>
      <c r="D7608" s="19">
        <f t="shared" si="242"/>
        <v>1.5185879361000002E-2</v>
      </c>
    </row>
    <row r="7609" spans="1:4" x14ac:dyDescent="0.3">
      <c r="A7609" s="23">
        <v>7608</v>
      </c>
      <c r="B7609" s="27">
        <v>0.62140600000000001</v>
      </c>
      <c r="C7609" s="24">
        <f t="shared" si="241"/>
        <v>0.123241</v>
      </c>
      <c r="D7609" s="19">
        <f t="shared" si="242"/>
        <v>1.5188344081000001E-2</v>
      </c>
    </row>
    <row r="7610" spans="1:4" x14ac:dyDescent="0.3">
      <c r="A7610" s="23">
        <v>7609</v>
      </c>
      <c r="B7610" s="27">
        <v>0.62150399999999995</v>
      </c>
      <c r="C7610" s="24">
        <f t="shared" si="241"/>
        <v>0.123339</v>
      </c>
      <c r="D7610" s="19">
        <f t="shared" si="242"/>
        <v>1.5212508921000002E-2</v>
      </c>
    </row>
    <row r="7611" spans="1:4" x14ac:dyDescent="0.3">
      <c r="A7611" s="23">
        <v>7610</v>
      </c>
      <c r="B7611" s="27">
        <v>0.62154699999999996</v>
      </c>
      <c r="C7611" s="24">
        <f t="shared" si="241"/>
        <v>0.12338200000000001</v>
      </c>
      <c r="D7611" s="19">
        <f t="shared" si="242"/>
        <v>1.5223117924000001E-2</v>
      </c>
    </row>
    <row r="7612" spans="1:4" x14ac:dyDescent="0.3">
      <c r="A7612" s="23">
        <v>7611</v>
      </c>
      <c r="B7612" s="27">
        <v>0.62163000000000002</v>
      </c>
      <c r="C7612" s="24">
        <f t="shared" si="241"/>
        <v>0.12346500000000001</v>
      </c>
      <c r="D7612" s="19">
        <f t="shared" si="242"/>
        <v>1.5243606225000001E-2</v>
      </c>
    </row>
    <row r="7613" spans="1:4" x14ac:dyDescent="0.3">
      <c r="A7613" s="23">
        <v>7612</v>
      </c>
      <c r="B7613" s="27">
        <v>0.62167600000000001</v>
      </c>
      <c r="C7613" s="24">
        <f t="shared" si="241"/>
        <v>0.123511</v>
      </c>
      <c r="D7613" s="19">
        <f t="shared" si="242"/>
        <v>1.5254967120999999E-2</v>
      </c>
    </row>
    <row r="7614" spans="1:4" x14ac:dyDescent="0.3">
      <c r="A7614" s="23">
        <v>7613</v>
      </c>
      <c r="B7614" s="27">
        <v>0.62169300000000005</v>
      </c>
      <c r="C7614" s="24">
        <f t="shared" si="241"/>
        <v>0.123528</v>
      </c>
      <c r="D7614" s="19">
        <f t="shared" si="242"/>
        <v>1.5259166784E-2</v>
      </c>
    </row>
    <row r="7615" spans="1:4" x14ac:dyDescent="0.3">
      <c r="A7615" s="23">
        <v>7614</v>
      </c>
      <c r="B7615" s="27">
        <v>0.62170899999999996</v>
      </c>
      <c r="C7615" s="24">
        <f t="shared" si="241"/>
        <v>0.123544</v>
      </c>
      <c r="D7615" s="19">
        <f t="shared" si="242"/>
        <v>1.5263119936E-2</v>
      </c>
    </row>
    <row r="7616" spans="1:4" x14ac:dyDescent="0.3">
      <c r="A7616" s="23">
        <v>7615</v>
      </c>
      <c r="B7616" s="27">
        <v>0.62176299999999995</v>
      </c>
      <c r="C7616" s="24">
        <f t="shared" si="241"/>
        <v>0.123598</v>
      </c>
      <c r="D7616" s="19">
        <f t="shared" si="242"/>
        <v>1.5276465604000001E-2</v>
      </c>
    </row>
    <row r="7617" spans="1:4" x14ac:dyDescent="0.3">
      <c r="A7617" s="23">
        <v>7616</v>
      </c>
      <c r="B7617" s="27">
        <v>0.62177800000000005</v>
      </c>
      <c r="C7617" s="24">
        <f t="shared" si="241"/>
        <v>0.123613</v>
      </c>
      <c r="D7617" s="19">
        <f t="shared" si="242"/>
        <v>1.5280173769E-2</v>
      </c>
    </row>
    <row r="7618" spans="1:4" x14ac:dyDescent="0.3">
      <c r="A7618" s="23">
        <v>7617</v>
      </c>
      <c r="B7618" s="27">
        <v>0.62177899999999997</v>
      </c>
      <c r="C7618" s="24">
        <f t="shared" ref="C7618:C7681" si="243">ROUNDUP(B7618-B$10002,6)</f>
        <v>0.123614</v>
      </c>
      <c r="D7618" s="19">
        <f t="shared" si="242"/>
        <v>1.5280420996000001E-2</v>
      </c>
    </row>
    <row r="7619" spans="1:4" x14ac:dyDescent="0.3">
      <c r="A7619" s="23">
        <v>7618</v>
      </c>
      <c r="B7619" s="27">
        <v>0.62190199999999995</v>
      </c>
      <c r="C7619" s="24">
        <f t="shared" si="243"/>
        <v>0.123737</v>
      </c>
      <c r="D7619" s="19">
        <f t="shared" si="242"/>
        <v>1.5310845169E-2</v>
      </c>
    </row>
    <row r="7620" spans="1:4" x14ac:dyDescent="0.3">
      <c r="A7620" s="23">
        <v>7619</v>
      </c>
      <c r="B7620" s="27">
        <v>0.62193299999999996</v>
      </c>
      <c r="C7620" s="24">
        <f t="shared" si="243"/>
        <v>0.123768</v>
      </c>
      <c r="D7620" s="19">
        <f t="shared" si="242"/>
        <v>1.5318517824E-2</v>
      </c>
    </row>
    <row r="7621" spans="1:4" x14ac:dyDescent="0.3">
      <c r="A7621" s="23">
        <v>7620</v>
      </c>
      <c r="B7621" s="27">
        <v>0.62196399999999996</v>
      </c>
      <c r="C7621" s="24">
        <f t="shared" si="243"/>
        <v>0.12379900000000001</v>
      </c>
      <c r="D7621" s="19">
        <f t="shared" si="242"/>
        <v>1.5326192401000001E-2</v>
      </c>
    </row>
    <row r="7622" spans="1:4" x14ac:dyDescent="0.3">
      <c r="A7622" s="23">
        <v>7621</v>
      </c>
      <c r="B7622" s="27">
        <v>0.62198699999999996</v>
      </c>
      <c r="C7622" s="24">
        <f t="shared" si="243"/>
        <v>0.123822</v>
      </c>
      <c r="D7622" s="19">
        <f t="shared" si="242"/>
        <v>1.5331887684E-2</v>
      </c>
    </row>
    <row r="7623" spans="1:4" x14ac:dyDescent="0.3">
      <c r="A7623" s="23">
        <v>7622</v>
      </c>
      <c r="B7623" s="27">
        <v>0.62215500000000001</v>
      </c>
      <c r="C7623" s="24">
        <f t="shared" si="243"/>
        <v>0.12399</v>
      </c>
      <c r="D7623" s="19">
        <f t="shared" si="242"/>
        <v>1.5373520100000001E-2</v>
      </c>
    </row>
    <row r="7624" spans="1:4" x14ac:dyDescent="0.3">
      <c r="A7624" s="23">
        <v>7623</v>
      </c>
      <c r="B7624" s="27">
        <v>0.62218499999999999</v>
      </c>
      <c r="C7624" s="24">
        <f t="shared" si="243"/>
        <v>0.12402000000000001</v>
      </c>
      <c r="D7624" s="19">
        <f t="shared" si="242"/>
        <v>1.5380960400000001E-2</v>
      </c>
    </row>
    <row r="7625" spans="1:4" x14ac:dyDescent="0.3">
      <c r="A7625" s="23">
        <v>7624</v>
      </c>
      <c r="B7625" s="27">
        <v>0.62224500000000005</v>
      </c>
      <c r="C7625" s="24">
        <f t="shared" si="243"/>
        <v>0.12408</v>
      </c>
      <c r="D7625" s="19">
        <f t="shared" si="242"/>
        <v>1.53958464E-2</v>
      </c>
    </row>
    <row r="7626" spans="1:4" x14ac:dyDescent="0.3">
      <c r="A7626" s="23">
        <v>7625</v>
      </c>
      <c r="B7626" s="27">
        <v>0.62224699999999999</v>
      </c>
      <c r="C7626" s="24">
        <f t="shared" si="243"/>
        <v>0.124082</v>
      </c>
      <c r="D7626" s="19">
        <f t="shared" ref="D7626:D7689" si="244">C7626*C7626</f>
        <v>1.5396342723999999E-2</v>
      </c>
    </row>
    <row r="7627" spans="1:4" x14ac:dyDescent="0.3">
      <c r="A7627" s="23">
        <v>7626</v>
      </c>
      <c r="B7627" s="27">
        <v>0.62226199999999998</v>
      </c>
      <c r="C7627" s="24">
        <f t="shared" si="243"/>
        <v>0.124097</v>
      </c>
      <c r="D7627" s="19">
        <f t="shared" si="244"/>
        <v>1.5400065409E-2</v>
      </c>
    </row>
    <row r="7628" spans="1:4" x14ac:dyDescent="0.3">
      <c r="A7628" s="23">
        <v>7627</v>
      </c>
      <c r="B7628" s="27">
        <v>0.62229800000000002</v>
      </c>
      <c r="C7628" s="24">
        <f t="shared" si="243"/>
        <v>0.12413300000000001</v>
      </c>
      <c r="D7628" s="19">
        <f t="shared" si="244"/>
        <v>1.5409001689000001E-2</v>
      </c>
    </row>
    <row r="7629" spans="1:4" x14ac:dyDescent="0.3">
      <c r="A7629" s="23">
        <v>7628</v>
      </c>
      <c r="B7629" s="27">
        <v>0.622305</v>
      </c>
      <c r="C7629" s="24">
        <f t="shared" si="243"/>
        <v>0.12414</v>
      </c>
      <c r="D7629" s="19">
        <f t="shared" si="244"/>
        <v>1.5410739600000001E-2</v>
      </c>
    </row>
    <row r="7630" spans="1:4" x14ac:dyDescent="0.3">
      <c r="A7630" s="23">
        <v>7629</v>
      </c>
      <c r="B7630" s="27">
        <v>0.62232500000000002</v>
      </c>
      <c r="C7630" s="24">
        <f t="shared" si="243"/>
        <v>0.12416000000000001</v>
      </c>
      <c r="D7630" s="19">
        <f t="shared" si="244"/>
        <v>1.5415705600000001E-2</v>
      </c>
    </row>
    <row r="7631" spans="1:4" x14ac:dyDescent="0.3">
      <c r="A7631" s="23">
        <v>7630</v>
      </c>
      <c r="B7631" s="27">
        <v>0.62233099999999997</v>
      </c>
      <c r="C7631" s="24">
        <f t="shared" si="243"/>
        <v>0.124166</v>
      </c>
      <c r="D7631" s="19">
        <f t="shared" si="244"/>
        <v>1.5417195555999999E-2</v>
      </c>
    </row>
    <row r="7632" spans="1:4" x14ac:dyDescent="0.3">
      <c r="A7632" s="23">
        <v>7631</v>
      </c>
      <c r="B7632" s="27">
        <v>0.62235600000000002</v>
      </c>
      <c r="C7632" s="24">
        <f t="shared" si="243"/>
        <v>0.124191</v>
      </c>
      <c r="D7632" s="19">
        <f t="shared" si="244"/>
        <v>1.5423404480999998E-2</v>
      </c>
    </row>
    <row r="7633" spans="1:4" x14ac:dyDescent="0.3">
      <c r="A7633" s="23">
        <v>7632</v>
      </c>
      <c r="B7633" s="27">
        <v>0.62244299999999997</v>
      </c>
      <c r="C7633" s="24">
        <f t="shared" si="243"/>
        <v>0.124278</v>
      </c>
      <c r="D7633" s="19">
        <f t="shared" si="244"/>
        <v>1.5445021284E-2</v>
      </c>
    </row>
    <row r="7634" spans="1:4" x14ac:dyDescent="0.3">
      <c r="A7634" s="23">
        <v>7633</v>
      </c>
      <c r="B7634" s="27">
        <v>0.62250099999999997</v>
      </c>
      <c r="C7634" s="24">
        <f t="shared" si="243"/>
        <v>0.124336</v>
      </c>
      <c r="D7634" s="19">
        <f t="shared" si="244"/>
        <v>1.5459440896000001E-2</v>
      </c>
    </row>
    <row r="7635" spans="1:4" x14ac:dyDescent="0.3">
      <c r="A7635" s="23">
        <v>7634</v>
      </c>
      <c r="B7635" s="27">
        <v>0.62256199999999995</v>
      </c>
      <c r="C7635" s="24">
        <f t="shared" si="243"/>
        <v>0.12439700000000001</v>
      </c>
      <c r="D7635" s="19">
        <f t="shared" si="244"/>
        <v>1.5474613609000001E-2</v>
      </c>
    </row>
    <row r="7636" spans="1:4" x14ac:dyDescent="0.3">
      <c r="A7636" s="23">
        <v>7635</v>
      </c>
      <c r="B7636" s="27">
        <v>0.62257899999999999</v>
      </c>
      <c r="C7636" s="24">
        <f t="shared" si="243"/>
        <v>0.124414</v>
      </c>
      <c r="D7636" s="19">
        <f t="shared" si="244"/>
        <v>1.5478843395999999E-2</v>
      </c>
    </row>
    <row r="7637" spans="1:4" x14ac:dyDescent="0.3">
      <c r="A7637" s="23">
        <v>7636</v>
      </c>
      <c r="B7637" s="27">
        <v>0.62269399999999997</v>
      </c>
      <c r="C7637" s="24">
        <f t="shared" si="243"/>
        <v>0.124529</v>
      </c>
      <c r="D7637" s="19">
        <f t="shared" si="244"/>
        <v>1.5507471841000001E-2</v>
      </c>
    </row>
    <row r="7638" spans="1:4" x14ac:dyDescent="0.3">
      <c r="A7638" s="23">
        <v>7637</v>
      </c>
      <c r="B7638" s="27">
        <v>0.62273599999999996</v>
      </c>
      <c r="C7638" s="24">
        <f t="shared" si="243"/>
        <v>0.124571</v>
      </c>
      <c r="D7638" s="19">
        <f t="shared" si="244"/>
        <v>1.5517934041000001E-2</v>
      </c>
    </row>
    <row r="7639" spans="1:4" x14ac:dyDescent="0.3">
      <c r="A7639" s="23">
        <v>7638</v>
      </c>
      <c r="B7639" s="27">
        <v>0.62279700000000005</v>
      </c>
      <c r="C7639" s="24">
        <f t="shared" si="243"/>
        <v>0.12463200000000001</v>
      </c>
      <c r="D7639" s="19">
        <f t="shared" si="244"/>
        <v>1.5533135424000002E-2</v>
      </c>
    </row>
    <row r="7640" spans="1:4" x14ac:dyDescent="0.3">
      <c r="A7640" s="23">
        <v>7639</v>
      </c>
      <c r="B7640" s="27">
        <v>0.62290599999999996</v>
      </c>
      <c r="C7640" s="24">
        <f t="shared" si="243"/>
        <v>0.124741</v>
      </c>
      <c r="D7640" s="19">
        <f t="shared" si="244"/>
        <v>1.5560317081000001E-2</v>
      </c>
    </row>
    <row r="7641" spans="1:4" x14ac:dyDescent="0.3">
      <c r="A7641" s="23">
        <v>7640</v>
      </c>
      <c r="B7641" s="27">
        <v>0.62307100000000004</v>
      </c>
      <c r="C7641" s="24">
        <f t="shared" si="243"/>
        <v>0.124906</v>
      </c>
      <c r="D7641" s="19">
        <f t="shared" si="244"/>
        <v>1.5601508836E-2</v>
      </c>
    </row>
    <row r="7642" spans="1:4" x14ac:dyDescent="0.3">
      <c r="A7642" s="23">
        <v>7641</v>
      </c>
      <c r="B7642" s="27">
        <v>0.62312400000000001</v>
      </c>
      <c r="C7642" s="24">
        <f t="shared" si="243"/>
        <v>0.124959</v>
      </c>
      <c r="D7642" s="19">
        <f t="shared" si="244"/>
        <v>1.5614751681000001E-2</v>
      </c>
    </row>
    <row r="7643" spans="1:4" x14ac:dyDescent="0.3">
      <c r="A7643" s="23">
        <v>7642</v>
      </c>
      <c r="B7643" s="27">
        <v>0.62318899999999999</v>
      </c>
      <c r="C7643" s="24">
        <f t="shared" si="243"/>
        <v>0.125024</v>
      </c>
      <c r="D7643" s="19">
        <f t="shared" si="244"/>
        <v>1.5631000576E-2</v>
      </c>
    </row>
    <row r="7644" spans="1:4" x14ac:dyDescent="0.3">
      <c r="A7644" s="23">
        <v>7643</v>
      </c>
      <c r="B7644" s="27">
        <v>0.62327699999999997</v>
      </c>
      <c r="C7644" s="24">
        <f t="shared" si="243"/>
        <v>0.125112</v>
      </c>
      <c r="D7644" s="19">
        <f t="shared" si="244"/>
        <v>1.5653012543999999E-2</v>
      </c>
    </row>
    <row r="7645" spans="1:4" x14ac:dyDescent="0.3">
      <c r="A7645" s="23">
        <v>7644</v>
      </c>
      <c r="B7645" s="27">
        <v>0.62361</v>
      </c>
      <c r="C7645" s="24">
        <f t="shared" si="243"/>
        <v>0.125445</v>
      </c>
      <c r="D7645" s="19">
        <f t="shared" si="244"/>
        <v>1.5736448024999999E-2</v>
      </c>
    </row>
    <row r="7646" spans="1:4" x14ac:dyDescent="0.3">
      <c r="A7646" s="23">
        <v>7645</v>
      </c>
      <c r="B7646" s="27">
        <v>0.62376399999999999</v>
      </c>
      <c r="C7646" s="24">
        <f t="shared" si="243"/>
        <v>0.12559899999999999</v>
      </c>
      <c r="D7646" s="19">
        <f t="shared" si="244"/>
        <v>1.5775108800999998E-2</v>
      </c>
    </row>
    <row r="7647" spans="1:4" x14ac:dyDescent="0.3">
      <c r="A7647" s="23">
        <v>7646</v>
      </c>
      <c r="B7647" s="27">
        <v>0.62385800000000002</v>
      </c>
      <c r="C7647" s="24">
        <f t="shared" si="243"/>
        <v>0.125693</v>
      </c>
      <c r="D7647" s="19">
        <f t="shared" si="244"/>
        <v>1.5798730248999998E-2</v>
      </c>
    </row>
    <row r="7648" spans="1:4" x14ac:dyDescent="0.3">
      <c r="A7648" s="23">
        <v>7647</v>
      </c>
      <c r="B7648" s="27">
        <v>0.62387999999999999</v>
      </c>
      <c r="C7648" s="24">
        <f t="shared" si="243"/>
        <v>0.12571499999999999</v>
      </c>
      <c r="D7648" s="19">
        <f t="shared" si="244"/>
        <v>1.5804261224999998E-2</v>
      </c>
    </row>
    <row r="7649" spans="1:4" x14ac:dyDescent="0.3">
      <c r="A7649" s="23">
        <v>7648</v>
      </c>
      <c r="B7649" s="27">
        <v>0.62389300000000003</v>
      </c>
      <c r="C7649" s="24">
        <f t="shared" si="243"/>
        <v>0.12572800000000001</v>
      </c>
      <c r="D7649" s="19">
        <f t="shared" si="244"/>
        <v>1.5807529984E-2</v>
      </c>
    </row>
    <row r="7650" spans="1:4" x14ac:dyDescent="0.3">
      <c r="A7650" s="23">
        <v>7649</v>
      </c>
      <c r="B7650" s="27">
        <v>0.623915</v>
      </c>
      <c r="C7650" s="24">
        <f t="shared" si="243"/>
        <v>0.12575</v>
      </c>
      <c r="D7650" s="19">
        <f t="shared" si="244"/>
        <v>1.5813062499999999E-2</v>
      </c>
    </row>
    <row r="7651" spans="1:4" x14ac:dyDescent="0.3">
      <c r="A7651" s="23">
        <v>7650</v>
      </c>
      <c r="B7651" s="27">
        <v>0.62401700000000004</v>
      </c>
      <c r="C7651" s="24">
        <f t="shared" si="243"/>
        <v>0.12585199999999999</v>
      </c>
      <c r="D7651" s="19">
        <f t="shared" si="244"/>
        <v>1.5838725903999998E-2</v>
      </c>
    </row>
    <row r="7652" spans="1:4" x14ac:dyDescent="0.3">
      <c r="A7652" s="23">
        <v>7651</v>
      </c>
      <c r="B7652" s="27">
        <v>0.62402299999999999</v>
      </c>
      <c r="C7652" s="24">
        <f t="shared" si="243"/>
        <v>0.125858</v>
      </c>
      <c r="D7652" s="19">
        <f t="shared" si="244"/>
        <v>1.5840236163999998E-2</v>
      </c>
    </row>
    <row r="7653" spans="1:4" x14ac:dyDescent="0.3">
      <c r="A7653" s="23">
        <v>7652</v>
      </c>
      <c r="B7653" s="27">
        <v>0.62404499999999996</v>
      </c>
      <c r="C7653" s="24">
        <f t="shared" si="243"/>
        <v>0.12587999999999999</v>
      </c>
      <c r="D7653" s="19">
        <f t="shared" si="244"/>
        <v>1.5845774399999998E-2</v>
      </c>
    </row>
    <row r="7654" spans="1:4" x14ac:dyDescent="0.3">
      <c r="A7654" s="23">
        <v>7653</v>
      </c>
      <c r="B7654" s="27">
        <v>0.62411899999999998</v>
      </c>
      <c r="C7654" s="24">
        <f t="shared" si="243"/>
        <v>0.12595400000000001</v>
      </c>
      <c r="D7654" s="19">
        <f t="shared" si="244"/>
        <v>1.5864410116000004E-2</v>
      </c>
    </row>
    <row r="7655" spans="1:4" x14ac:dyDescent="0.3">
      <c r="A7655" s="23">
        <v>7654</v>
      </c>
      <c r="B7655" s="27">
        <v>0.62414899999999995</v>
      </c>
      <c r="C7655" s="24">
        <f t="shared" si="243"/>
        <v>0.12598400000000001</v>
      </c>
      <c r="D7655" s="19">
        <f t="shared" si="244"/>
        <v>1.5871968256000003E-2</v>
      </c>
    </row>
    <row r="7656" spans="1:4" x14ac:dyDescent="0.3">
      <c r="A7656" s="23">
        <v>7655</v>
      </c>
      <c r="B7656" s="27">
        <v>0.62417999999999996</v>
      </c>
      <c r="C7656" s="24">
        <f t="shared" si="243"/>
        <v>0.12601499999999999</v>
      </c>
      <c r="D7656" s="19">
        <f t="shared" si="244"/>
        <v>1.5879780224999997E-2</v>
      </c>
    </row>
    <row r="7657" spans="1:4" x14ac:dyDescent="0.3">
      <c r="A7657" s="23">
        <v>7656</v>
      </c>
      <c r="B7657" s="27">
        <v>0.62428399999999995</v>
      </c>
      <c r="C7657" s="24">
        <f t="shared" si="243"/>
        <v>0.12611900000000001</v>
      </c>
      <c r="D7657" s="19">
        <f t="shared" si="244"/>
        <v>1.5906002161000004E-2</v>
      </c>
    </row>
    <row r="7658" spans="1:4" x14ac:dyDescent="0.3">
      <c r="A7658" s="23">
        <v>7657</v>
      </c>
      <c r="B7658" s="27">
        <v>0.62431800000000004</v>
      </c>
      <c r="C7658" s="24">
        <f t="shared" si="243"/>
        <v>0.12615299999999999</v>
      </c>
      <c r="D7658" s="19">
        <f t="shared" si="244"/>
        <v>1.5914579408999995E-2</v>
      </c>
    </row>
    <row r="7659" spans="1:4" x14ac:dyDescent="0.3">
      <c r="A7659" s="23">
        <v>7658</v>
      </c>
      <c r="B7659" s="27">
        <v>0.624363</v>
      </c>
      <c r="C7659" s="24">
        <f t="shared" si="243"/>
        <v>0.126198</v>
      </c>
      <c r="D7659" s="19">
        <f t="shared" si="244"/>
        <v>1.5925935204E-2</v>
      </c>
    </row>
    <row r="7660" spans="1:4" x14ac:dyDescent="0.3">
      <c r="A7660" s="23">
        <v>7659</v>
      </c>
      <c r="B7660" s="27">
        <v>0.62438099999999996</v>
      </c>
      <c r="C7660" s="24">
        <f t="shared" si="243"/>
        <v>0.12621599999999999</v>
      </c>
      <c r="D7660" s="19">
        <f t="shared" si="244"/>
        <v>1.5930478655999999E-2</v>
      </c>
    </row>
    <row r="7661" spans="1:4" x14ac:dyDescent="0.3">
      <c r="A7661" s="23">
        <v>7660</v>
      </c>
      <c r="B7661" s="27">
        <v>0.62439199999999995</v>
      </c>
      <c r="C7661" s="24">
        <f t="shared" si="243"/>
        <v>0.12622700000000001</v>
      </c>
      <c r="D7661" s="19">
        <f t="shared" si="244"/>
        <v>1.5933255529E-2</v>
      </c>
    </row>
    <row r="7662" spans="1:4" x14ac:dyDescent="0.3">
      <c r="A7662" s="23">
        <v>7661</v>
      </c>
      <c r="B7662" s="27">
        <v>0.62439699999999998</v>
      </c>
      <c r="C7662" s="24">
        <f t="shared" si="243"/>
        <v>0.12623200000000001</v>
      </c>
      <c r="D7662" s="19">
        <f t="shared" si="244"/>
        <v>1.5934517824000002E-2</v>
      </c>
    </row>
    <row r="7663" spans="1:4" x14ac:dyDescent="0.3">
      <c r="A7663" s="23">
        <v>7662</v>
      </c>
      <c r="B7663" s="27">
        <v>0.62442699999999995</v>
      </c>
      <c r="C7663" s="24">
        <f t="shared" si="243"/>
        <v>0.12626200000000001</v>
      </c>
      <c r="D7663" s="19">
        <f t="shared" si="244"/>
        <v>1.5942092644000004E-2</v>
      </c>
    </row>
    <row r="7664" spans="1:4" x14ac:dyDescent="0.3">
      <c r="A7664" s="23">
        <v>7663</v>
      </c>
      <c r="B7664" s="27">
        <v>0.62453199999999998</v>
      </c>
      <c r="C7664" s="24">
        <f t="shared" si="243"/>
        <v>0.12636700000000001</v>
      </c>
      <c r="D7664" s="19">
        <f t="shared" si="244"/>
        <v>1.5968618689000003E-2</v>
      </c>
    </row>
    <row r="7665" spans="1:4" x14ac:dyDescent="0.3">
      <c r="A7665" s="23">
        <v>7664</v>
      </c>
      <c r="B7665" s="27">
        <v>0.62461299999999997</v>
      </c>
      <c r="C7665" s="24">
        <f t="shared" si="243"/>
        <v>0.126448</v>
      </c>
      <c r="D7665" s="19">
        <f t="shared" si="244"/>
        <v>1.5989096704000002E-2</v>
      </c>
    </row>
    <row r="7666" spans="1:4" x14ac:dyDescent="0.3">
      <c r="A7666" s="23">
        <v>7665</v>
      </c>
      <c r="B7666" s="27">
        <v>0.62473800000000002</v>
      </c>
      <c r="C7666" s="24">
        <f t="shared" si="243"/>
        <v>0.12657299999999999</v>
      </c>
      <c r="D7666" s="19">
        <f t="shared" si="244"/>
        <v>1.6020724328999997E-2</v>
      </c>
    </row>
    <row r="7667" spans="1:4" x14ac:dyDescent="0.3">
      <c r="A7667" s="23">
        <v>7666</v>
      </c>
      <c r="B7667" s="27">
        <v>0.62478</v>
      </c>
      <c r="C7667" s="24">
        <f t="shared" si="243"/>
        <v>0.12661500000000001</v>
      </c>
      <c r="D7667" s="19">
        <f t="shared" si="244"/>
        <v>1.6031358225E-2</v>
      </c>
    </row>
    <row r="7668" spans="1:4" x14ac:dyDescent="0.3">
      <c r="A7668" s="23">
        <v>7667</v>
      </c>
      <c r="B7668" s="27">
        <v>0.62479300000000004</v>
      </c>
      <c r="C7668" s="24">
        <f t="shared" si="243"/>
        <v>0.12662799999999999</v>
      </c>
      <c r="D7668" s="19">
        <f t="shared" si="244"/>
        <v>1.6034650383999996E-2</v>
      </c>
    </row>
    <row r="7669" spans="1:4" x14ac:dyDescent="0.3">
      <c r="A7669" s="23">
        <v>7668</v>
      </c>
      <c r="B7669" s="27">
        <v>0.62481799999999998</v>
      </c>
      <c r="C7669" s="24">
        <f t="shared" si="243"/>
        <v>0.12665299999999999</v>
      </c>
      <c r="D7669" s="19">
        <f t="shared" si="244"/>
        <v>1.6040982408999996E-2</v>
      </c>
    </row>
    <row r="7670" spans="1:4" x14ac:dyDescent="0.3">
      <c r="A7670" s="23">
        <v>7669</v>
      </c>
      <c r="B7670" s="27">
        <v>0.62483200000000005</v>
      </c>
      <c r="C7670" s="24">
        <f t="shared" si="243"/>
        <v>0.126667</v>
      </c>
      <c r="D7670" s="19">
        <f t="shared" si="244"/>
        <v>1.6044528889000001E-2</v>
      </c>
    </row>
    <row r="7671" spans="1:4" x14ac:dyDescent="0.3">
      <c r="A7671" s="23">
        <v>7670</v>
      </c>
      <c r="B7671" s="27">
        <v>0.62484200000000001</v>
      </c>
      <c r="C7671" s="24">
        <f t="shared" si="243"/>
        <v>0.12667700000000001</v>
      </c>
      <c r="D7671" s="19">
        <f t="shared" si="244"/>
        <v>1.6047062329000002E-2</v>
      </c>
    </row>
    <row r="7672" spans="1:4" x14ac:dyDescent="0.3">
      <c r="A7672" s="23">
        <v>7671</v>
      </c>
      <c r="B7672" s="27">
        <v>0.62485900000000005</v>
      </c>
      <c r="C7672" s="24">
        <f t="shared" si="243"/>
        <v>0.126694</v>
      </c>
      <c r="D7672" s="19">
        <f t="shared" si="244"/>
        <v>1.6051369635999999E-2</v>
      </c>
    </row>
    <row r="7673" spans="1:4" x14ac:dyDescent="0.3">
      <c r="A7673" s="23">
        <v>7672</v>
      </c>
      <c r="B7673" s="27">
        <v>0.62492400000000004</v>
      </c>
      <c r="C7673" s="24">
        <f t="shared" si="243"/>
        <v>0.12675900000000001</v>
      </c>
      <c r="D7673" s="19">
        <f t="shared" si="244"/>
        <v>1.6067844081000003E-2</v>
      </c>
    </row>
    <row r="7674" spans="1:4" x14ac:dyDescent="0.3">
      <c r="A7674" s="23">
        <v>7673</v>
      </c>
      <c r="B7674" s="27">
        <v>0.62498500000000001</v>
      </c>
      <c r="C7674" s="24">
        <f t="shared" si="243"/>
        <v>0.12681999999999999</v>
      </c>
      <c r="D7674" s="19">
        <f t="shared" si="244"/>
        <v>1.6083312399999997E-2</v>
      </c>
    </row>
    <row r="7675" spans="1:4" x14ac:dyDescent="0.3">
      <c r="A7675" s="23">
        <v>7674</v>
      </c>
      <c r="B7675" s="27">
        <v>0.62501799999999996</v>
      </c>
      <c r="C7675" s="24">
        <f t="shared" si="243"/>
        <v>0.12685299999999999</v>
      </c>
      <c r="D7675" s="19">
        <f t="shared" si="244"/>
        <v>1.6091683608999999E-2</v>
      </c>
    </row>
    <row r="7676" spans="1:4" x14ac:dyDescent="0.3">
      <c r="A7676" s="23">
        <v>7675</v>
      </c>
      <c r="B7676" s="27">
        <v>0.625031</v>
      </c>
      <c r="C7676" s="24">
        <f t="shared" si="243"/>
        <v>0.12686600000000001</v>
      </c>
      <c r="D7676" s="19">
        <f t="shared" si="244"/>
        <v>1.6094981956000003E-2</v>
      </c>
    </row>
    <row r="7677" spans="1:4" x14ac:dyDescent="0.3">
      <c r="A7677" s="23">
        <v>7676</v>
      </c>
      <c r="B7677" s="27">
        <v>0.62507999999999997</v>
      </c>
      <c r="C7677" s="24">
        <f t="shared" si="243"/>
        <v>0.126915</v>
      </c>
      <c r="D7677" s="19">
        <f t="shared" si="244"/>
        <v>1.6107417225E-2</v>
      </c>
    </row>
    <row r="7678" spans="1:4" x14ac:dyDescent="0.3">
      <c r="A7678" s="23">
        <v>7677</v>
      </c>
      <c r="B7678" s="27">
        <v>0.62512000000000001</v>
      </c>
      <c r="C7678" s="24">
        <f t="shared" si="243"/>
        <v>0.12695500000000001</v>
      </c>
      <c r="D7678" s="19">
        <f t="shared" si="244"/>
        <v>1.6117572025000002E-2</v>
      </c>
    </row>
    <row r="7679" spans="1:4" x14ac:dyDescent="0.3">
      <c r="A7679" s="23">
        <v>7678</v>
      </c>
      <c r="B7679" s="27">
        <v>0.62517299999999998</v>
      </c>
      <c r="C7679" s="24">
        <f t="shared" si="243"/>
        <v>0.12700800000000001</v>
      </c>
      <c r="D7679" s="19">
        <f t="shared" si="244"/>
        <v>1.6131032064000003E-2</v>
      </c>
    </row>
    <row r="7680" spans="1:4" x14ac:dyDescent="0.3">
      <c r="A7680" s="23">
        <v>7679</v>
      </c>
      <c r="B7680" s="27">
        <v>0.62540200000000001</v>
      </c>
      <c r="C7680" s="24">
        <f t="shared" si="243"/>
        <v>0.12723699999999999</v>
      </c>
      <c r="D7680" s="19">
        <f t="shared" si="244"/>
        <v>1.6189254168999998E-2</v>
      </c>
    </row>
    <row r="7681" spans="1:4" x14ac:dyDescent="0.3">
      <c r="A7681" s="23">
        <v>7680</v>
      </c>
      <c r="B7681" s="27">
        <v>0.62540899999999999</v>
      </c>
      <c r="C7681" s="24">
        <f t="shared" si="243"/>
        <v>0.127244</v>
      </c>
      <c r="D7681" s="19">
        <f t="shared" si="244"/>
        <v>1.6191035535999997E-2</v>
      </c>
    </row>
    <row r="7682" spans="1:4" x14ac:dyDescent="0.3">
      <c r="A7682" s="23">
        <v>7681</v>
      </c>
      <c r="B7682" s="27">
        <v>0.62547399999999997</v>
      </c>
      <c r="C7682" s="24">
        <f t="shared" ref="C7682:C7745" si="245">ROUNDUP(B7682-B$10002,6)</f>
        <v>0.12730900000000001</v>
      </c>
      <c r="D7682" s="19">
        <f t="shared" si="244"/>
        <v>1.6207581481000002E-2</v>
      </c>
    </row>
    <row r="7683" spans="1:4" x14ac:dyDescent="0.3">
      <c r="A7683" s="23">
        <v>7682</v>
      </c>
      <c r="B7683" s="27">
        <v>0.62551199999999996</v>
      </c>
      <c r="C7683" s="24">
        <f t="shared" si="245"/>
        <v>0.12734699999999999</v>
      </c>
      <c r="D7683" s="19">
        <f t="shared" si="244"/>
        <v>1.6217258408999995E-2</v>
      </c>
    </row>
    <row r="7684" spans="1:4" x14ac:dyDescent="0.3">
      <c r="A7684" s="23">
        <v>7683</v>
      </c>
      <c r="B7684" s="27">
        <v>0.62553199999999998</v>
      </c>
      <c r="C7684" s="24">
        <f t="shared" si="245"/>
        <v>0.12736700000000001</v>
      </c>
      <c r="D7684" s="19">
        <f t="shared" si="244"/>
        <v>1.6222352689000002E-2</v>
      </c>
    </row>
    <row r="7685" spans="1:4" x14ac:dyDescent="0.3">
      <c r="A7685" s="23">
        <v>7684</v>
      </c>
      <c r="B7685" s="27">
        <v>0.62554900000000002</v>
      </c>
      <c r="C7685" s="24">
        <f t="shared" si="245"/>
        <v>0.127384</v>
      </c>
      <c r="D7685" s="19">
        <f t="shared" si="244"/>
        <v>1.6226683456E-2</v>
      </c>
    </row>
    <row r="7686" spans="1:4" x14ac:dyDescent="0.3">
      <c r="A7686" s="23">
        <v>7685</v>
      </c>
      <c r="B7686" s="27">
        <v>0.62555700000000003</v>
      </c>
      <c r="C7686" s="24">
        <f t="shared" si="245"/>
        <v>0.12739200000000001</v>
      </c>
      <c r="D7686" s="19">
        <f t="shared" si="244"/>
        <v>1.6228721664000002E-2</v>
      </c>
    </row>
    <row r="7687" spans="1:4" x14ac:dyDescent="0.3">
      <c r="A7687" s="23">
        <v>7686</v>
      </c>
      <c r="B7687" s="27">
        <v>0.62556</v>
      </c>
      <c r="C7687" s="24">
        <f t="shared" si="245"/>
        <v>0.12739500000000001</v>
      </c>
      <c r="D7687" s="19">
        <f t="shared" si="244"/>
        <v>1.6229486025000003E-2</v>
      </c>
    </row>
    <row r="7688" spans="1:4" x14ac:dyDescent="0.3">
      <c r="A7688" s="23">
        <v>7687</v>
      </c>
      <c r="B7688" s="27">
        <v>0.62570800000000004</v>
      </c>
      <c r="C7688" s="24">
        <f t="shared" si="245"/>
        <v>0.12754299999999999</v>
      </c>
      <c r="D7688" s="19">
        <f t="shared" si="244"/>
        <v>1.6267216848999996E-2</v>
      </c>
    </row>
    <row r="7689" spans="1:4" x14ac:dyDescent="0.3">
      <c r="A7689" s="23">
        <v>7688</v>
      </c>
      <c r="B7689" s="27">
        <v>0.62577300000000002</v>
      </c>
      <c r="C7689" s="24">
        <f t="shared" si="245"/>
        <v>0.127608</v>
      </c>
      <c r="D7689" s="19">
        <f t="shared" si="244"/>
        <v>1.6283801664000001E-2</v>
      </c>
    </row>
    <row r="7690" spans="1:4" x14ac:dyDescent="0.3">
      <c r="A7690" s="23">
        <v>7689</v>
      </c>
      <c r="B7690" s="27">
        <v>0.62580400000000003</v>
      </c>
      <c r="C7690" s="24">
        <f t="shared" si="245"/>
        <v>0.127639</v>
      </c>
      <c r="D7690" s="19">
        <f t="shared" ref="D7690:D7753" si="246">C7690*C7690</f>
        <v>1.6291714321E-2</v>
      </c>
    </row>
    <row r="7691" spans="1:4" x14ac:dyDescent="0.3">
      <c r="A7691" s="23">
        <v>7690</v>
      </c>
      <c r="B7691" s="27">
        <v>0.62585199999999996</v>
      </c>
      <c r="C7691" s="24">
        <f t="shared" si="245"/>
        <v>0.12768699999999999</v>
      </c>
      <c r="D7691" s="19">
        <f t="shared" si="246"/>
        <v>1.6303969969E-2</v>
      </c>
    </row>
    <row r="7692" spans="1:4" x14ac:dyDescent="0.3">
      <c r="A7692" s="23">
        <v>7691</v>
      </c>
      <c r="B7692" s="27">
        <v>0.62587599999999999</v>
      </c>
      <c r="C7692" s="24">
        <f t="shared" si="245"/>
        <v>0.12771099999999999</v>
      </c>
      <c r="D7692" s="19">
        <f t="shared" si="246"/>
        <v>1.6310099520999998E-2</v>
      </c>
    </row>
    <row r="7693" spans="1:4" x14ac:dyDescent="0.3">
      <c r="A7693" s="23">
        <v>7692</v>
      </c>
      <c r="B7693" s="27">
        <v>0.62593100000000002</v>
      </c>
      <c r="C7693" s="24">
        <f t="shared" si="245"/>
        <v>0.12776599999999999</v>
      </c>
      <c r="D7693" s="19">
        <f t="shared" si="246"/>
        <v>1.6324150755999998E-2</v>
      </c>
    </row>
    <row r="7694" spans="1:4" x14ac:dyDescent="0.3">
      <c r="A7694" s="23">
        <v>7693</v>
      </c>
      <c r="B7694" s="27">
        <v>0.62604499999999996</v>
      </c>
      <c r="C7694" s="24">
        <f t="shared" si="245"/>
        <v>0.12787999999999999</v>
      </c>
      <c r="D7694" s="19">
        <f t="shared" si="246"/>
        <v>1.6353294399999999E-2</v>
      </c>
    </row>
    <row r="7695" spans="1:4" x14ac:dyDescent="0.3">
      <c r="A7695" s="23">
        <v>7694</v>
      </c>
      <c r="B7695" s="27">
        <v>0.62608799999999998</v>
      </c>
      <c r="C7695" s="24">
        <f t="shared" si="245"/>
        <v>0.12792300000000001</v>
      </c>
      <c r="D7695" s="19">
        <f t="shared" si="246"/>
        <v>1.6364293929000004E-2</v>
      </c>
    </row>
    <row r="7696" spans="1:4" x14ac:dyDescent="0.3">
      <c r="A7696" s="23">
        <v>7695</v>
      </c>
      <c r="B7696" s="27">
        <v>0.62615600000000005</v>
      </c>
      <c r="C7696" s="24">
        <f t="shared" si="245"/>
        <v>0.12799099999999999</v>
      </c>
      <c r="D7696" s="19">
        <f t="shared" si="246"/>
        <v>1.6381696081E-2</v>
      </c>
    </row>
    <row r="7697" spans="1:4" x14ac:dyDescent="0.3">
      <c r="A7697" s="23">
        <v>7696</v>
      </c>
      <c r="B7697" s="27">
        <v>0.626162</v>
      </c>
      <c r="C7697" s="24">
        <f t="shared" si="245"/>
        <v>0.127997</v>
      </c>
      <c r="D7697" s="19">
        <f t="shared" si="246"/>
        <v>1.6383232009E-2</v>
      </c>
    </row>
    <row r="7698" spans="1:4" x14ac:dyDescent="0.3">
      <c r="A7698" s="23">
        <v>7697</v>
      </c>
      <c r="B7698" s="27">
        <v>0.62641100000000005</v>
      </c>
      <c r="C7698" s="24">
        <f t="shared" si="245"/>
        <v>0.128246</v>
      </c>
      <c r="D7698" s="19">
        <f t="shared" si="246"/>
        <v>1.6447036516000001E-2</v>
      </c>
    </row>
    <row r="7699" spans="1:4" x14ac:dyDescent="0.3">
      <c r="A7699" s="23">
        <v>7698</v>
      </c>
      <c r="B7699" s="27">
        <v>0.62645799999999996</v>
      </c>
      <c r="C7699" s="24">
        <f t="shared" si="245"/>
        <v>0.12829299999999999</v>
      </c>
      <c r="D7699" s="19">
        <f t="shared" si="246"/>
        <v>1.6459093848999996E-2</v>
      </c>
    </row>
    <row r="7700" spans="1:4" x14ac:dyDescent="0.3">
      <c r="A7700" s="23">
        <v>7699</v>
      </c>
      <c r="B7700" s="27">
        <v>0.62652699999999995</v>
      </c>
      <c r="C7700" s="24">
        <f t="shared" si="245"/>
        <v>0.128362</v>
      </c>
      <c r="D7700" s="19">
        <f t="shared" si="246"/>
        <v>1.6476803044E-2</v>
      </c>
    </row>
    <row r="7701" spans="1:4" x14ac:dyDescent="0.3">
      <c r="A7701" s="23">
        <v>7700</v>
      </c>
      <c r="B7701" s="27">
        <v>0.62654799999999999</v>
      </c>
      <c r="C7701" s="24">
        <f t="shared" si="245"/>
        <v>0.128383</v>
      </c>
      <c r="D7701" s="19">
        <f t="shared" si="246"/>
        <v>1.6482194688999998E-2</v>
      </c>
    </row>
    <row r="7702" spans="1:4" x14ac:dyDescent="0.3">
      <c r="A7702" s="23">
        <v>7701</v>
      </c>
      <c r="B7702" s="27">
        <v>0.62657700000000005</v>
      </c>
      <c r="C7702" s="24">
        <f t="shared" si="245"/>
        <v>0.128412</v>
      </c>
      <c r="D7702" s="19">
        <f t="shared" si="246"/>
        <v>1.6489641744E-2</v>
      </c>
    </row>
    <row r="7703" spans="1:4" x14ac:dyDescent="0.3">
      <c r="A7703" s="23">
        <v>7702</v>
      </c>
      <c r="B7703" s="27">
        <v>0.62658000000000003</v>
      </c>
      <c r="C7703" s="24">
        <f t="shared" si="245"/>
        <v>0.128415</v>
      </c>
      <c r="D7703" s="19">
        <f t="shared" si="246"/>
        <v>1.6490412225000001E-2</v>
      </c>
    </row>
    <row r="7704" spans="1:4" x14ac:dyDescent="0.3">
      <c r="A7704" s="23">
        <v>7703</v>
      </c>
      <c r="B7704" s="27">
        <v>0.62658800000000003</v>
      </c>
      <c r="C7704" s="24">
        <f t="shared" si="245"/>
        <v>0.12842300000000001</v>
      </c>
      <c r="D7704" s="19">
        <f t="shared" si="246"/>
        <v>1.6492466929000003E-2</v>
      </c>
    </row>
    <row r="7705" spans="1:4" x14ac:dyDescent="0.3">
      <c r="A7705" s="23">
        <v>7704</v>
      </c>
      <c r="B7705" s="27">
        <v>0.62658899999999995</v>
      </c>
      <c r="C7705" s="24">
        <f t="shared" si="245"/>
        <v>0.12842400000000001</v>
      </c>
      <c r="D7705" s="19">
        <f t="shared" si="246"/>
        <v>1.6492723776000001E-2</v>
      </c>
    </row>
    <row r="7706" spans="1:4" x14ac:dyDescent="0.3">
      <c r="A7706" s="23">
        <v>7705</v>
      </c>
      <c r="B7706" s="27">
        <v>0.626633</v>
      </c>
      <c r="C7706" s="24">
        <f t="shared" si="245"/>
        <v>0.128468</v>
      </c>
      <c r="D7706" s="19">
        <f t="shared" si="246"/>
        <v>1.6504027024000001E-2</v>
      </c>
    </row>
    <row r="7707" spans="1:4" x14ac:dyDescent="0.3">
      <c r="A7707" s="23">
        <v>7706</v>
      </c>
      <c r="B7707" s="27">
        <v>0.62664900000000001</v>
      </c>
      <c r="C7707" s="24">
        <f t="shared" si="245"/>
        <v>0.12848400000000001</v>
      </c>
      <c r="D7707" s="19">
        <f t="shared" si="246"/>
        <v>1.6508138256000005E-2</v>
      </c>
    </row>
    <row r="7708" spans="1:4" x14ac:dyDescent="0.3">
      <c r="A7708" s="23">
        <v>7707</v>
      </c>
      <c r="B7708" s="27">
        <v>0.62667200000000001</v>
      </c>
      <c r="C7708" s="24">
        <f t="shared" si="245"/>
        <v>0.12850700000000001</v>
      </c>
      <c r="D7708" s="19">
        <f t="shared" si="246"/>
        <v>1.6514049049000001E-2</v>
      </c>
    </row>
    <row r="7709" spans="1:4" x14ac:dyDescent="0.3">
      <c r="A7709" s="23">
        <v>7708</v>
      </c>
      <c r="B7709" s="27">
        <v>0.62668400000000002</v>
      </c>
      <c r="C7709" s="24">
        <f t="shared" si="245"/>
        <v>0.12851899999999999</v>
      </c>
      <c r="D7709" s="19">
        <f t="shared" si="246"/>
        <v>1.6517133360999997E-2</v>
      </c>
    </row>
    <row r="7710" spans="1:4" x14ac:dyDescent="0.3">
      <c r="A7710" s="23">
        <v>7709</v>
      </c>
      <c r="B7710" s="27">
        <v>0.62670199999999998</v>
      </c>
      <c r="C7710" s="24">
        <f t="shared" si="245"/>
        <v>0.12853700000000001</v>
      </c>
      <c r="D7710" s="19">
        <f t="shared" si="246"/>
        <v>1.6521760369000004E-2</v>
      </c>
    </row>
    <row r="7711" spans="1:4" x14ac:dyDescent="0.3">
      <c r="A7711" s="23">
        <v>7710</v>
      </c>
      <c r="B7711" s="27">
        <v>0.62671100000000002</v>
      </c>
      <c r="C7711" s="24">
        <f t="shared" si="245"/>
        <v>0.12854599999999999</v>
      </c>
      <c r="D7711" s="19">
        <f t="shared" si="246"/>
        <v>1.6524074115999998E-2</v>
      </c>
    </row>
    <row r="7712" spans="1:4" x14ac:dyDescent="0.3">
      <c r="A7712" s="23">
        <v>7711</v>
      </c>
      <c r="B7712" s="27">
        <v>0.62675800000000004</v>
      </c>
      <c r="C7712" s="24">
        <f t="shared" si="245"/>
        <v>0.12859300000000001</v>
      </c>
      <c r="D7712" s="19">
        <f t="shared" si="246"/>
        <v>1.6536159649000005E-2</v>
      </c>
    </row>
    <row r="7713" spans="1:4" x14ac:dyDescent="0.3">
      <c r="A7713" s="23">
        <v>7712</v>
      </c>
      <c r="B7713" s="27">
        <v>0.62677400000000005</v>
      </c>
      <c r="C7713" s="24">
        <f t="shared" si="245"/>
        <v>0.128609</v>
      </c>
      <c r="D7713" s="19">
        <f t="shared" si="246"/>
        <v>1.6540274880999999E-2</v>
      </c>
    </row>
    <row r="7714" spans="1:4" x14ac:dyDescent="0.3">
      <c r="A7714" s="23">
        <v>7713</v>
      </c>
      <c r="B7714" s="27">
        <v>0.62686799999999998</v>
      </c>
      <c r="C7714" s="24">
        <f t="shared" si="245"/>
        <v>0.12870300000000001</v>
      </c>
      <c r="D7714" s="19">
        <f t="shared" si="246"/>
        <v>1.6564462209000003E-2</v>
      </c>
    </row>
    <row r="7715" spans="1:4" x14ac:dyDescent="0.3">
      <c r="A7715" s="23">
        <v>7714</v>
      </c>
      <c r="B7715" s="27">
        <v>0.62698900000000002</v>
      </c>
      <c r="C7715" s="24">
        <f t="shared" si="245"/>
        <v>0.12882399999999999</v>
      </c>
      <c r="D7715" s="19">
        <f t="shared" si="246"/>
        <v>1.6595622975999997E-2</v>
      </c>
    </row>
    <row r="7716" spans="1:4" x14ac:dyDescent="0.3">
      <c r="A7716" s="23">
        <v>7715</v>
      </c>
      <c r="B7716" s="27">
        <v>0.62701300000000004</v>
      </c>
      <c r="C7716" s="24">
        <f t="shared" si="245"/>
        <v>0.12884799999999999</v>
      </c>
      <c r="D7716" s="19">
        <f t="shared" si="246"/>
        <v>1.6601807103999996E-2</v>
      </c>
    </row>
    <row r="7717" spans="1:4" x14ac:dyDescent="0.3">
      <c r="A7717" s="23">
        <v>7716</v>
      </c>
      <c r="B7717" s="27">
        <v>0.62701399999999996</v>
      </c>
      <c r="C7717" s="24">
        <f t="shared" si="245"/>
        <v>0.12884899999999999</v>
      </c>
      <c r="D7717" s="19">
        <f t="shared" si="246"/>
        <v>1.6602064800999999E-2</v>
      </c>
    </row>
    <row r="7718" spans="1:4" x14ac:dyDescent="0.3">
      <c r="A7718" s="23">
        <v>7717</v>
      </c>
      <c r="B7718" s="27">
        <v>0.62701700000000005</v>
      </c>
      <c r="C7718" s="24">
        <f t="shared" si="245"/>
        <v>0.12885199999999999</v>
      </c>
      <c r="D7718" s="19">
        <f t="shared" si="246"/>
        <v>1.6602837903999999E-2</v>
      </c>
    </row>
    <row r="7719" spans="1:4" x14ac:dyDescent="0.3">
      <c r="A7719" s="23">
        <v>7718</v>
      </c>
      <c r="B7719" s="27">
        <v>0.62706300000000004</v>
      </c>
      <c r="C7719" s="24">
        <f t="shared" si="245"/>
        <v>0.12889800000000001</v>
      </c>
      <c r="D7719" s="19">
        <f t="shared" si="246"/>
        <v>1.6614694404000003E-2</v>
      </c>
    </row>
    <row r="7720" spans="1:4" x14ac:dyDescent="0.3">
      <c r="A7720" s="23">
        <v>7719</v>
      </c>
      <c r="B7720" s="27">
        <v>0.62712500000000004</v>
      </c>
      <c r="C7720" s="24">
        <f t="shared" si="245"/>
        <v>0.12895999999999999</v>
      </c>
      <c r="D7720" s="19">
        <f t="shared" si="246"/>
        <v>1.6630681599999999E-2</v>
      </c>
    </row>
    <row r="7721" spans="1:4" x14ac:dyDescent="0.3">
      <c r="A7721" s="23">
        <v>7720</v>
      </c>
      <c r="B7721" s="27">
        <v>0.62713700000000006</v>
      </c>
      <c r="C7721" s="24">
        <f t="shared" si="245"/>
        <v>0.128972</v>
      </c>
      <c r="D7721" s="19">
        <f t="shared" si="246"/>
        <v>1.6633776784E-2</v>
      </c>
    </row>
    <row r="7722" spans="1:4" x14ac:dyDescent="0.3">
      <c r="A7722" s="23">
        <v>7721</v>
      </c>
      <c r="B7722" s="27">
        <v>0.62716099999999997</v>
      </c>
      <c r="C7722" s="24">
        <f t="shared" si="245"/>
        <v>0.128996</v>
      </c>
      <c r="D7722" s="19">
        <f t="shared" si="246"/>
        <v>1.6639968016000001E-2</v>
      </c>
    </row>
    <row r="7723" spans="1:4" x14ac:dyDescent="0.3">
      <c r="A7723" s="23">
        <v>7722</v>
      </c>
      <c r="B7723" s="27">
        <v>0.62721700000000002</v>
      </c>
      <c r="C7723" s="24">
        <f t="shared" si="245"/>
        <v>0.129052</v>
      </c>
      <c r="D7723" s="19">
        <f t="shared" si="246"/>
        <v>1.6654418704000001E-2</v>
      </c>
    </row>
    <row r="7724" spans="1:4" x14ac:dyDescent="0.3">
      <c r="A7724" s="23">
        <v>7723</v>
      </c>
      <c r="B7724" s="27">
        <v>0.627274</v>
      </c>
      <c r="C7724" s="24">
        <f t="shared" si="245"/>
        <v>0.129109</v>
      </c>
      <c r="D7724" s="19">
        <f t="shared" si="246"/>
        <v>1.6669133881000001E-2</v>
      </c>
    </row>
    <row r="7725" spans="1:4" x14ac:dyDescent="0.3">
      <c r="A7725" s="23">
        <v>7724</v>
      </c>
      <c r="B7725" s="27">
        <v>0.62734800000000002</v>
      </c>
      <c r="C7725" s="24">
        <f t="shared" si="245"/>
        <v>0.12918299999999999</v>
      </c>
      <c r="D7725" s="19">
        <f t="shared" si="246"/>
        <v>1.6688247488999997E-2</v>
      </c>
    </row>
    <row r="7726" spans="1:4" x14ac:dyDescent="0.3">
      <c r="A7726" s="23">
        <v>7725</v>
      </c>
      <c r="B7726" s="27">
        <v>0.62749600000000005</v>
      </c>
      <c r="C7726" s="24">
        <f t="shared" si="245"/>
        <v>0.129331</v>
      </c>
      <c r="D7726" s="19">
        <f t="shared" si="246"/>
        <v>1.6726507561000001E-2</v>
      </c>
    </row>
    <row r="7727" spans="1:4" x14ac:dyDescent="0.3">
      <c r="A7727" s="23">
        <v>7726</v>
      </c>
      <c r="B7727" s="27">
        <v>0.62755300000000003</v>
      </c>
      <c r="C7727" s="24">
        <f t="shared" si="245"/>
        <v>0.129388</v>
      </c>
      <c r="D7727" s="19">
        <f t="shared" si="246"/>
        <v>1.6741254544000002E-2</v>
      </c>
    </row>
    <row r="7728" spans="1:4" x14ac:dyDescent="0.3">
      <c r="A7728" s="23">
        <v>7727</v>
      </c>
      <c r="B7728" s="27">
        <v>0.62757499999999999</v>
      </c>
      <c r="C7728" s="24">
        <f t="shared" si="245"/>
        <v>0.12941</v>
      </c>
      <c r="D7728" s="19">
        <f t="shared" si="246"/>
        <v>1.6746948099999999E-2</v>
      </c>
    </row>
    <row r="7729" spans="1:4" x14ac:dyDescent="0.3">
      <c r="A7729" s="23">
        <v>7728</v>
      </c>
      <c r="B7729" s="27">
        <v>0.62760700000000003</v>
      </c>
      <c r="C7729" s="24">
        <f t="shared" si="245"/>
        <v>0.129442</v>
      </c>
      <c r="D7729" s="19">
        <f t="shared" si="246"/>
        <v>1.6755231363999999E-2</v>
      </c>
    </row>
    <row r="7730" spans="1:4" x14ac:dyDescent="0.3">
      <c r="A7730" s="23">
        <v>7729</v>
      </c>
      <c r="B7730" s="27">
        <v>0.62764500000000001</v>
      </c>
      <c r="C7730" s="24">
        <f t="shared" si="245"/>
        <v>0.12948000000000001</v>
      </c>
      <c r="D7730" s="19">
        <f t="shared" si="246"/>
        <v>1.6765070400000002E-2</v>
      </c>
    </row>
    <row r="7731" spans="1:4" x14ac:dyDescent="0.3">
      <c r="A7731" s="23">
        <v>7730</v>
      </c>
      <c r="B7731" s="27">
        <v>0.62768000000000002</v>
      </c>
      <c r="C7731" s="24">
        <f t="shared" si="245"/>
        <v>0.12951499999999999</v>
      </c>
      <c r="D7731" s="19">
        <f t="shared" si="246"/>
        <v>1.6774135224999997E-2</v>
      </c>
    </row>
    <row r="7732" spans="1:4" x14ac:dyDescent="0.3">
      <c r="A7732" s="23">
        <v>7731</v>
      </c>
      <c r="B7732" s="27">
        <v>0.627691</v>
      </c>
      <c r="C7732" s="24">
        <f t="shared" si="245"/>
        <v>0.129526</v>
      </c>
      <c r="D7732" s="19">
        <f t="shared" si="246"/>
        <v>1.6776984676000001E-2</v>
      </c>
    </row>
    <row r="7733" spans="1:4" x14ac:dyDescent="0.3">
      <c r="A7733" s="23">
        <v>7732</v>
      </c>
      <c r="B7733" s="27">
        <v>0.62775199999999998</v>
      </c>
      <c r="C7733" s="24">
        <f t="shared" si="245"/>
        <v>0.12958700000000001</v>
      </c>
      <c r="D7733" s="19">
        <f t="shared" si="246"/>
        <v>1.6792790569000002E-2</v>
      </c>
    </row>
    <row r="7734" spans="1:4" x14ac:dyDescent="0.3">
      <c r="A7734" s="23">
        <v>7733</v>
      </c>
      <c r="B7734" s="27">
        <v>0.627776</v>
      </c>
      <c r="C7734" s="24">
        <f t="shared" si="245"/>
        <v>0.129611</v>
      </c>
      <c r="D7734" s="19">
        <f t="shared" si="246"/>
        <v>1.6799011321E-2</v>
      </c>
    </row>
    <row r="7735" spans="1:4" x14ac:dyDescent="0.3">
      <c r="A7735" s="23">
        <v>7734</v>
      </c>
      <c r="B7735" s="27">
        <v>0.62792099999999995</v>
      </c>
      <c r="C7735" s="24">
        <f t="shared" si="245"/>
        <v>0.12975600000000001</v>
      </c>
      <c r="D7735" s="19">
        <f t="shared" si="246"/>
        <v>1.6836619536000002E-2</v>
      </c>
    </row>
    <row r="7736" spans="1:4" x14ac:dyDescent="0.3">
      <c r="A7736" s="23">
        <v>7735</v>
      </c>
      <c r="B7736" s="27">
        <v>0.62801700000000005</v>
      </c>
      <c r="C7736" s="24">
        <f t="shared" si="245"/>
        <v>0.129852</v>
      </c>
      <c r="D7736" s="19">
        <f t="shared" si="246"/>
        <v>1.6861541903999997E-2</v>
      </c>
    </row>
    <row r="7737" spans="1:4" x14ac:dyDescent="0.3">
      <c r="A7737" s="23">
        <v>7736</v>
      </c>
      <c r="B7737" s="27">
        <v>0.628112</v>
      </c>
      <c r="C7737" s="24">
        <f t="shared" si="245"/>
        <v>0.12994700000000001</v>
      </c>
      <c r="D7737" s="19">
        <f t="shared" si="246"/>
        <v>1.6886222809000002E-2</v>
      </c>
    </row>
    <row r="7738" spans="1:4" x14ac:dyDescent="0.3">
      <c r="A7738" s="23">
        <v>7737</v>
      </c>
      <c r="B7738" s="27">
        <v>0.62815399999999999</v>
      </c>
      <c r="C7738" s="24">
        <f t="shared" si="245"/>
        <v>0.12998899999999999</v>
      </c>
      <c r="D7738" s="19">
        <f t="shared" si="246"/>
        <v>1.6897140121E-2</v>
      </c>
    </row>
    <row r="7739" spans="1:4" x14ac:dyDescent="0.3">
      <c r="A7739" s="23">
        <v>7738</v>
      </c>
      <c r="B7739" s="27">
        <v>0.628278</v>
      </c>
      <c r="C7739" s="24">
        <f t="shared" si="245"/>
        <v>0.13011300000000001</v>
      </c>
      <c r="D7739" s="19">
        <f t="shared" si="246"/>
        <v>1.6929392769000001E-2</v>
      </c>
    </row>
    <row r="7740" spans="1:4" x14ac:dyDescent="0.3">
      <c r="A7740" s="23">
        <v>7739</v>
      </c>
      <c r="B7740" s="27">
        <v>0.62829199999999996</v>
      </c>
      <c r="C7740" s="24">
        <f t="shared" si="245"/>
        <v>0.13012699999999999</v>
      </c>
      <c r="D7740" s="19">
        <f t="shared" si="246"/>
        <v>1.6933036128999997E-2</v>
      </c>
    </row>
    <row r="7741" spans="1:4" x14ac:dyDescent="0.3">
      <c r="A7741" s="23">
        <v>7740</v>
      </c>
      <c r="B7741" s="27">
        <v>0.62833899999999998</v>
      </c>
      <c r="C7741" s="24">
        <f t="shared" si="245"/>
        <v>0.13017400000000001</v>
      </c>
      <c r="D7741" s="19">
        <f t="shared" si="246"/>
        <v>1.6945270276000002E-2</v>
      </c>
    </row>
    <row r="7742" spans="1:4" x14ac:dyDescent="0.3">
      <c r="A7742" s="23">
        <v>7741</v>
      </c>
      <c r="B7742" s="27">
        <v>0.62835700000000005</v>
      </c>
      <c r="C7742" s="24">
        <f t="shared" si="245"/>
        <v>0.130192</v>
      </c>
      <c r="D7742" s="19">
        <f t="shared" si="246"/>
        <v>1.6949956864000002E-2</v>
      </c>
    </row>
    <row r="7743" spans="1:4" x14ac:dyDescent="0.3">
      <c r="A7743" s="23">
        <v>7742</v>
      </c>
      <c r="B7743" s="27">
        <v>0.62845200000000001</v>
      </c>
      <c r="C7743" s="24">
        <f t="shared" si="245"/>
        <v>0.13028700000000001</v>
      </c>
      <c r="D7743" s="19">
        <f t="shared" si="246"/>
        <v>1.6974702369000002E-2</v>
      </c>
    </row>
    <row r="7744" spans="1:4" x14ac:dyDescent="0.3">
      <c r="A7744" s="23">
        <v>7743</v>
      </c>
      <c r="B7744" s="27">
        <v>0.62853400000000004</v>
      </c>
      <c r="C7744" s="24">
        <f t="shared" si="245"/>
        <v>0.13036900000000001</v>
      </c>
      <c r="D7744" s="19">
        <f t="shared" si="246"/>
        <v>1.6996076161000004E-2</v>
      </c>
    </row>
    <row r="7745" spans="1:4" x14ac:dyDescent="0.3">
      <c r="A7745" s="23">
        <v>7744</v>
      </c>
      <c r="B7745" s="27">
        <v>0.62855399999999995</v>
      </c>
      <c r="C7745" s="24">
        <f t="shared" si="245"/>
        <v>0.130389</v>
      </c>
      <c r="D7745" s="19">
        <f t="shared" si="246"/>
        <v>1.7001291321000003E-2</v>
      </c>
    </row>
    <row r="7746" spans="1:4" x14ac:dyDescent="0.3">
      <c r="A7746" s="23">
        <v>7745</v>
      </c>
      <c r="B7746" s="27">
        <v>0.62857799999999997</v>
      </c>
      <c r="C7746" s="24">
        <f t="shared" ref="C7746:C7809" si="247">ROUNDUP(B7746-B$10002,6)</f>
        <v>0.130413</v>
      </c>
      <c r="D7746" s="19">
        <f t="shared" si="246"/>
        <v>1.7007550569E-2</v>
      </c>
    </row>
    <row r="7747" spans="1:4" x14ac:dyDescent="0.3">
      <c r="A7747" s="23">
        <v>7746</v>
      </c>
      <c r="B7747" s="27">
        <v>0.62860899999999997</v>
      </c>
      <c r="C7747" s="24">
        <f t="shared" si="247"/>
        <v>0.130444</v>
      </c>
      <c r="D7747" s="19">
        <f t="shared" si="246"/>
        <v>1.7015637136E-2</v>
      </c>
    </row>
    <row r="7748" spans="1:4" x14ac:dyDescent="0.3">
      <c r="A7748" s="23">
        <v>7747</v>
      </c>
      <c r="B7748" s="27">
        <v>0.62881500000000001</v>
      </c>
      <c r="C7748" s="24">
        <f t="shared" si="247"/>
        <v>0.13064999999999999</v>
      </c>
      <c r="D7748" s="19">
        <f t="shared" si="246"/>
        <v>1.7069422499999997E-2</v>
      </c>
    </row>
    <row r="7749" spans="1:4" x14ac:dyDescent="0.3">
      <c r="A7749" s="23">
        <v>7748</v>
      </c>
      <c r="B7749" s="27">
        <v>0.62885500000000005</v>
      </c>
      <c r="C7749" s="24">
        <f t="shared" si="247"/>
        <v>0.13069</v>
      </c>
      <c r="D7749" s="19">
        <f t="shared" si="246"/>
        <v>1.7079876099999999E-2</v>
      </c>
    </row>
    <row r="7750" spans="1:4" x14ac:dyDescent="0.3">
      <c r="A7750" s="23">
        <v>7749</v>
      </c>
      <c r="B7750" s="27">
        <v>0.62890299999999999</v>
      </c>
      <c r="C7750" s="24">
        <f t="shared" si="247"/>
        <v>0.13073799999999999</v>
      </c>
      <c r="D7750" s="19">
        <f t="shared" si="246"/>
        <v>1.7092424643999998E-2</v>
      </c>
    </row>
    <row r="7751" spans="1:4" x14ac:dyDescent="0.3">
      <c r="A7751" s="23">
        <v>7750</v>
      </c>
      <c r="B7751" s="27">
        <v>0.62901200000000002</v>
      </c>
      <c r="C7751" s="24">
        <f t="shared" si="247"/>
        <v>0.13084699999999999</v>
      </c>
      <c r="D7751" s="19">
        <f t="shared" si="246"/>
        <v>1.7120937408999996E-2</v>
      </c>
    </row>
    <row r="7752" spans="1:4" x14ac:dyDescent="0.3">
      <c r="A7752" s="23">
        <v>7751</v>
      </c>
      <c r="B7752" s="27">
        <v>0.62901799999999997</v>
      </c>
      <c r="C7752" s="24">
        <f t="shared" si="247"/>
        <v>0.130853</v>
      </c>
      <c r="D7752" s="19">
        <f t="shared" si="246"/>
        <v>1.7122507608999998E-2</v>
      </c>
    </row>
    <row r="7753" spans="1:4" x14ac:dyDescent="0.3">
      <c r="A7753" s="23">
        <v>7752</v>
      </c>
      <c r="B7753" s="27">
        <v>0.62909700000000002</v>
      </c>
      <c r="C7753" s="24">
        <f t="shared" si="247"/>
        <v>0.13093199999999999</v>
      </c>
      <c r="D7753" s="19">
        <f t="shared" si="246"/>
        <v>1.7143188623999998E-2</v>
      </c>
    </row>
    <row r="7754" spans="1:4" x14ac:dyDescent="0.3">
      <c r="A7754" s="23">
        <v>7753</v>
      </c>
      <c r="B7754" s="27">
        <v>0.62921400000000005</v>
      </c>
      <c r="C7754" s="24">
        <f t="shared" si="247"/>
        <v>0.131049</v>
      </c>
      <c r="D7754" s="19">
        <f t="shared" ref="D7754:D7817" si="248">C7754*C7754</f>
        <v>1.7173840401E-2</v>
      </c>
    </row>
    <row r="7755" spans="1:4" x14ac:dyDescent="0.3">
      <c r="A7755" s="23">
        <v>7754</v>
      </c>
      <c r="B7755" s="27">
        <v>0.62931999999999999</v>
      </c>
      <c r="C7755" s="24">
        <f t="shared" si="247"/>
        <v>0.13115499999999999</v>
      </c>
      <c r="D7755" s="19">
        <f t="shared" si="248"/>
        <v>1.7201634024999999E-2</v>
      </c>
    </row>
    <row r="7756" spans="1:4" x14ac:dyDescent="0.3">
      <c r="A7756" s="23">
        <v>7755</v>
      </c>
      <c r="B7756" s="27">
        <v>0.62956400000000001</v>
      </c>
      <c r="C7756" s="24">
        <f t="shared" si="247"/>
        <v>0.13139899999999999</v>
      </c>
      <c r="D7756" s="19">
        <f t="shared" si="248"/>
        <v>1.7265697200999998E-2</v>
      </c>
    </row>
    <row r="7757" spans="1:4" x14ac:dyDescent="0.3">
      <c r="A7757" s="23">
        <v>7756</v>
      </c>
      <c r="B7757" s="27">
        <v>0.62957099999999999</v>
      </c>
      <c r="C7757" s="24">
        <f t="shared" si="247"/>
        <v>0.131406</v>
      </c>
      <c r="D7757" s="19">
        <f t="shared" si="248"/>
        <v>1.7267536835999998E-2</v>
      </c>
    </row>
    <row r="7758" spans="1:4" x14ac:dyDescent="0.3">
      <c r="A7758" s="23">
        <v>7757</v>
      </c>
      <c r="B7758" s="27">
        <v>0.62964799999999999</v>
      </c>
      <c r="C7758" s="24">
        <f t="shared" si="247"/>
        <v>0.13148299999999999</v>
      </c>
      <c r="D7758" s="19">
        <f t="shared" si="248"/>
        <v>1.7287779288999997E-2</v>
      </c>
    </row>
    <row r="7759" spans="1:4" x14ac:dyDescent="0.3">
      <c r="A7759" s="23">
        <v>7758</v>
      </c>
      <c r="B7759" s="27">
        <v>0.62970300000000001</v>
      </c>
      <c r="C7759" s="24">
        <f t="shared" si="247"/>
        <v>0.13153799999999999</v>
      </c>
      <c r="D7759" s="19">
        <f t="shared" si="248"/>
        <v>1.7302245443999997E-2</v>
      </c>
    </row>
    <row r="7760" spans="1:4" x14ac:dyDescent="0.3">
      <c r="A7760" s="23">
        <v>7759</v>
      </c>
      <c r="B7760" s="27">
        <v>0.62970499999999996</v>
      </c>
      <c r="C7760" s="24">
        <f t="shared" si="247"/>
        <v>0.13153999999999999</v>
      </c>
      <c r="D7760" s="19">
        <f t="shared" si="248"/>
        <v>1.7302771599999999E-2</v>
      </c>
    </row>
    <row r="7761" spans="1:4" x14ac:dyDescent="0.3">
      <c r="A7761" s="23">
        <v>7760</v>
      </c>
      <c r="B7761" s="27">
        <v>0.62970999999999999</v>
      </c>
      <c r="C7761" s="24">
        <f t="shared" si="247"/>
        <v>0.131545</v>
      </c>
      <c r="D7761" s="19">
        <f t="shared" si="248"/>
        <v>1.7304087024999998E-2</v>
      </c>
    </row>
    <row r="7762" spans="1:4" x14ac:dyDescent="0.3">
      <c r="A7762" s="23">
        <v>7761</v>
      </c>
      <c r="B7762" s="27">
        <v>0.629745</v>
      </c>
      <c r="C7762" s="24">
        <f t="shared" si="247"/>
        <v>0.13158</v>
      </c>
      <c r="D7762" s="19">
        <f t="shared" si="248"/>
        <v>1.7313296400000001E-2</v>
      </c>
    </row>
    <row r="7763" spans="1:4" x14ac:dyDescent="0.3">
      <c r="A7763" s="23">
        <v>7762</v>
      </c>
      <c r="B7763" s="27">
        <v>0.62975499999999995</v>
      </c>
      <c r="C7763" s="24">
        <f t="shared" si="247"/>
        <v>0.13159000000000001</v>
      </c>
      <c r="D7763" s="19">
        <f t="shared" si="248"/>
        <v>1.7315928100000003E-2</v>
      </c>
    </row>
    <row r="7764" spans="1:4" x14ac:dyDescent="0.3">
      <c r="A7764" s="23">
        <v>7763</v>
      </c>
      <c r="B7764" s="27">
        <v>0.62984399999999996</v>
      </c>
      <c r="C7764" s="24">
        <f t="shared" si="247"/>
        <v>0.13167899999999999</v>
      </c>
      <c r="D7764" s="19">
        <f t="shared" si="248"/>
        <v>1.7339359040999997E-2</v>
      </c>
    </row>
    <row r="7765" spans="1:4" x14ac:dyDescent="0.3">
      <c r="A7765" s="23">
        <v>7764</v>
      </c>
      <c r="B7765" s="27">
        <v>0.62992499999999996</v>
      </c>
      <c r="C7765" s="24">
        <f t="shared" si="247"/>
        <v>0.13175999999999999</v>
      </c>
      <c r="D7765" s="19">
        <f t="shared" si="248"/>
        <v>1.7360697599999995E-2</v>
      </c>
    </row>
    <row r="7766" spans="1:4" x14ac:dyDescent="0.3">
      <c r="A7766" s="23">
        <v>7765</v>
      </c>
      <c r="B7766" s="27">
        <v>0.63004300000000002</v>
      </c>
      <c r="C7766" s="24">
        <f t="shared" si="247"/>
        <v>0.131878</v>
      </c>
      <c r="D7766" s="19">
        <f t="shared" si="248"/>
        <v>1.7391806883999997E-2</v>
      </c>
    </row>
    <row r="7767" spans="1:4" x14ac:dyDescent="0.3">
      <c r="A7767" s="23">
        <v>7766</v>
      </c>
      <c r="B7767" s="27">
        <v>0.63005500000000003</v>
      </c>
      <c r="C7767" s="24">
        <f t="shared" si="247"/>
        <v>0.13189000000000001</v>
      </c>
      <c r="D7767" s="19">
        <f t="shared" si="248"/>
        <v>1.7394972100000003E-2</v>
      </c>
    </row>
    <row r="7768" spans="1:4" x14ac:dyDescent="0.3">
      <c r="A7768" s="23">
        <v>7767</v>
      </c>
      <c r="B7768" s="27">
        <v>0.63019800000000004</v>
      </c>
      <c r="C7768" s="24">
        <f t="shared" si="247"/>
        <v>0.13203300000000001</v>
      </c>
      <c r="D7768" s="19">
        <f t="shared" si="248"/>
        <v>1.7432713089000004E-2</v>
      </c>
    </row>
    <row r="7769" spans="1:4" x14ac:dyDescent="0.3">
      <c r="A7769" s="23">
        <v>7768</v>
      </c>
      <c r="B7769" s="27">
        <v>0.63022999999999996</v>
      </c>
      <c r="C7769" s="24">
        <f t="shared" si="247"/>
        <v>0.13206499999999999</v>
      </c>
      <c r="D7769" s="19">
        <f t="shared" si="248"/>
        <v>1.7441164224999996E-2</v>
      </c>
    </row>
    <row r="7770" spans="1:4" x14ac:dyDescent="0.3">
      <c r="A7770" s="23">
        <v>7769</v>
      </c>
      <c r="B7770" s="27">
        <v>0.63025799999999998</v>
      </c>
      <c r="C7770" s="24">
        <f t="shared" si="247"/>
        <v>0.13209299999999999</v>
      </c>
      <c r="D7770" s="19">
        <f t="shared" si="248"/>
        <v>1.7448560648999998E-2</v>
      </c>
    </row>
    <row r="7771" spans="1:4" x14ac:dyDescent="0.3">
      <c r="A7771" s="23">
        <v>7770</v>
      </c>
      <c r="B7771" s="27">
        <v>0.63026400000000005</v>
      </c>
      <c r="C7771" s="24">
        <f t="shared" si="247"/>
        <v>0.13209899999999999</v>
      </c>
      <c r="D7771" s="19">
        <f t="shared" si="248"/>
        <v>1.7450145800999999E-2</v>
      </c>
    </row>
    <row r="7772" spans="1:4" x14ac:dyDescent="0.3">
      <c r="A7772" s="23">
        <v>7771</v>
      </c>
      <c r="B7772" s="27">
        <v>0.63027900000000003</v>
      </c>
      <c r="C7772" s="24">
        <f t="shared" si="247"/>
        <v>0.13211400000000001</v>
      </c>
      <c r="D7772" s="19">
        <f t="shared" si="248"/>
        <v>1.7454108996000004E-2</v>
      </c>
    </row>
    <row r="7773" spans="1:4" x14ac:dyDescent="0.3">
      <c r="A7773" s="23">
        <v>7772</v>
      </c>
      <c r="B7773" s="27">
        <v>0.63035699999999995</v>
      </c>
      <c r="C7773" s="24">
        <f t="shared" si="247"/>
        <v>0.132192</v>
      </c>
      <c r="D7773" s="19">
        <f t="shared" si="248"/>
        <v>1.7474724864000001E-2</v>
      </c>
    </row>
    <row r="7774" spans="1:4" x14ac:dyDescent="0.3">
      <c r="A7774" s="23">
        <v>7773</v>
      </c>
      <c r="B7774" s="27">
        <v>0.63038499999999997</v>
      </c>
      <c r="C7774" s="24">
        <f t="shared" si="247"/>
        <v>0.13222</v>
      </c>
      <c r="D7774" s="19">
        <f t="shared" si="248"/>
        <v>1.7482128400000001E-2</v>
      </c>
    </row>
    <row r="7775" spans="1:4" x14ac:dyDescent="0.3">
      <c r="A7775" s="23">
        <v>7774</v>
      </c>
      <c r="B7775" s="27">
        <v>0.63042600000000004</v>
      </c>
      <c r="C7775" s="24">
        <f t="shared" si="247"/>
        <v>0.13226099999999999</v>
      </c>
      <c r="D7775" s="19">
        <f t="shared" si="248"/>
        <v>1.7492972120999997E-2</v>
      </c>
    </row>
    <row r="7776" spans="1:4" x14ac:dyDescent="0.3">
      <c r="A7776" s="23">
        <v>7775</v>
      </c>
      <c r="B7776" s="27">
        <v>0.63053199999999998</v>
      </c>
      <c r="C7776" s="24">
        <f t="shared" si="247"/>
        <v>0.13236700000000001</v>
      </c>
      <c r="D7776" s="19">
        <f t="shared" si="248"/>
        <v>1.7521022689000004E-2</v>
      </c>
    </row>
    <row r="7777" spans="1:4" x14ac:dyDescent="0.3">
      <c r="A7777" s="23">
        <v>7776</v>
      </c>
      <c r="B7777" s="27">
        <v>0.63057099999999999</v>
      </c>
      <c r="C7777" s="24">
        <f t="shared" si="247"/>
        <v>0.132406</v>
      </c>
      <c r="D7777" s="19">
        <f t="shared" si="248"/>
        <v>1.7531348836000001E-2</v>
      </c>
    </row>
    <row r="7778" spans="1:4" x14ac:dyDescent="0.3">
      <c r="A7778" s="23">
        <v>7777</v>
      </c>
      <c r="B7778" s="27">
        <v>0.63058000000000003</v>
      </c>
      <c r="C7778" s="24">
        <f t="shared" si="247"/>
        <v>0.132415</v>
      </c>
      <c r="D7778" s="19">
        <f t="shared" si="248"/>
        <v>1.7533732225000001E-2</v>
      </c>
    </row>
    <row r="7779" spans="1:4" x14ac:dyDescent="0.3">
      <c r="A7779" s="23">
        <v>7778</v>
      </c>
      <c r="B7779" s="27">
        <v>0.63059399999999999</v>
      </c>
      <c r="C7779" s="24">
        <f t="shared" si="247"/>
        <v>0.13242899999999999</v>
      </c>
      <c r="D7779" s="19">
        <f t="shared" si="248"/>
        <v>1.7537440040999996E-2</v>
      </c>
    </row>
    <row r="7780" spans="1:4" x14ac:dyDescent="0.3">
      <c r="A7780" s="23">
        <v>7779</v>
      </c>
      <c r="B7780" s="27">
        <v>0.63061999999999996</v>
      </c>
      <c r="C7780" s="24">
        <f t="shared" si="247"/>
        <v>0.13245499999999999</v>
      </c>
      <c r="D7780" s="19">
        <f t="shared" si="248"/>
        <v>1.7544327024999997E-2</v>
      </c>
    </row>
    <row r="7781" spans="1:4" x14ac:dyDescent="0.3">
      <c r="A7781" s="23">
        <v>7780</v>
      </c>
      <c r="B7781" s="27">
        <v>0.63065300000000002</v>
      </c>
      <c r="C7781" s="24">
        <f t="shared" si="247"/>
        <v>0.13248799999999999</v>
      </c>
      <c r="D7781" s="19">
        <f t="shared" si="248"/>
        <v>1.7553070144E-2</v>
      </c>
    </row>
    <row r="7782" spans="1:4" x14ac:dyDescent="0.3">
      <c r="A7782" s="23">
        <v>7781</v>
      </c>
      <c r="B7782" s="27">
        <v>0.63070999999999999</v>
      </c>
      <c r="C7782" s="24">
        <f t="shared" si="247"/>
        <v>0.132545</v>
      </c>
      <c r="D7782" s="19">
        <f t="shared" si="248"/>
        <v>1.7568177024999999E-2</v>
      </c>
    </row>
    <row r="7783" spans="1:4" x14ac:dyDescent="0.3">
      <c r="A7783" s="23">
        <v>7782</v>
      </c>
      <c r="B7783" s="27">
        <v>0.63073900000000005</v>
      </c>
      <c r="C7783" s="24">
        <f t="shared" si="247"/>
        <v>0.132574</v>
      </c>
      <c r="D7783" s="19">
        <f t="shared" si="248"/>
        <v>1.7575865475999999E-2</v>
      </c>
    </row>
    <row r="7784" spans="1:4" x14ac:dyDescent="0.3">
      <c r="A7784" s="23">
        <v>7783</v>
      </c>
      <c r="B7784" s="27">
        <v>0.63084799999999996</v>
      </c>
      <c r="C7784" s="24">
        <f t="shared" si="247"/>
        <v>0.132683</v>
      </c>
      <c r="D7784" s="19">
        <f t="shared" si="248"/>
        <v>1.7604778488999998E-2</v>
      </c>
    </row>
    <row r="7785" spans="1:4" x14ac:dyDescent="0.3">
      <c r="A7785" s="23">
        <v>7784</v>
      </c>
      <c r="B7785" s="27">
        <v>0.63087400000000005</v>
      </c>
      <c r="C7785" s="24">
        <f t="shared" si="247"/>
        <v>0.13270899999999999</v>
      </c>
      <c r="D7785" s="19">
        <f t="shared" si="248"/>
        <v>1.7611678680999998E-2</v>
      </c>
    </row>
    <row r="7786" spans="1:4" x14ac:dyDescent="0.3">
      <c r="A7786" s="23">
        <v>7785</v>
      </c>
      <c r="B7786" s="27">
        <v>0.63090299999999999</v>
      </c>
      <c r="C7786" s="24">
        <f t="shared" si="247"/>
        <v>0.13273799999999999</v>
      </c>
      <c r="D7786" s="19">
        <f t="shared" si="248"/>
        <v>1.7619376643999998E-2</v>
      </c>
    </row>
    <row r="7787" spans="1:4" x14ac:dyDescent="0.3">
      <c r="A7787" s="23">
        <v>7786</v>
      </c>
      <c r="B7787" s="27">
        <v>0.63097800000000004</v>
      </c>
      <c r="C7787" s="24">
        <f t="shared" si="247"/>
        <v>0.13281300000000001</v>
      </c>
      <c r="D7787" s="19">
        <f t="shared" si="248"/>
        <v>1.7639292969000003E-2</v>
      </c>
    </row>
    <row r="7788" spans="1:4" x14ac:dyDescent="0.3">
      <c r="A7788" s="23">
        <v>7787</v>
      </c>
      <c r="B7788" s="27">
        <v>0.63104800000000005</v>
      </c>
      <c r="C7788" s="24">
        <f t="shared" si="247"/>
        <v>0.132883</v>
      </c>
      <c r="D7788" s="19">
        <f t="shared" si="248"/>
        <v>1.7657891689000001E-2</v>
      </c>
    </row>
    <row r="7789" spans="1:4" x14ac:dyDescent="0.3">
      <c r="A7789" s="23">
        <v>7788</v>
      </c>
      <c r="B7789" s="27">
        <v>0.63107400000000002</v>
      </c>
      <c r="C7789" s="24">
        <f t="shared" si="247"/>
        <v>0.132909</v>
      </c>
      <c r="D7789" s="19">
        <f t="shared" si="248"/>
        <v>1.7664802281000001E-2</v>
      </c>
    </row>
    <row r="7790" spans="1:4" x14ac:dyDescent="0.3">
      <c r="A7790" s="23">
        <v>7789</v>
      </c>
      <c r="B7790" s="27">
        <v>0.63107999999999997</v>
      </c>
      <c r="C7790" s="24">
        <f t="shared" si="247"/>
        <v>0.13291500000000001</v>
      </c>
      <c r="D7790" s="19">
        <f t="shared" si="248"/>
        <v>1.7666397225000002E-2</v>
      </c>
    </row>
    <row r="7791" spans="1:4" x14ac:dyDescent="0.3">
      <c r="A7791" s="23">
        <v>7790</v>
      </c>
      <c r="B7791" s="27">
        <v>0.63111499999999998</v>
      </c>
      <c r="C7791" s="24">
        <f t="shared" si="247"/>
        <v>0.13295000000000001</v>
      </c>
      <c r="D7791" s="19">
        <f t="shared" si="248"/>
        <v>1.7675702500000005E-2</v>
      </c>
    </row>
    <row r="7792" spans="1:4" x14ac:dyDescent="0.3">
      <c r="A7792" s="23">
        <v>7791</v>
      </c>
      <c r="B7792" s="27">
        <v>0.63116399999999995</v>
      </c>
      <c r="C7792" s="24">
        <f t="shared" si="247"/>
        <v>0.13299900000000001</v>
      </c>
      <c r="D7792" s="19">
        <f t="shared" si="248"/>
        <v>1.7688734001000003E-2</v>
      </c>
    </row>
    <row r="7793" spans="1:4" x14ac:dyDescent="0.3">
      <c r="A7793" s="23">
        <v>7792</v>
      </c>
      <c r="B7793" s="27">
        <v>0.63117199999999996</v>
      </c>
      <c r="C7793" s="24">
        <f t="shared" si="247"/>
        <v>0.13300700000000001</v>
      </c>
      <c r="D7793" s="19">
        <f t="shared" si="248"/>
        <v>1.7690862049000004E-2</v>
      </c>
    </row>
    <row r="7794" spans="1:4" x14ac:dyDescent="0.3">
      <c r="A7794" s="23">
        <v>7793</v>
      </c>
      <c r="B7794" s="27">
        <v>0.631243</v>
      </c>
      <c r="C7794" s="24">
        <f t="shared" si="247"/>
        <v>0.133078</v>
      </c>
      <c r="D7794" s="19">
        <f t="shared" si="248"/>
        <v>1.7709754083999999E-2</v>
      </c>
    </row>
    <row r="7795" spans="1:4" x14ac:dyDescent="0.3">
      <c r="A7795" s="23">
        <v>7794</v>
      </c>
      <c r="B7795" s="27">
        <v>0.631359</v>
      </c>
      <c r="C7795" s="24">
        <f t="shared" si="247"/>
        <v>0.13319400000000001</v>
      </c>
      <c r="D7795" s="19">
        <f t="shared" si="248"/>
        <v>1.7740641636000001E-2</v>
      </c>
    </row>
    <row r="7796" spans="1:4" x14ac:dyDescent="0.3">
      <c r="A7796" s="23">
        <v>7795</v>
      </c>
      <c r="B7796" s="27">
        <v>0.63148899999999997</v>
      </c>
      <c r="C7796" s="24">
        <f t="shared" si="247"/>
        <v>0.133324</v>
      </c>
      <c r="D7796" s="19">
        <f t="shared" si="248"/>
        <v>1.7775288976E-2</v>
      </c>
    </row>
    <row r="7797" spans="1:4" x14ac:dyDescent="0.3">
      <c r="A7797" s="23">
        <v>7796</v>
      </c>
      <c r="B7797" s="27">
        <v>0.63149599999999995</v>
      </c>
      <c r="C7797" s="24">
        <f t="shared" si="247"/>
        <v>0.13333100000000001</v>
      </c>
      <c r="D7797" s="19">
        <f t="shared" si="248"/>
        <v>1.7777155561000003E-2</v>
      </c>
    </row>
    <row r="7798" spans="1:4" x14ac:dyDescent="0.3">
      <c r="A7798" s="23">
        <v>7797</v>
      </c>
      <c r="B7798" s="27">
        <v>0.63150300000000004</v>
      </c>
      <c r="C7798" s="24">
        <f t="shared" si="247"/>
        <v>0.13333800000000001</v>
      </c>
      <c r="D7798" s="19">
        <f t="shared" si="248"/>
        <v>1.7779022244000003E-2</v>
      </c>
    </row>
    <row r="7799" spans="1:4" x14ac:dyDescent="0.3">
      <c r="A7799" s="23">
        <v>7798</v>
      </c>
      <c r="B7799" s="27">
        <v>0.63156100000000004</v>
      </c>
      <c r="C7799" s="24">
        <f t="shared" si="247"/>
        <v>0.13339600000000001</v>
      </c>
      <c r="D7799" s="19">
        <f t="shared" si="248"/>
        <v>1.7794492816000002E-2</v>
      </c>
    </row>
    <row r="7800" spans="1:4" x14ac:dyDescent="0.3">
      <c r="A7800" s="23">
        <v>7799</v>
      </c>
      <c r="B7800" s="27">
        <v>0.63165199999999999</v>
      </c>
      <c r="C7800" s="24">
        <f t="shared" si="247"/>
        <v>0.13348699999999999</v>
      </c>
      <c r="D7800" s="19">
        <f t="shared" si="248"/>
        <v>1.7818779168999998E-2</v>
      </c>
    </row>
    <row r="7801" spans="1:4" x14ac:dyDescent="0.3">
      <c r="A7801" s="23">
        <v>7800</v>
      </c>
      <c r="B7801" s="27">
        <v>0.631691</v>
      </c>
      <c r="C7801" s="24">
        <f t="shared" si="247"/>
        <v>0.13352600000000001</v>
      </c>
      <c r="D7801" s="19">
        <f t="shared" si="248"/>
        <v>1.7829192676000003E-2</v>
      </c>
    </row>
    <row r="7802" spans="1:4" x14ac:dyDescent="0.3">
      <c r="A7802" s="23">
        <v>7801</v>
      </c>
      <c r="B7802" s="27">
        <v>0.63175300000000001</v>
      </c>
      <c r="C7802" s="24">
        <f t="shared" si="247"/>
        <v>0.13358800000000001</v>
      </c>
      <c r="D7802" s="19">
        <f t="shared" si="248"/>
        <v>1.7845753744000003E-2</v>
      </c>
    </row>
    <row r="7803" spans="1:4" x14ac:dyDescent="0.3">
      <c r="A7803" s="23">
        <v>7802</v>
      </c>
      <c r="B7803" s="27">
        <v>0.63178699999999999</v>
      </c>
      <c r="C7803" s="24">
        <f t="shared" si="247"/>
        <v>0.13362199999999999</v>
      </c>
      <c r="D7803" s="19">
        <f t="shared" si="248"/>
        <v>1.7854838883999996E-2</v>
      </c>
    </row>
    <row r="7804" spans="1:4" x14ac:dyDescent="0.3">
      <c r="A7804" s="23">
        <v>7803</v>
      </c>
      <c r="B7804" s="27">
        <v>0.63180099999999995</v>
      </c>
      <c r="C7804" s="24">
        <f t="shared" si="247"/>
        <v>0.133636</v>
      </c>
      <c r="D7804" s="19">
        <f t="shared" si="248"/>
        <v>1.7858580496E-2</v>
      </c>
    </row>
    <row r="7805" spans="1:4" x14ac:dyDescent="0.3">
      <c r="A7805" s="23">
        <v>7804</v>
      </c>
      <c r="B7805" s="27">
        <v>0.63183500000000004</v>
      </c>
      <c r="C7805" s="24">
        <f t="shared" si="247"/>
        <v>0.13367000000000001</v>
      </c>
      <c r="D7805" s="19">
        <f t="shared" si="248"/>
        <v>1.7867668900000001E-2</v>
      </c>
    </row>
    <row r="7806" spans="1:4" x14ac:dyDescent="0.3">
      <c r="A7806" s="23">
        <v>7805</v>
      </c>
      <c r="B7806" s="27">
        <v>0.63189899999999999</v>
      </c>
      <c r="C7806" s="24">
        <f t="shared" si="247"/>
        <v>0.13373399999999999</v>
      </c>
      <c r="D7806" s="19">
        <f t="shared" si="248"/>
        <v>1.7884782755999997E-2</v>
      </c>
    </row>
    <row r="7807" spans="1:4" x14ac:dyDescent="0.3">
      <c r="A7807" s="23">
        <v>7806</v>
      </c>
      <c r="B7807" s="27">
        <v>0.63192800000000005</v>
      </c>
      <c r="C7807" s="24">
        <f t="shared" si="247"/>
        <v>0.13376299999999999</v>
      </c>
      <c r="D7807" s="19">
        <f t="shared" si="248"/>
        <v>1.7892540168999996E-2</v>
      </c>
    </row>
    <row r="7808" spans="1:4" x14ac:dyDescent="0.3">
      <c r="A7808" s="23">
        <v>7807</v>
      </c>
      <c r="B7808" s="27">
        <v>0.63217199999999996</v>
      </c>
      <c r="C7808" s="24">
        <f t="shared" si="247"/>
        <v>0.13400699999999999</v>
      </c>
      <c r="D7808" s="19">
        <f t="shared" si="248"/>
        <v>1.7957876048999996E-2</v>
      </c>
    </row>
    <row r="7809" spans="1:4" x14ac:dyDescent="0.3">
      <c r="A7809" s="23">
        <v>7808</v>
      </c>
      <c r="B7809" s="27">
        <v>0.63226599999999999</v>
      </c>
      <c r="C7809" s="24">
        <f t="shared" si="247"/>
        <v>0.134101</v>
      </c>
      <c r="D7809" s="19">
        <f t="shared" si="248"/>
        <v>1.7983078201000001E-2</v>
      </c>
    </row>
    <row r="7810" spans="1:4" x14ac:dyDescent="0.3">
      <c r="A7810" s="23">
        <v>7809</v>
      </c>
      <c r="B7810" s="27">
        <v>0.63232600000000005</v>
      </c>
      <c r="C7810" s="24">
        <f t="shared" ref="C7810:C7873" si="249">ROUNDUP(B7810-B$10002,6)</f>
        <v>0.134161</v>
      </c>
      <c r="D7810" s="19">
        <f t="shared" si="248"/>
        <v>1.7999173921000002E-2</v>
      </c>
    </row>
    <row r="7811" spans="1:4" x14ac:dyDescent="0.3">
      <c r="A7811" s="23">
        <v>7810</v>
      </c>
      <c r="B7811" s="27">
        <v>0.63234500000000005</v>
      </c>
      <c r="C7811" s="24">
        <f t="shared" si="249"/>
        <v>0.13417999999999999</v>
      </c>
      <c r="D7811" s="19">
        <f t="shared" si="248"/>
        <v>1.8004272399999997E-2</v>
      </c>
    </row>
    <row r="7812" spans="1:4" x14ac:dyDescent="0.3">
      <c r="A7812" s="23">
        <v>7811</v>
      </c>
      <c r="B7812" s="27">
        <v>0.632359</v>
      </c>
      <c r="C7812" s="24">
        <f t="shared" si="249"/>
        <v>0.13419400000000001</v>
      </c>
      <c r="D7812" s="19">
        <f t="shared" si="248"/>
        <v>1.8008029636000001E-2</v>
      </c>
    </row>
    <row r="7813" spans="1:4" x14ac:dyDescent="0.3">
      <c r="A7813" s="23">
        <v>7812</v>
      </c>
      <c r="B7813" s="27">
        <v>0.63237299999999996</v>
      </c>
      <c r="C7813" s="24">
        <f t="shared" si="249"/>
        <v>0.13420799999999999</v>
      </c>
      <c r="D7813" s="19">
        <f t="shared" si="248"/>
        <v>1.8011787263999997E-2</v>
      </c>
    </row>
    <row r="7814" spans="1:4" x14ac:dyDescent="0.3">
      <c r="A7814" s="23">
        <v>7813</v>
      </c>
      <c r="B7814" s="27">
        <v>0.63238799999999995</v>
      </c>
      <c r="C7814" s="24">
        <f t="shared" si="249"/>
        <v>0.13422300000000001</v>
      </c>
      <c r="D7814" s="19">
        <f t="shared" si="248"/>
        <v>1.8015813729000001E-2</v>
      </c>
    </row>
    <row r="7815" spans="1:4" x14ac:dyDescent="0.3">
      <c r="A7815" s="23">
        <v>7814</v>
      </c>
      <c r="B7815" s="27">
        <v>0.63252600000000003</v>
      </c>
      <c r="C7815" s="24">
        <f t="shared" si="249"/>
        <v>0.13436100000000001</v>
      </c>
      <c r="D7815" s="19">
        <f t="shared" si="248"/>
        <v>1.8052878321000002E-2</v>
      </c>
    </row>
    <row r="7816" spans="1:4" x14ac:dyDescent="0.3">
      <c r="A7816" s="23">
        <v>7815</v>
      </c>
      <c r="B7816" s="27">
        <v>0.63253400000000004</v>
      </c>
      <c r="C7816" s="24">
        <f t="shared" si="249"/>
        <v>0.13436899999999999</v>
      </c>
      <c r="D7816" s="19">
        <f t="shared" si="248"/>
        <v>1.8055028160999995E-2</v>
      </c>
    </row>
    <row r="7817" spans="1:4" x14ac:dyDescent="0.3">
      <c r="A7817" s="23">
        <v>7816</v>
      </c>
      <c r="B7817" s="27">
        <v>0.63255799999999995</v>
      </c>
      <c r="C7817" s="24">
        <f t="shared" si="249"/>
        <v>0.13439300000000001</v>
      </c>
      <c r="D7817" s="19">
        <f t="shared" si="248"/>
        <v>1.8061478449000003E-2</v>
      </c>
    </row>
    <row r="7818" spans="1:4" x14ac:dyDescent="0.3">
      <c r="A7818" s="23">
        <v>7817</v>
      </c>
      <c r="B7818" s="27">
        <v>0.63265099999999996</v>
      </c>
      <c r="C7818" s="24">
        <f t="shared" si="249"/>
        <v>0.13448599999999999</v>
      </c>
      <c r="D7818" s="19">
        <f t="shared" ref="D7818:D7881" si="250">C7818*C7818</f>
        <v>1.8086484195999997E-2</v>
      </c>
    </row>
    <row r="7819" spans="1:4" x14ac:dyDescent="0.3">
      <c r="A7819" s="23">
        <v>7818</v>
      </c>
      <c r="B7819" s="27">
        <v>0.63279700000000005</v>
      </c>
      <c r="C7819" s="24">
        <f t="shared" si="249"/>
        <v>0.134632</v>
      </c>
      <c r="D7819" s="19">
        <f t="shared" si="250"/>
        <v>1.8125775424000002E-2</v>
      </c>
    </row>
    <row r="7820" spans="1:4" x14ac:dyDescent="0.3">
      <c r="A7820" s="23">
        <v>7819</v>
      </c>
      <c r="B7820" s="27">
        <v>0.63289399999999996</v>
      </c>
      <c r="C7820" s="24">
        <f t="shared" si="249"/>
        <v>0.13472899999999999</v>
      </c>
      <c r="D7820" s="19">
        <f t="shared" si="250"/>
        <v>1.8151903440999997E-2</v>
      </c>
    </row>
    <row r="7821" spans="1:4" x14ac:dyDescent="0.3">
      <c r="A7821" s="23">
        <v>7820</v>
      </c>
      <c r="B7821" s="27">
        <v>0.632934</v>
      </c>
      <c r="C7821" s="24">
        <f t="shared" si="249"/>
        <v>0.134769</v>
      </c>
      <c r="D7821" s="19">
        <f t="shared" si="250"/>
        <v>1.8162683361E-2</v>
      </c>
    </row>
    <row r="7822" spans="1:4" x14ac:dyDescent="0.3">
      <c r="A7822" s="23">
        <v>7821</v>
      </c>
      <c r="B7822" s="27">
        <v>0.63296699999999995</v>
      </c>
      <c r="C7822" s="24">
        <f t="shared" si="249"/>
        <v>0.13480200000000001</v>
      </c>
      <c r="D7822" s="19">
        <f t="shared" si="250"/>
        <v>1.8171579204000001E-2</v>
      </c>
    </row>
    <row r="7823" spans="1:4" x14ac:dyDescent="0.3">
      <c r="A7823" s="23">
        <v>7822</v>
      </c>
      <c r="B7823" s="27">
        <v>0.632996</v>
      </c>
      <c r="C7823" s="24">
        <f t="shared" si="249"/>
        <v>0.13483100000000001</v>
      </c>
      <c r="D7823" s="19">
        <f t="shared" si="250"/>
        <v>1.8179398561000003E-2</v>
      </c>
    </row>
    <row r="7824" spans="1:4" x14ac:dyDescent="0.3">
      <c r="A7824" s="23">
        <v>7823</v>
      </c>
      <c r="B7824" s="27">
        <v>0.63299700000000003</v>
      </c>
      <c r="C7824" s="24">
        <f t="shared" si="249"/>
        <v>0.13483200000000001</v>
      </c>
      <c r="D7824" s="19">
        <f t="shared" si="250"/>
        <v>1.8179668224000002E-2</v>
      </c>
    </row>
    <row r="7825" spans="1:4" x14ac:dyDescent="0.3">
      <c r="A7825" s="23">
        <v>7824</v>
      </c>
      <c r="B7825" s="27">
        <v>0.63312599999999997</v>
      </c>
      <c r="C7825" s="24">
        <f t="shared" si="249"/>
        <v>0.134961</v>
      </c>
      <c r="D7825" s="19">
        <f t="shared" si="250"/>
        <v>1.8214471521E-2</v>
      </c>
    </row>
    <row r="7826" spans="1:4" x14ac:dyDescent="0.3">
      <c r="A7826" s="23">
        <v>7825</v>
      </c>
      <c r="B7826" s="27">
        <v>0.63314400000000004</v>
      </c>
      <c r="C7826" s="24">
        <f t="shared" si="249"/>
        <v>0.13497899999999999</v>
      </c>
      <c r="D7826" s="19">
        <f t="shared" si="250"/>
        <v>1.8219330440999996E-2</v>
      </c>
    </row>
    <row r="7827" spans="1:4" x14ac:dyDescent="0.3">
      <c r="A7827" s="23">
        <v>7826</v>
      </c>
      <c r="B7827" s="27">
        <v>0.63323600000000002</v>
      </c>
      <c r="C7827" s="24">
        <f t="shared" si="249"/>
        <v>0.135071</v>
      </c>
      <c r="D7827" s="19">
        <f t="shared" si="250"/>
        <v>1.8244175041E-2</v>
      </c>
    </row>
    <row r="7828" spans="1:4" x14ac:dyDescent="0.3">
      <c r="A7828" s="23">
        <v>7827</v>
      </c>
      <c r="B7828" s="27">
        <v>0.63332200000000005</v>
      </c>
      <c r="C7828" s="24">
        <f t="shared" si="249"/>
        <v>0.135157</v>
      </c>
      <c r="D7828" s="19">
        <f t="shared" si="250"/>
        <v>1.8267414648999999E-2</v>
      </c>
    </row>
    <row r="7829" spans="1:4" x14ac:dyDescent="0.3">
      <c r="A7829" s="23">
        <v>7828</v>
      </c>
      <c r="B7829" s="27">
        <v>0.63335600000000003</v>
      </c>
      <c r="C7829" s="24">
        <f t="shared" si="249"/>
        <v>0.13519100000000001</v>
      </c>
      <c r="D7829" s="19">
        <f t="shared" si="250"/>
        <v>1.8276606481000001E-2</v>
      </c>
    </row>
    <row r="7830" spans="1:4" x14ac:dyDescent="0.3">
      <c r="A7830" s="23">
        <v>7829</v>
      </c>
      <c r="B7830" s="27">
        <v>0.63345600000000002</v>
      </c>
      <c r="C7830" s="24">
        <f t="shared" si="249"/>
        <v>0.13529099999999999</v>
      </c>
      <c r="D7830" s="19">
        <f t="shared" si="250"/>
        <v>1.8303654680999999E-2</v>
      </c>
    </row>
    <row r="7831" spans="1:4" x14ac:dyDescent="0.3">
      <c r="A7831" s="23">
        <v>7830</v>
      </c>
      <c r="B7831" s="27">
        <v>0.63349299999999997</v>
      </c>
      <c r="C7831" s="24">
        <f t="shared" si="249"/>
        <v>0.135328</v>
      </c>
      <c r="D7831" s="19">
        <f t="shared" si="250"/>
        <v>1.8313667584E-2</v>
      </c>
    </row>
    <row r="7832" spans="1:4" x14ac:dyDescent="0.3">
      <c r="A7832" s="23">
        <v>7831</v>
      </c>
      <c r="B7832" s="27">
        <v>0.63349699999999998</v>
      </c>
      <c r="C7832" s="24">
        <f t="shared" si="249"/>
        <v>0.13533200000000001</v>
      </c>
      <c r="D7832" s="19">
        <f t="shared" si="250"/>
        <v>1.8314750224000004E-2</v>
      </c>
    </row>
    <row r="7833" spans="1:4" x14ac:dyDescent="0.3">
      <c r="A7833" s="23">
        <v>7832</v>
      </c>
      <c r="B7833" s="27">
        <v>0.633602</v>
      </c>
      <c r="C7833" s="24">
        <f t="shared" si="249"/>
        <v>0.135437</v>
      </c>
      <c r="D7833" s="19">
        <f t="shared" si="250"/>
        <v>1.8343180968999999E-2</v>
      </c>
    </row>
    <row r="7834" spans="1:4" x14ac:dyDescent="0.3">
      <c r="A7834" s="23">
        <v>7833</v>
      </c>
      <c r="B7834" s="27">
        <v>0.63362799999999997</v>
      </c>
      <c r="C7834" s="24">
        <f t="shared" si="249"/>
        <v>0.135463</v>
      </c>
      <c r="D7834" s="19">
        <f t="shared" si="250"/>
        <v>1.8350224368999999E-2</v>
      </c>
    </row>
    <row r="7835" spans="1:4" x14ac:dyDescent="0.3">
      <c r="A7835" s="23">
        <v>7834</v>
      </c>
      <c r="B7835" s="27">
        <v>0.63368599999999997</v>
      </c>
      <c r="C7835" s="24">
        <f t="shared" si="249"/>
        <v>0.135521</v>
      </c>
      <c r="D7835" s="19">
        <f t="shared" si="250"/>
        <v>1.8365941441000001E-2</v>
      </c>
    </row>
    <row r="7836" spans="1:4" x14ac:dyDescent="0.3">
      <c r="A7836" s="23">
        <v>7835</v>
      </c>
      <c r="B7836" s="27">
        <v>0.63376699999999997</v>
      </c>
      <c r="C7836" s="24">
        <f t="shared" si="249"/>
        <v>0.135602</v>
      </c>
      <c r="D7836" s="19">
        <f t="shared" si="250"/>
        <v>1.8387902404000001E-2</v>
      </c>
    </row>
    <row r="7837" spans="1:4" x14ac:dyDescent="0.3">
      <c r="A7837" s="23">
        <v>7836</v>
      </c>
      <c r="B7837" s="27">
        <v>0.63378400000000001</v>
      </c>
      <c r="C7837" s="24">
        <f t="shared" si="249"/>
        <v>0.13561899999999999</v>
      </c>
      <c r="D7837" s="19">
        <f t="shared" si="250"/>
        <v>1.8392513160999997E-2</v>
      </c>
    </row>
    <row r="7838" spans="1:4" x14ac:dyDescent="0.3">
      <c r="A7838" s="23">
        <v>7837</v>
      </c>
      <c r="B7838" s="27">
        <v>0.63380499999999995</v>
      </c>
      <c r="C7838" s="24">
        <f t="shared" si="249"/>
        <v>0.13564000000000001</v>
      </c>
      <c r="D7838" s="19">
        <f t="shared" si="250"/>
        <v>1.8398209600000003E-2</v>
      </c>
    </row>
    <row r="7839" spans="1:4" x14ac:dyDescent="0.3">
      <c r="A7839" s="23">
        <v>7838</v>
      </c>
      <c r="B7839" s="27">
        <v>0.63380599999999998</v>
      </c>
      <c r="C7839" s="24">
        <f t="shared" si="249"/>
        <v>0.13564100000000001</v>
      </c>
      <c r="D7839" s="19">
        <f t="shared" si="250"/>
        <v>1.8398480881000004E-2</v>
      </c>
    </row>
    <row r="7840" spans="1:4" x14ac:dyDescent="0.3">
      <c r="A7840" s="23">
        <v>7839</v>
      </c>
      <c r="B7840" s="27">
        <v>0.63388500000000003</v>
      </c>
      <c r="C7840" s="24">
        <f t="shared" si="249"/>
        <v>0.13572000000000001</v>
      </c>
      <c r="D7840" s="19">
        <f t="shared" si="250"/>
        <v>1.8419918400000002E-2</v>
      </c>
    </row>
    <row r="7841" spans="1:4" x14ac:dyDescent="0.3">
      <c r="A7841" s="23">
        <v>7840</v>
      </c>
      <c r="B7841" s="27">
        <v>0.63406099999999999</v>
      </c>
      <c r="C7841" s="24">
        <f t="shared" si="249"/>
        <v>0.13589599999999999</v>
      </c>
      <c r="D7841" s="19">
        <f t="shared" si="250"/>
        <v>1.8467722815999996E-2</v>
      </c>
    </row>
    <row r="7842" spans="1:4" x14ac:dyDescent="0.3">
      <c r="A7842" s="23">
        <v>7841</v>
      </c>
      <c r="B7842" s="27">
        <v>0.63412400000000002</v>
      </c>
      <c r="C7842" s="24">
        <f t="shared" si="249"/>
        <v>0.135959</v>
      </c>
      <c r="D7842" s="19">
        <f t="shared" si="250"/>
        <v>1.8484849681000001E-2</v>
      </c>
    </row>
    <row r="7843" spans="1:4" x14ac:dyDescent="0.3">
      <c r="A7843" s="23">
        <v>7842</v>
      </c>
      <c r="B7843" s="27">
        <v>0.63414499999999996</v>
      </c>
      <c r="C7843" s="24">
        <f t="shared" si="249"/>
        <v>0.13597999999999999</v>
      </c>
      <c r="D7843" s="19">
        <f t="shared" si="250"/>
        <v>1.8490560399999998E-2</v>
      </c>
    </row>
    <row r="7844" spans="1:4" x14ac:dyDescent="0.3">
      <c r="A7844" s="23">
        <v>7843</v>
      </c>
      <c r="B7844" s="27">
        <v>0.634189</v>
      </c>
      <c r="C7844" s="24">
        <f t="shared" si="249"/>
        <v>0.13602400000000001</v>
      </c>
      <c r="D7844" s="19">
        <f t="shared" si="250"/>
        <v>1.8502528576000002E-2</v>
      </c>
    </row>
    <row r="7845" spans="1:4" x14ac:dyDescent="0.3">
      <c r="A7845" s="23">
        <v>7844</v>
      </c>
      <c r="B7845" s="27">
        <v>0.63419400000000004</v>
      </c>
      <c r="C7845" s="24">
        <f t="shared" si="249"/>
        <v>0.13602900000000001</v>
      </c>
      <c r="D7845" s="19">
        <f t="shared" si="250"/>
        <v>1.8503888841000002E-2</v>
      </c>
    </row>
    <row r="7846" spans="1:4" x14ac:dyDescent="0.3">
      <c r="A7846" s="23">
        <v>7845</v>
      </c>
      <c r="B7846" s="27">
        <v>0.63443000000000005</v>
      </c>
      <c r="C7846" s="24">
        <f t="shared" si="249"/>
        <v>0.136265</v>
      </c>
      <c r="D7846" s="19">
        <f t="shared" si="250"/>
        <v>1.8568150225E-2</v>
      </c>
    </row>
    <row r="7847" spans="1:4" x14ac:dyDescent="0.3">
      <c r="A7847" s="23">
        <v>7846</v>
      </c>
      <c r="B7847" s="27">
        <v>0.63444500000000004</v>
      </c>
      <c r="C7847" s="24">
        <f t="shared" si="249"/>
        <v>0.13628000000000001</v>
      </c>
      <c r="D7847" s="19">
        <f t="shared" si="250"/>
        <v>1.8572238400000003E-2</v>
      </c>
    </row>
    <row r="7848" spans="1:4" x14ac:dyDescent="0.3">
      <c r="A7848" s="23">
        <v>7847</v>
      </c>
      <c r="B7848" s="27">
        <v>0.63463499999999995</v>
      </c>
      <c r="C7848" s="24">
        <f t="shared" si="249"/>
        <v>0.13647000000000001</v>
      </c>
      <c r="D7848" s="19">
        <f t="shared" si="250"/>
        <v>1.8624060900000003E-2</v>
      </c>
    </row>
    <row r="7849" spans="1:4" x14ac:dyDescent="0.3">
      <c r="A7849" s="23">
        <v>7848</v>
      </c>
      <c r="B7849" s="27">
        <v>0.63469399999999998</v>
      </c>
      <c r="C7849" s="24">
        <f t="shared" si="249"/>
        <v>0.13652900000000001</v>
      </c>
      <c r="D7849" s="19">
        <f t="shared" si="250"/>
        <v>1.8640167841000001E-2</v>
      </c>
    </row>
    <row r="7850" spans="1:4" x14ac:dyDescent="0.3">
      <c r="A7850" s="23">
        <v>7849</v>
      </c>
      <c r="B7850" s="27">
        <v>0.63470899999999997</v>
      </c>
      <c r="C7850" s="24">
        <f t="shared" si="249"/>
        <v>0.136544</v>
      </c>
      <c r="D7850" s="19">
        <f t="shared" si="250"/>
        <v>1.8644263936000001E-2</v>
      </c>
    </row>
    <row r="7851" spans="1:4" x14ac:dyDescent="0.3">
      <c r="A7851" s="23">
        <v>7850</v>
      </c>
      <c r="B7851" s="27">
        <v>0.63481900000000002</v>
      </c>
      <c r="C7851" s="24">
        <f t="shared" si="249"/>
        <v>0.136654</v>
      </c>
      <c r="D7851" s="19">
        <f t="shared" si="250"/>
        <v>1.8674315715999999E-2</v>
      </c>
    </row>
    <row r="7852" spans="1:4" x14ac:dyDescent="0.3">
      <c r="A7852" s="23">
        <v>7851</v>
      </c>
      <c r="B7852" s="27">
        <v>0.63488699999999998</v>
      </c>
      <c r="C7852" s="24">
        <f t="shared" si="249"/>
        <v>0.13672200000000001</v>
      </c>
      <c r="D7852" s="19">
        <f t="shared" si="250"/>
        <v>1.8692905284000003E-2</v>
      </c>
    </row>
    <row r="7853" spans="1:4" x14ac:dyDescent="0.3">
      <c r="A7853" s="23">
        <v>7852</v>
      </c>
      <c r="B7853" s="27">
        <v>0.63495000000000001</v>
      </c>
      <c r="C7853" s="24">
        <f t="shared" si="249"/>
        <v>0.13678499999999999</v>
      </c>
      <c r="D7853" s="19">
        <f t="shared" si="250"/>
        <v>1.8710136224999997E-2</v>
      </c>
    </row>
    <row r="7854" spans="1:4" x14ac:dyDescent="0.3">
      <c r="A7854" s="23">
        <v>7853</v>
      </c>
      <c r="B7854" s="27">
        <v>0.63497199999999998</v>
      </c>
      <c r="C7854" s="24">
        <f t="shared" si="249"/>
        <v>0.13680700000000001</v>
      </c>
      <c r="D7854" s="19">
        <f t="shared" si="250"/>
        <v>1.8716155249000003E-2</v>
      </c>
    </row>
    <row r="7855" spans="1:4" x14ac:dyDescent="0.3">
      <c r="A7855" s="23">
        <v>7854</v>
      </c>
      <c r="B7855" s="27">
        <v>0.63502800000000004</v>
      </c>
      <c r="C7855" s="24">
        <f t="shared" si="249"/>
        <v>0.13686300000000001</v>
      </c>
      <c r="D7855" s="19">
        <f t="shared" si="250"/>
        <v>1.8731480769000004E-2</v>
      </c>
    </row>
    <row r="7856" spans="1:4" x14ac:dyDescent="0.3">
      <c r="A7856" s="23">
        <v>7855</v>
      </c>
      <c r="B7856" s="27">
        <v>0.63512299999999999</v>
      </c>
      <c r="C7856" s="24">
        <f t="shared" si="249"/>
        <v>0.136958</v>
      </c>
      <c r="D7856" s="19">
        <f t="shared" si="250"/>
        <v>1.8757493763999999E-2</v>
      </c>
    </row>
    <row r="7857" spans="1:4" x14ac:dyDescent="0.3">
      <c r="A7857" s="23">
        <v>7856</v>
      </c>
      <c r="B7857" s="27">
        <v>0.63517000000000001</v>
      </c>
      <c r="C7857" s="24">
        <f t="shared" si="249"/>
        <v>0.13700499999999999</v>
      </c>
      <c r="D7857" s="19">
        <f t="shared" si="250"/>
        <v>1.8770370024999997E-2</v>
      </c>
    </row>
    <row r="7858" spans="1:4" x14ac:dyDescent="0.3">
      <c r="A7858" s="23">
        <v>7857</v>
      </c>
      <c r="B7858" s="27">
        <v>0.63518699999999995</v>
      </c>
      <c r="C7858" s="24">
        <f t="shared" si="249"/>
        <v>0.137022</v>
      </c>
      <c r="D7858" s="19">
        <f t="shared" si="250"/>
        <v>1.8775028484000002E-2</v>
      </c>
    </row>
    <row r="7859" spans="1:4" x14ac:dyDescent="0.3">
      <c r="A7859" s="23">
        <v>7858</v>
      </c>
      <c r="B7859" s="27">
        <v>0.63520299999999996</v>
      </c>
      <c r="C7859" s="24">
        <f t="shared" si="249"/>
        <v>0.13703799999999999</v>
      </c>
      <c r="D7859" s="19">
        <f t="shared" si="250"/>
        <v>1.8779413443999998E-2</v>
      </c>
    </row>
    <row r="7860" spans="1:4" x14ac:dyDescent="0.3">
      <c r="A7860" s="23">
        <v>7859</v>
      </c>
      <c r="B7860" s="27">
        <v>0.63527900000000004</v>
      </c>
      <c r="C7860" s="24">
        <f t="shared" si="249"/>
        <v>0.13711400000000001</v>
      </c>
      <c r="D7860" s="19">
        <f t="shared" si="250"/>
        <v>1.8800248996000003E-2</v>
      </c>
    </row>
    <row r="7861" spans="1:4" x14ac:dyDescent="0.3">
      <c r="A7861" s="23">
        <v>7860</v>
      </c>
      <c r="B7861" s="27">
        <v>0.63534299999999999</v>
      </c>
      <c r="C7861" s="24">
        <f t="shared" si="249"/>
        <v>0.13717799999999999</v>
      </c>
      <c r="D7861" s="19">
        <f t="shared" si="250"/>
        <v>1.8817803684E-2</v>
      </c>
    </row>
    <row r="7862" spans="1:4" x14ac:dyDescent="0.3">
      <c r="A7862" s="23">
        <v>7861</v>
      </c>
      <c r="B7862" s="27">
        <v>0.63541599999999998</v>
      </c>
      <c r="C7862" s="24">
        <f t="shared" si="249"/>
        <v>0.13725100000000001</v>
      </c>
      <c r="D7862" s="19">
        <f t="shared" si="250"/>
        <v>1.8837837001000002E-2</v>
      </c>
    </row>
    <row r="7863" spans="1:4" x14ac:dyDescent="0.3">
      <c r="A7863" s="23">
        <v>7862</v>
      </c>
      <c r="B7863" s="27">
        <v>0.63544299999999998</v>
      </c>
      <c r="C7863" s="24">
        <f t="shared" si="249"/>
        <v>0.13727800000000001</v>
      </c>
      <c r="D7863" s="19">
        <f t="shared" si="250"/>
        <v>1.8845249284000002E-2</v>
      </c>
    </row>
    <row r="7864" spans="1:4" x14ac:dyDescent="0.3">
      <c r="A7864" s="23">
        <v>7863</v>
      </c>
      <c r="B7864" s="27">
        <v>0.63547799999999999</v>
      </c>
      <c r="C7864" s="24">
        <f t="shared" si="249"/>
        <v>0.13731299999999999</v>
      </c>
      <c r="D7864" s="19">
        <f t="shared" si="250"/>
        <v>1.8854859968999996E-2</v>
      </c>
    </row>
    <row r="7865" spans="1:4" x14ac:dyDescent="0.3">
      <c r="A7865" s="23">
        <v>7864</v>
      </c>
      <c r="B7865" s="27">
        <v>0.63551000000000002</v>
      </c>
      <c r="C7865" s="24">
        <f t="shared" si="249"/>
        <v>0.13734499999999999</v>
      </c>
      <c r="D7865" s="19">
        <f t="shared" si="250"/>
        <v>1.8863649024999998E-2</v>
      </c>
    </row>
    <row r="7866" spans="1:4" x14ac:dyDescent="0.3">
      <c r="A7866" s="23">
        <v>7865</v>
      </c>
      <c r="B7866" s="27">
        <v>0.63569100000000001</v>
      </c>
      <c r="C7866" s="24">
        <f t="shared" si="249"/>
        <v>0.13752600000000001</v>
      </c>
      <c r="D7866" s="19">
        <f t="shared" si="250"/>
        <v>1.8913400676000003E-2</v>
      </c>
    </row>
    <row r="7867" spans="1:4" x14ac:dyDescent="0.3">
      <c r="A7867" s="23">
        <v>7866</v>
      </c>
      <c r="B7867" s="27">
        <v>0.63574600000000003</v>
      </c>
      <c r="C7867" s="24">
        <f t="shared" si="249"/>
        <v>0.13758100000000001</v>
      </c>
      <c r="D7867" s="19">
        <f t="shared" si="250"/>
        <v>1.8928531561000002E-2</v>
      </c>
    </row>
    <row r="7868" spans="1:4" x14ac:dyDescent="0.3">
      <c r="A7868" s="23">
        <v>7867</v>
      </c>
      <c r="B7868" s="27">
        <v>0.63578900000000005</v>
      </c>
      <c r="C7868" s="24">
        <f t="shared" si="249"/>
        <v>0.137624</v>
      </c>
      <c r="D7868" s="19">
        <f t="shared" si="250"/>
        <v>1.8940365375999999E-2</v>
      </c>
    </row>
    <row r="7869" spans="1:4" x14ac:dyDescent="0.3">
      <c r="A7869" s="23">
        <v>7868</v>
      </c>
      <c r="B7869" s="27">
        <v>0.63582700000000003</v>
      </c>
      <c r="C7869" s="24">
        <f t="shared" si="249"/>
        <v>0.13766200000000001</v>
      </c>
      <c r="D7869" s="19">
        <f t="shared" si="250"/>
        <v>1.8950826244000001E-2</v>
      </c>
    </row>
    <row r="7870" spans="1:4" x14ac:dyDescent="0.3">
      <c r="A7870" s="23">
        <v>7869</v>
      </c>
      <c r="B7870" s="27">
        <v>0.63586500000000001</v>
      </c>
      <c r="C7870" s="24">
        <f t="shared" si="249"/>
        <v>0.13769999999999999</v>
      </c>
      <c r="D7870" s="19">
        <f t="shared" si="250"/>
        <v>1.8961289999999999E-2</v>
      </c>
    </row>
    <row r="7871" spans="1:4" x14ac:dyDescent="0.3">
      <c r="A7871" s="23">
        <v>7870</v>
      </c>
      <c r="B7871" s="27">
        <v>0.63589899999999999</v>
      </c>
      <c r="C7871" s="24">
        <f t="shared" si="249"/>
        <v>0.137734</v>
      </c>
      <c r="D7871" s="19">
        <f t="shared" si="250"/>
        <v>1.8970654755999999E-2</v>
      </c>
    </row>
    <row r="7872" spans="1:4" x14ac:dyDescent="0.3">
      <c r="A7872" s="23">
        <v>7871</v>
      </c>
      <c r="B7872" s="27">
        <v>0.63597899999999996</v>
      </c>
      <c r="C7872" s="24">
        <f t="shared" si="249"/>
        <v>0.13781399999999999</v>
      </c>
      <c r="D7872" s="19">
        <f t="shared" si="250"/>
        <v>1.8992698595999998E-2</v>
      </c>
    </row>
    <row r="7873" spans="1:4" x14ac:dyDescent="0.3">
      <c r="A7873" s="23">
        <v>7872</v>
      </c>
      <c r="B7873" s="27">
        <v>0.63602800000000004</v>
      </c>
      <c r="C7873" s="24">
        <f t="shared" si="249"/>
        <v>0.13786300000000001</v>
      </c>
      <c r="D7873" s="19">
        <f t="shared" si="250"/>
        <v>1.9006206769000004E-2</v>
      </c>
    </row>
    <row r="7874" spans="1:4" x14ac:dyDescent="0.3">
      <c r="A7874" s="23">
        <v>7873</v>
      </c>
      <c r="B7874" s="27">
        <v>0.63606200000000002</v>
      </c>
      <c r="C7874" s="24">
        <f t="shared" ref="C7874:C7937" si="251">ROUNDUP(B7874-B$10002,6)</f>
        <v>0.13789699999999999</v>
      </c>
      <c r="D7874" s="19">
        <f t="shared" si="250"/>
        <v>1.9015582608999999E-2</v>
      </c>
    </row>
    <row r="7875" spans="1:4" x14ac:dyDescent="0.3">
      <c r="A7875" s="23">
        <v>7874</v>
      </c>
      <c r="B7875" s="27">
        <v>0.63607499999999995</v>
      </c>
      <c r="C7875" s="24">
        <f t="shared" si="251"/>
        <v>0.13791</v>
      </c>
      <c r="D7875" s="19">
        <f t="shared" si="250"/>
        <v>1.9019168100000001E-2</v>
      </c>
    </row>
    <row r="7876" spans="1:4" x14ac:dyDescent="0.3">
      <c r="A7876" s="23">
        <v>7875</v>
      </c>
      <c r="B7876" s="27">
        <v>0.636208</v>
      </c>
      <c r="C7876" s="24">
        <f t="shared" si="251"/>
        <v>0.138043</v>
      </c>
      <c r="D7876" s="19">
        <f t="shared" si="250"/>
        <v>1.9055869848999998E-2</v>
      </c>
    </row>
    <row r="7877" spans="1:4" x14ac:dyDescent="0.3">
      <c r="A7877" s="23">
        <v>7876</v>
      </c>
      <c r="B7877" s="27">
        <v>0.63636000000000004</v>
      </c>
      <c r="C7877" s="24">
        <f t="shared" si="251"/>
        <v>0.13819500000000001</v>
      </c>
      <c r="D7877" s="19">
        <f t="shared" si="250"/>
        <v>1.9097858025000004E-2</v>
      </c>
    </row>
    <row r="7878" spans="1:4" x14ac:dyDescent="0.3">
      <c r="A7878" s="23">
        <v>7877</v>
      </c>
      <c r="B7878" s="27">
        <v>0.63638700000000004</v>
      </c>
      <c r="C7878" s="24">
        <f t="shared" si="251"/>
        <v>0.13822200000000001</v>
      </c>
      <c r="D7878" s="19">
        <f t="shared" si="250"/>
        <v>1.9105321284000002E-2</v>
      </c>
    </row>
    <row r="7879" spans="1:4" x14ac:dyDescent="0.3">
      <c r="A7879" s="23">
        <v>7878</v>
      </c>
      <c r="B7879" s="27">
        <v>0.63652299999999995</v>
      </c>
      <c r="C7879" s="24">
        <f t="shared" si="251"/>
        <v>0.13835800000000001</v>
      </c>
      <c r="D7879" s="19">
        <f t="shared" si="250"/>
        <v>1.9142936164000004E-2</v>
      </c>
    </row>
    <row r="7880" spans="1:4" x14ac:dyDescent="0.3">
      <c r="A7880" s="23">
        <v>7879</v>
      </c>
      <c r="B7880" s="27">
        <v>0.63661400000000001</v>
      </c>
      <c r="C7880" s="24">
        <f t="shared" si="251"/>
        <v>0.13844899999999999</v>
      </c>
      <c r="D7880" s="19">
        <f t="shared" si="250"/>
        <v>1.9168125600999997E-2</v>
      </c>
    </row>
    <row r="7881" spans="1:4" x14ac:dyDescent="0.3">
      <c r="A7881" s="23">
        <v>7880</v>
      </c>
      <c r="B7881" s="27">
        <v>0.63668800000000003</v>
      </c>
      <c r="C7881" s="24">
        <f t="shared" si="251"/>
        <v>0.13852300000000001</v>
      </c>
      <c r="D7881" s="19">
        <f t="shared" si="250"/>
        <v>1.9188621529000003E-2</v>
      </c>
    </row>
    <row r="7882" spans="1:4" x14ac:dyDescent="0.3">
      <c r="A7882" s="23">
        <v>7881</v>
      </c>
      <c r="B7882" s="27">
        <v>0.63670700000000002</v>
      </c>
      <c r="C7882" s="24">
        <f t="shared" si="251"/>
        <v>0.138542</v>
      </c>
      <c r="D7882" s="19">
        <f t="shared" ref="D7882:D7945" si="252">C7882*C7882</f>
        <v>1.9193885763999999E-2</v>
      </c>
    </row>
    <row r="7883" spans="1:4" x14ac:dyDescent="0.3">
      <c r="A7883" s="23">
        <v>7882</v>
      </c>
      <c r="B7883" s="27">
        <v>0.63678599999999996</v>
      </c>
      <c r="C7883" s="24">
        <f t="shared" si="251"/>
        <v>0.13862099999999999</v>
      </c>
      <c r="D7883" s="19">
        <f t="shared" si="252"/>
        <v>1.9215781640999997E-2</v>
      </c>
    </row>
    <row r="7884" spans="1:4" x14ac:dyDescent="0.3">
      <c r="A7884" s="23">
        <v>7883</v>
      </c>
      <c r="B7884" s="27">
        <v>0.636799</v>
      </c>
      <c r="C7884" s="24">
        <f t="shared" si="251"/>
        <v>0.13863400000000001</v>
      </c>
      <c r="D7884" s="19">
        <f t="shared" si="252"/>
        <v>1.9219385956000003E-2</v>
      </c>
    </row>
    <row r="7885" spans="1:4" x14ac:dyDescent="0.3">
      <c r="A7885" s="23">
        <v>7884</v>
      </c>
      <c r="B7885" s="27">
        <v>0.63688599999999995</v>
      </c>
      <c r="C7885" s="24">
        <f t="shared" si="251"/>
        <v>0.13872100000000001</v>
      </c>
      <c r="D7885" s="19">
        <f t="shared" si="252"/>
        <v>1.9243515841000002E-2</v>
      </c>
    </row>
    <row r="7886" spans="1:4" x14ac:dyDescent="0.3">
      <c r="A7886" s="23">
        <v>7885</v>
      </c>
      <c r="B7886" s="27">
        <v>0.63690199999999997</v>
      </c>
      <c r="C7886" s="24">
        <f t="shared" si="251"/>
        <v>0.138737</v>
      </c>
      <c r="D7886" s="19">
        <f t="shared" si="252"/>
        <v>1.9247955168999999E-2</v>
      </c>
    </row>
    <row r="7887" spans="1:4" x14ac:dyDescent="0.3">
      <c r="A7887" s="23">
        <v>7886</v>
      </c>
      <c r="B7887" s="27">
        <v>0.63692800000000005</v>
      </c>
      <c r="C7887" s="24">
        <f t="shared" si="251"/>
        <v>0.138763</v>
      </c>
      <c r="D7887" s="19">
        <f t="shared" si="252"/>
        <v>1.9255170169E-2</v>
      </c>
    </row>
    <row r="7888" spans="1:4" x14ac:dyDescent="0.3">
      <c r="A7888" s="23">
        <v>7887</v>
      </c>
      <c r="B7888" s="27">
        <v>0.63694300000000004</v>
      </c>
      <c r="C7888" s="24">
        <f t="shared" si="251"/>
        <v>0.13877800000000001</v>
      </c>
      <c r="D7888" s="19">
        <f t="shared" si="252"/>
        <v>1.9259333284000004E-2</v>
      </c>
    </row>
    <row r="7889" spans="1:4" x14ac:dyDescent="0.3">
      <c r="A7889" s="23">
        <v>7888</v>
      </c>
      <c r="B7889" s="27">
        <v>0.637019</v>
      </c>
      <c r="C7889" s="24">
        <f t="shared" si="251"/>
        <v>0.13885400000000001</v>
      </c>
      <c r="D7889" s="19">
        <f t="shared" si="252"/>
        <v>1.9280433316E-2</v>
      </c>
    </row>
    <row r="7890" spans="1:4" x14ac:dyDescent="0.3">
      <c r="A7890" s="23">
        <v>7889</v>
      </c>
      <c r="B7890" s="27">
        <v>0.63703900000000002</v>
      </c>
      <c r="C7890" s="24">
        <f t="shared" si="251"/>
        <v>0.138874</v>
      </c>
      <c r="D7890" s="19">
        <f t="shared" si="252"/>
        <v>1.9285987875999999E-2</v>
      </c>
    </row>
    <row r="7891" spans="1:4" x14ac:dyDescent="0.3">
      <c r="A7891" s="23">
        <v>7890</v>
      </c>
      <c r="B7891" s="27">
        <v>0.63716300000000003</v>
      </c>
      <c r="C7891" s="24">
        <f t="shared" si="251"/>
        <v>0.13899800000000001</v>
      </c>
      <c r="D7891" s="19">
        <f t="shared" si="252"/>
        <v>1.9320444004000004E-2</v>
      </c>
    </row>
    <row r="7892" spans="1:4" x14ac:dyDescent="0.3">
      <c r="A7892" s="23">
        <v>7891</v>
      </c>
      <c r="B7892" s="27">
        <v>0.63719099999999995</v>
      </c>
      <c r="C7892" s="24">
        <f t="shared" si="251"/>
        <v>0.13902600000000001</v>
      </c>
      <c r="D7892" s="19">
        <f t="shared" si="252"/>
        <v>1.9328228676000002E-2</v>
      </c>
    </row>
    <row r="7893" spans="1:4" x14ac:dyDescent="0.3">
      <c r="A7893" s="23">
        <v>7892</v>
      </c>
      <c r="B7893" s="27">
        <v>0.63719099999999995</v>
      </c>
      <c r="C7893" s="24">
        <f t="shared" si="251"/>
        <v>0.13902600000000001</v>
      </c>
      <c r="D7893" s="19">
        <f t="shared" si="252"/>
        <v>1.9328228676000002E-2</v>
      </c>
    </row>
    <row r="7894" spans="1:4" x14ac:dyDescent="0.3">
      <c r="A7894" s="23">
        <v>7893</v>
      </c>
      <c r="B7894" s="27">
        <v>0.63722500000000004</v>
      </c>
      <c r="C7894" s="24">
        <f t="shared" si="251"/>
        <v>0.13905999999999999</v>
      </c>
      <c r="D7894" s="19">
        <f t="shared" si="252"/>
        <v>1.9337683599999995E-2</v>
      </c>
    </row>
    <row r="7895" spans="1:4" x14ac:dyDescent="0.3">
      <c r="A7895" s="23">
        <v>7894</v>
      </c>
      <c r="B7895" s="27">
        <v>0.63731099999999996</v>
      </c>
      <c r="C7895" s="24">
        <f t="shared" si="251"/>
        <v>0.13914599999999999</v>
      </c>
      <c r="D7895" s="19">
        <f t="shared" si="252"/>
        <v>1.9361609315999999E-2</v>
      </c>
    </row>
    <row r="7896" spans="1:4" x14ac:dyDescent="0.3">
      <c r="A7896" s="23">
        <v>7895</v>
      </c>
      <c r="B7896" s="27">
        <v>0.63736000000000004</v>
      </c>
      <c r="C7896" s="24">
        <f t="shared" si="251"/>
        <v>0.13919500000000001</v>
      </c>
      <c r="D7896" s="19">
        <f t="shared" si="252"/>
        <v>1.9375248025000003E-2</v>
      </c>
    </row>
    <row r="7897" spans="1:4" x14ac:dyDescent="0.3">
      <c r="A7897" s="23">
        <v>7896</v>
      </c>
      <c r="B7897" s="27">
        <v>0.63736199999999998</v>
      </c>
      <c r="C7897" s="24">
        <f t="shared" si="251"/>
        <v>0.13919699999999999</v>
      </c>
      <c r="D7897" s="19">
        <f t="shared" si="252"/>
        <v>1.9375804808999995E-2</v>
      </c>
    </row>
    <row r="7898" spans="1:4" x14ac:dyDescent="0.3">
      <c r="A7898" s="23">
        <v>7897</v>
      </c>
      <c r="B7898" s="27">
        <v>0.63739299999999999</v>
      </c>
      <c r="C7898" s="24">
        <f t="shared" si="251"/>
        <v>0.13922799999999999</v>
      </c>
      <c r="D7898" s="19">
        <f t="shared" si="252"/>
        <v>1.9384435983999998E-2</v>
      </c>
    </row>
    <row r="7899" spans="1:4" x14ac:dyDescent="0.3">
      <c r="A7899" s="23">
        <v>7898</v>
      </c>
      <c r="B7899" s="27">
        <v>0.63746100000000006</v>
      </c>
      <c r="C7899" s="24">
        <f t="shared" si="251"/>
        <v>0.139296</v>
      </c>
      <c r="D7899" s="19">
        <f t="shared" si="252"/>
        <v>1.9403375616000001E-2</v>
      </c>
    </row>
    <row r="7900" spans="1:4" x14ac:dyDescent="0.3">
      <c r="A7900" s="23">
        <v>7899</v>
      </c>
      <c r="B7900" s="27">
        <v>0.63752399999999998</v>
      </c>
      <c r="C7900" s="24">
        <f t="shared" si="251"/>
        <v>0.13935900000000001</v>
      </c>
      <c r="D7900" s="19">
        <f t="shared" si="252"/>
        <v>1.9420930881000002E-2</v>
      </c>
    </row>
    <row r="7901" spans="1:4" x14ac:dyDescent="0.3">
      <c r="A7901" s="23">
        <v>7900</v>
      </c>
      <c r="B7901" s="27">
        <v>0.63754999999999995</v>
      </c>
      <c r="C7901" s="24">
        <f t="shared" si="251"/>
        <v>0.13938500000000001</v>
      </c>
      <c r="D7901" s="19">
        <f t="shared" si="252"/>
        <v>1.9428178225000002E-2</v>
      </c>
    </row>
    <row r="7902" spans="1:4" x14ac:dyDescent="0.3">
      <c r="A7902" s="23">
        <v>7901</v>
      </c>
      <c r="B7902" s="27">
        <v>0.63756100000000004</v>
      </c>
      <c r="C7902" s="24">
        <f t="shared" si="251"/>
        <v>0.13939599999999999</v>
      </c>
      <c r="D7902" s="19">
        <f t="shared" si="252"/>
        <v>1.9431244815999997E-2</v>
      </c>
    </row>
    <row r="7903" spans="1:4" x14ac:dyDescent="0.3">
      <c r="A7903" s="23">
        <v>7902</v>
      </c>
      <c r="B7903" s="27">
        <v>0.63764299999999996</v>
      </c>
      <c r="C7903" s="24">
        <f t="shared" si="251"/>
        <v>0.13947799999999999</v>
      </c>
      <c r="D7903" s="19">
        <f t="shared" si="252"/>
        <v>1.9454112483999999E-2</v>
      </c>
    </row>
    <row r="7904" spans="1:4" x14ac:dyDescent="0.3">
      <c r="A7904" s="23">
        <v>7903</v>
      </c>
      <c r="B7904" s="27">
        <v>0.63766900000000004</v>
      </c>
      <c r="C7904" s="24">
        <f t="shared" si="251"/>
        <v>0.13950399999999999</v>
      </c>
      <c r="D7904" s="19">
        <f t="shared" si="252"/>
        <v>1.9461366015999997E-2</v>
      </c>
    </row>
    <row r="7905" spans="1:4" x14ac:dyDescent="0.3">
      <c r="A7905" s="23">
        <v>7904</v>
      </c>
      <c r="B7905" s="27">
        <v>0.63767300000000005</v>
      </c>
      <c r="C7905" s="24">
        <f t="shared" si="251"/>
        <v>0.13950799999999999</v>
      </c>
      <c r="D7905" s="19">
        <f t="shared" si="252"/>
        <v>1.9462482063999999E-2</v>
      </c>
    </row>
    <row r="7906" spans="1:4" x14ac:dyDescent="0.3">
      <c r="A7906" s="23">
        <v>7905</v>
      </c>
      <c r="B7906" s="27">
        <v>0.63768899999999995</v>
      </c>
      <c r="C7906" s="24">
        <f t="shared" si="251"/>
        <v>0.13952400000000001</v>
      </c>
      <c r="D7906" s="19">
        <f t="shared" si="252"/>
        <v>1.9466946576000003E-2</v>
      </c>
    </row>
    <row r="7907" spans="1:4" x14ac:dyDescent="0.3">
      <c r="A7907" s="23">
        <v>7906</v>
      </c>
      <c r="B7907" s="27">
        <v>0.63775300000000001</v>
      </c>
      <c r="C7907" s="24">
        <f t="shared" si="251"/>
        <v>0.13958799999999999</v>
      </c>
      <c r="D7907" s="19">
        <f t="shared" si="252"/>
        <v>1.9484809743999996E-2</v>
      </c>
    </row>
    <row r="7908" spans="1:4" x14ac:dyDescent="0.3">
      <c r="A7908" s="23">
        <v>7907</v>
      </c>
      <c r="B7908" s="27">
        <v>0.63787000000000005</v>
      </c>
      <c r="C7908" s="24">
        <f t="shared" si="251"/>
        <v>0.139705</v>
      </c>
      <c r="D7908" s="19">
        <f t="shared" si="252"/>
        <v>1.9517487024999999E-2</v>
      </c>
    </row>
    <row r="7909" spans="1:4" x14ac:dyDescent="0.3">
      <c r="A7909" s="23">
        <v>7908</v>
      </c>
      <c r="B7909" s="27">
        <v>0.63787000000000005</v>
      </c>
      <c r="C7909" s="24">
        <f t="shared" si="251"/>
        <v>0.139705</v>
      </c>
      <c r="D7909" s="19">
        <f t="shared" si="252"/>
        <v>1.9517487024999999E-2</v>
      </c>
    </row>
    <row r="7910" spans="1:4" x14ac:dyDescent="0.3">
      <c r="A7910" s="23">
        <v>7909</v>
      </c>
      <c r="B7910" s="27">
        <v>0.63794300000000004</v>
      </c>
      <c r="C7910" s="24">
        <f t="shared" si="251"/>
        <v>0.13977800000000001</v>
      </c>
      <c r="D7910" s="19">
        <f t="shared" si="252"/>
        <v>1.9537889284000003E-2</v>
      </c>
    </row>
    <row r="7911" spans="1:4" x14ac:dyDescent="0.3">
      <c r="A7911" s="23">
        <v>7910</v>
      </c>
      <c r="B7911" s="27">
        <v>0.63794700000000004</v>
      </c>
      <c r="C7911" s="24">
        <f t="shared" si="251"/>
        <v>0.13978199999999999</v>
      </c>
      <c r="D7911" s="19">
        <f t="shared" si="252"/>
        <v>1.9539007523999997E-2</v>
      </c>
    </row>
    <row r="7912" spans="1:4" x14ac:dyDescent="0.3">
      <c r="A7912" s="23">
        <v>7911</v>
      </c>
      <c r="B7912" s="27">
        <v>0.63797199999999998</v>
      </c>
      <c r="C7912" s="24">
        <f t="shared" si="251"/>
        <v>0.13980700000000001</v>
      </c>
      <c r="D7912" s="19">
        <f t="shared" si="252"/>
        <v>1.9545997249000004E-2</v>
      </c>
    </row>
    <row r="7913" spans="1:4" x14ac:dyDescent="0.3">
      <c r="A7913" s="23">
        <v>7912</v>
      </c>
      <c r="B7913" s="27">
        <v>0.63799799999999995</v>
      </c>
      <c r="C7913" s="24">
        <f t="shared" si="251"/>
        <v>0.13983300000000001</v>
      </c>
      <c r="D7913" s="19">
        <f t="shared" si="252"/>
        <v>1.9553267889000005E-2</v>
      </c>
    </row>
    <row r="7914" spans="1:4" x14ac:dyDescent="0.3">
      <c r="A7914" s="23">
        <v>7913</v>
      </c>
      <c r="B7914" s="27">
        <v>0.63803699999999997</v>
      </c>
      <c r="C7914" s="24">
        <f t="shared" si="251"/>
        <v>0.139872</v>
      </c>
      <c r="D7914" s="19">
        <f t="shared" si="252"/>
        <v>1.9564176383999998E-2</v>
      </c>
    </row>
    <row r="7915" spans="1:4" x14ac:dyDescent="0.3">
      <c r="A7915" s="23">
        <v>7914</v>
      </c>
      <c r="B7915" s="27">
        <v>0.638046</v>
      </c>
      <c r="C7915" s="24">
        <f t="shared" si="251"/>
        <v>0.13988100000000001</v>
      </c>
      <c r="D7915" s="19">
        <f t="shared" si="252"/>
        <v>1.9566694161000001E-2</v>
      </c>
    </row>
    <row r="7916" spans="1:4" x14ac:dyDescent="0.3">
      <c r="A7916" s="23">
        <v>7915</v>
      </c>
      <c r="B7916" s="27">
        <v>0.63805400000000001</v>
      </c>
      <c r="C7916" s="24">
        <f t="shared" si="251"/>
        <v>0.13988900000000001</v>
      </c>
      <c r="D7916" s="19">
        <f t="shared" si="252"/>
        <v>1.9568932321000005E-2</v>
      </c>
    </row>
    <row r="7917" spans="1:4" x14ac:dyDescent="0.3">
      <c r="A7917" s="23">
        <v>7916</v>
      </c>
      <c r="B7917" s="27">
        <v>0.638069</v>
      </c>
      <c r="C7917" s="24">
        <f t="shared" si="251"/>
        <v>0.139904</v>
      </c>
      <c r="D7917" s="19">
        <f t="shared" si="252"/>
        <v>1.9573129216000001E-2</v>
      </c>
    </row>
    <row r="7918" spans="1:4" x14ac:dyDescent="0.3">
      <c r="A7918" s="23">
        <v>7917</v>
      </c>
      <c r="B7918" s="27">
        <v>0.63808500000000001</v>
      </c>
      <c r="C7918" s="24">
        <f t="shared" si="251"/>
        <v>0.13991999999999999</v>
      </c>
      <c r="D7918" s="19">
        <f t="shared" si="252"/>
        <v>1.9577606399999996E-2</v>
      </c>
    </row>
    <row r="7919" spans="1:4" x14ac:dyDescent="0.3">
      <c r="A7919" s="23">
        <v>7918</v>
      </c>
      <c r="B7919" s="27">
        <v>0.63823099999999999</v>
      </c>
      <c r="C7919" s="24">
        <f t="shared" si="251"/>
        <v>0.140066</v>
      </c>
      <c r="D7919" s="19">
        <f t="shared" si="252"/>
        <v>1.9618484355999999E-2</v>
      </c>
    </row>
    <row r="7920" spans="1:4" x14ac:dyDescent="0.3">
      <c r="A7920" s="23">
        <v>7919</v>
      </c>
      <c r="B7920" s="27">
        <v>0.63836800000000005</v>
      </c>
      <c r="C7920" s="24">
        <f t="shared" si="251"/>
        <v>0.14020299999999999</v>
      </c>
      <c r="D7920" s="19">
        <f t="shared" si="252"/>
        <v>1.9656881208999999E-2</v>
      </c>
    </row>
    <row r="7921" spans="1:4" x14ac:dyDescent="0.3">
      <c r="A7921" s="23">
        <v>7920</v>
      </c>
      <c r="B7921" s="27">
        <v>0.63842900000000002</v>
      </c>
      <c r="C7921" s="24">
        <f t="shared" si="251"/>
        <v>0.140264</v>
      </c>
      <c r="D7921" s="19">
        <f t="shared" si="252"/>
        <v>1.9673989696E-2</v>
      </c>
    </row>
    <row r="7922" spans="1:4" x14ac:dyDescent="0.3">
      <c r="A7922" s="23">
        <v>7921</v>
      </c>
      <c r="B7922" s="27">
        <v>0.63848400000000005</v>
      </c>
      <c r="C7922" s="24">
        <f t="shared" si="251"/>
        <v>0.140319</v>
      </c>
      <c r="D7922" s="19">
        <f t="shared" si="252"/>
        <v>1.9689421761000001E-2</v>
      </c>
    </row>
    <row r="7923" spans="1:4" x14ac:dyDescent="0.3">
      <c r="A7923" s="23">
        <v>7922</v>
      </c>
      <c r="B7923" s="27">
        <v>0.63855700000000004</v>
      </c>
      <c r="C7923" s="24">
        <f t="shared" si="251"/>
        <v>0.14039199999999999</v>
      </c>
      <c r="D7923" s="19">
        <f t="shared" si="252"/>
        <v>1.9709913663999996E-2</v>
      </c>
    </row>
    <row r="7924" spans="1:4" x14ac:dyDescent="0.3">
      <c r="A7924" s="23">
        <v>7923</v>
      </c>
      <c r="B7924" s="27">
        <v>0.63865000000000005</v>
      </c>
      <c r="C7924" s="24">
        <f t="shared" si="251"/>
        <v>0.140485</v>
      </c>
      <c r="D7924" s="19">
        <f t="shared" si="252"/>
        <v>1.9736035225E-2</v>
      </c>
    </row>
    <row r="7925" spans="1:4" x14ac:dyDescent="0.3">
      <c r="A7925" s="23">
        <v>7924</v>
      </c>
      <c r="B7925" s="27">
        <v>0.63868800000000003</v>
      </c>
      <c r="C7925" s="24">
        <f t="shared" si="251"/>
        <v>0.14052300000000001</v>
      </c>
      <c r="D7925" s="19">
        <f t="shared" si="252"/>
        <v>1.9746713529000003E-2</v>
      </c>
    </row>
    <row r="7926" spans="1:4" x14ac:dyDescent="0.3">
      <c r="A7926" s="23">
        <v>7925</v>
      </c>
      <c r="B7926" s="27">
        <v>0.63871599999999995</v>
      </c>
      <c r="C7926" s="24">
        <f t="shared" si="251"/>
        <v>0.14055100000000001</v>
      </c>
      <c r="D7926" s="19">
        <f t="shared" si="252"/>
        <v>1.9754583601000002E-2</v>
      </c>
    </row>
    <row r="7927" spans="1:4" x14ac:dyDescent="0.3">
      <c r="A7927" s="23">
        <v>7926</v>
      </c>
      <c r="B7927" s="27">
        <v>0.63872700000000004</v>
      </c>
      <c r="C7927" s="24">
        <f t="shared" si="251"/>
        <v>0.14056199999999999</v>
      </c>
      <c r="D7927" s="19">
        <f t="shared" si="252"/>
        <v>1.9757675843999997E-2</v>
      </c>
    </row>
    <row r="7928" spans="1:4" x14ac:dyDescent="0.3">
      <c r="A7928" s="23">
        <v>7927</v>
      </c>
      <c r="B7928" s="27">
        <v>0.638791</v>
      </c>
      <c r="C7928" s="24">
        <f t="shared" si="251"/>
        <v>0.140626</v>
      </c>
      <c r="D7928" s="19">
        <f t="shared" si="252"/>
        <v>1.9775671876E-2</v>
      </c>
    </row>
    <row r="7929" spans="1:4" x14ac:dyDescent="0.3">
      <c r="A7929" s="23">
        <v>7928</v>
      </c>
      <c r="B7929" s="27">
        <v>0.63886799999999999</v>
      </c>
      <c r="C7929" s="24">
        <f t="shared" si="251"/>
        <v>0.14070299999999999</v>
      </c>
      <c r="D7929" s="19">
        <f t="shared" si="252"/>
        <v>1.9797334208999998E-2</v>
      </c>
    </row>
    <row r="7930" spans="1:4" x14ac:dyDescent="0.3">
      <c r="A7930" s="23">
        <v>7929</v>
      </c>
      <c r="B7930" s="27">
        <v>0.63897000000000004</v>
      </c>
      <c r="C7930" s="24">
        <f t="shared" si="251"/>
        <v>0.14080500000000001</v>
      </c>
      <c r="D7930" s="19">
        <f t="shared" si="252"/>
        <v>1.9826048025000004E-2</v>
      </c>
    </row>
    <row r="7931" spans="1:4" x14ac:dyDescent="0.3">
      <c r="A7931" s="23">
        <v>7930</v>
      </c>
      <c r="B7931" s="27">
        <v>0.63898999999999995</v>
      </c>
      <c r="C7931" s="24">
        <f t="shared" si="251"/>
        <v>0.14082500000000001</v>
      </c>
      <c r="D7931" s="19">
        <f t="shared" si="252"/>
        <v>1.9831680625000001E-2</v>
      </c>
    </row>
    <row r="7932" spans="1:4" x14ac:dyDescent="0.3">
      <c r="A7932" s="23">
        <v>7931</v>
      </c>
      <c r="B7932" s="27">
        <v>0.63899300000000003</v>
      </c>
      <c r="C7932" s="24">
        <f t="shared" si="251"/>
        <v>0.14082800000000001</v>
      </c>
      <c r="D7932" s="19">
        <f t="shared" si="252"/>
        <v>1.9832525584000001E-2</v>
      </c>
    </row>
    <row r="7933" spans="1:4" x14ac:dyDescent="0.3">
      <c r="A7933" s="23">
        <v>7932</v>
      </c>
      <c r="B7933" s="27">
        <v>0.63900900000000005</v>
      </c>
      <c r="C7933" s="24">
        <f t="shared" si="251"/>
        <v>0.140844</v>
      </c>
      <c r="D7933" s="19">
        <f t="shared" si="252"/>
        <v>1.9837032336E-2</v>
      </c>
    </row>
    <row r="7934" spans="1:4" x14ac:dyDescent="0.3">
      <c r="A7934" s="23">
        <v>7933</v>
      </c>
      <c r="B7934" s="27">
        <v>0.63903900000000002</v>
      </c>
      <c r="C7934" s="24">
        <f t="shared" si="251"/>
        <v>0.140874</v>
      </c>
      <c r="D7934" s="19">
        <f t="shared" si="252"/>
        <v>1.9845483875999999E-2</v>
      </c>
    </row>
    <row r="7935" spans="1:4" x14ac:dyDescent="0.3">
      <c r="A7935" s="23">
        <v>7934</v>
      </c>
      <c r="B7935" s="27">
        <v>0.63920399999999999</v>
      </c>
      <c r="C7935" s="24">
        <f t="shared" si="251"/>
        <v>0.141039</v>
      </c>
      <c r="D7935" s="19">
        <f t="shared" si="252"/>
        <v>1.9891999521000001E-2</v>
      </c>
    </row>
    <row r="7936" spans="1:4" x14ac:dyDescent="0.3">
      <c r="A7936" s="23">
        <v>7935</v>
      </c>
      <c r="B7936" s="27">
        <v>0.63923200000000002</v>
      </c>
      <c r="C7936" s="24">
        <f t="shared" si="251"/>
        <v>0.141067</v>
      </c>
      <c r="D7936" s="19">
        <f t="shared" si="252"/>
        <v>1.9899898488999999E-2</v>
      </c>
    </row>
    <row r="7937" spans="1:4" x14ac:dyDescent="0.3">
      <c r="A7937" s="23">
        <v>7936</v>
      </c>
      <c r="B7937" s="27">
        <v>0.639324</v>
      </c>
      <c r="C7937" s="24">
        <f t="shared" si="251"/>
        <v>0.14115900000000001</v>
      </c>
      <c r="D7937" s="19">
        <f t="shared" si="252"/>
        <v>1.9925863281000003E-2</v>
      </c>
    </row>
    <row r="7938" spans="1:4" x14ac:dyDescent="0.3">
      <c r="A7938" s="23">
        <v>7937</v>
      </c>
      <c r="B7938" s="27">
        <v>0.63947699999999996</v>
      </c>
      <c r="C7938" s="24">
        <f t="shared" ref="C7938:C8001" si="253">ROUNDUP(B7938-B$10002,6)</f>
        <v>0.14131199999999999</v>
      </c>
      <c r="D7938" s="19">
        <f t="shared" si="252"/>
        <v>1.9969081343999998E-2</v>
      </c>
    </row>
    <row r="7939" spans="1:4" x14ac:dyDescent="0.3">
      <c r="A7939" s="23">
        <v>7938</v>
      </c>
      <c r="B7939" s="27">
        <v>0.63949599999999995</v>
      </c>
      <c r="C7939" s="24">
        <f t="shared" si="253"/>
        <v>0.14133100000000001</v>
      </c>
      <c r="D7939" s="19">
        <f t="shared" si="252"/>
        <v>1.9974451561000004E-2</v>
      </c>
    </row>
    <row r="7940" spans="1:4" x14ac:dyDescent="0.3">
      <c r="A7940" s="23">
        <v>7939</v>
      </c>
      <c r="B7940" s="27">
        <v>0.63961100000000004</v>
      </c>
      <c r="C7940" s="24">
        <f t="shared" si="253"/>
        <v>0.14144599999999999</v>
      </c>
      <c r="D7940" s="19">
        <f t="shared" si="252"/>
        <v>2.0006970915999997E-2</v>
      </c>
    </row>
    <row r="7941" spans="1:4" x14ac:dyDescent="0.3">
      <c r="A7941" s="23">
        <v>7940</v>
      </c>
      <c r="B7941" s="27">
        <v>0.63962300000000005</v>
      </c>
      <c r="C7941" s="24">
        <f t="shared" si="253"/>
        <v>0.141458</v>
      </c>
      <c r="D7941" s="19">
        <f t="shared" si="252"/>
        <v>2.0010365764000001E-2</v>
      </c>
    </row>
    <row r="7942" spans="1:4" x14ac:dyDescent="0.3">
      <c r="A7942" s="23">
        <v>7941</v>
      </c>
      <c r="B7942" s="27">
        <v>0.63970199999999999</v>
      </c>
      <c r="C7942" s="24">
        <f t="shared" si="253"/>
        <v>0.141537</v>
      </c>
      <c r="D7942" s="19">
        <f t="shared" si="252"/>
        <v>2.0032722369E-2</v>
      </c>
    </row>
    <row r="7943" spans="1:4" x14ac:dyDescent="0.3">
      <c r="A7943" s="23">
        <v>7942</v>
      </c>
      <c r="B7943" s="27">
        <v>0.639795</v>
      </c>
      <c r="C7943" s="24">
        <f t="shared" si="253"/>
        <v>0.14163000000000001</v>
      </c>
      <c r="D7943" s="19">
        <f t="shared" si="252"/>
        <v>2.00590569E-2</v>
      </c>
    </row>
    <row r="7944" spans="1:4" x14ac:dyDescent="0.3">
      <c r="A7944" s="23">
        <v>7943</v>
      </c>
      <c r="B7944" s="27">
        <v>0.63979600000000003</v>
      </c>
      <c r="C7944" s="24">
        <f t="shared" si="253"/>
        <v>0.14163100000000001</v>
      </c>
      <c r="D7944" s="19">
        <f t="shared" si="252"/>
        <v>2.0059340161000003E-2</v>
      </c>
    </row>
    <row r="7945" spans="1:4" x14ac:dyDescent="0.3">
      <c r="A7945" s="23">
        <v>7944</v>
      </c>
      <c r="B7945" s="27">
        <v>0.63981100000000002</v>
      </c>
      <c r="C7945" s="24">
        <f t="shared" si="253"/>
        <v>0.14164599999999999</v>
      </c>
      <c r="D7945" s="19">
        <f t="shared" si="252"/>
        <v>2.0063589315999997E-2</v>
      </c>
    </row>
    <row r="7946" spans="1:4" x14ac:dyDescent="0.3">
      <c r="A7946" s="23">
        <v>7945</v>
      </c>
      <c r="B7946" s="27">
        <v>0.63983100000000004</v>
      </c>
      <c r="C7946" s="24">
        <f t="shared" si="253"/>
        <v>0.14166600000000001</v>
      </c>
      <c r="D7946" s="19">
        <f t="shared" ref="D7946:D8009" si="254">C7946*C7946</f>
        <v>2.0069255556000004E-2</v>
      </c>
    </row>
    <row r="7947" spans="1:4" x14ac:dyDescent="0.3">
      <c r="A7947" s="23">
        <v>7946</v>
      </c>
      <c r="B7947" s="27">
        <v>0.63985199999999998</v>
      </c>
      <c r="C7947" s="24">
        <f t="shared" si="253"/>
        <v>0.14168700000000001</v>
      </c>
      <c r="D7947" s="19">
        <f t="shared" si="254"/>
        <v>2.0075205969000001E-2</v>
      </c>
    </row>
    <row r="7948" spans="1:4" x14ac:dyDescent="0.3">
      <c r="A7948" s="23">
        <v>7947</v>
      </c>
      <c r="B7948" s="27">
        <v>0.63986299999999996</v>
      </c>
      <c r="C7948" s="24">
        <f t="shared" si="253"/>
        <v>0.14169799999999999</v>
      </c>
      <c r="D7948" s="19">
        <f t="shared" si="254"/>
        <v>2.0078323203999996E-2</v>
      </c>
    </row>
    <row r="7949" spans="1:4" x14ac:dyDescent="0.3">
      <c r="A7949" s="23">
        <v>7948</v>
      </c>
      <c r="B7949" s="27">
        <v>0.64001399999999997</v>
      </c>
      <c r="C7949" s="24">
        <f t="shared" si="253"/>
        <v>0.141849</v>
      </c>
      <c r="D7949" s="19">
        <f t="shared" si="254"/>
        <v>2.0121138800999999E-2</v>
      </c>
    </row>
    <row r="7950" spans="1:4" x14ac:dyDescent="0.3">
      <c r="A7950" s="23">
        <v>7949</v>
      </c>
      <c r="B7950" s="27">
        <v>0.64002300000000001</v>
      </c>
      <c r="C7950" s="24">
        <f t="shared" si="253"/>
        <v>0.14185800000000001</v>
      </c>
      <c r="D7950" s="19">
        <f t="shared" si="254"/>
        <v>2.0123692164000003E-2</v>
      </c>
    </row>
    <row r="7951" spans="1:4" x14ac:dyDescent="0.3">
      <c r="A7951" s="23">
        <v>7950</v>
      </c>
      <c r="B7951" s="27">
        <v>0.64004000000000005</v>
      </c>
      <c r="C7951" s="24">
        <f t="shared" si="253"/>
        <v>0.141875</v>
      </c>
      <c r="D7951" s="19">
        <f t="shared" si="254"/>
        <v>2.0128515624999999E-2</v>
      </c>
    </row>
    <row r="7952" spans="1:4" x14ac:dyDescent="0.3">
      <c r="A7952" s="23">
        <v>7951</v>
      </c>
      <c r="B7952" s="27">
        <v>0.64004300000000003</v>
      </c>
      <c r="C7952" s="24">
        <f t="shared" si="253"/>
        <v>0.141878</v>
      </c>
      <c r="D7952" s="19">
        <f t="shared" si="254"/>
        <v>2.0129366884000001E-2</v>
      </c>
    </row>
    <row r="7953" spans="1:4" x14ac:dyDescent="0.3">
      <c r="A7953" s="23">
        <v>7952</v>
      </c>
      <c r="B7953" s="27">
        <v>0.64015500000000003</v>
      </c>
      <c r="C7953" s="24">
        <f t="shared" si="253"/>
        <v>0.14199000000000001</v>
      </c>
      <c r="D7953" s="19">
        <f t="shared" si="254"/>
        <v>2.0161160100000002E-2</v>
      </c>
    </row>
    <row r="7954" spans="1:4" x14ac:dyDescent="0.3">
      <c r="A7954" s="23">
        <v>7953</v>
      </c>
      <c r="B7954" s="27">
        <v>0.640158</v>
      </c>
      <c r="C7954" s="24">
        <f t="shared" si="253"/>
        <v>0.14199300000000001</v>
      </c>
      <c r="D7954" s="19">
        <f t="shared" si="254"/>
        <v>2.0162012049000002E-2</v>
      </c>
    </row>
    <row r="7955" spans="1:4" x14ac:dyDescent="0.3">
      <c r="A7955" s="23">
        <v>7954</v>
      </c>
      <c r="B7955" s="27">
        <v>0.64022999999999997</v>
      </c>
      <c r="C7955" s="24">
        <f t="shared" si="253"/>
        <v>0.142065</v>
      </c>
      <c r="D7955" s="19">
        <f t="shared" si="254"/>
        <v>2.0182464224999998E-2</v>
      </c>
    </row>
    <row r="7956" spans="1:4" x14ac:dyDescent="0.3">
      <c r="A7956" s="23">
        <v>7955</v>
      </c>
      <c r="B7956" s="27">
        <v>0.64025500000000002</v>
      </c>
      <c r="C7956" s="24">
        <f t="shared" si="253"/>
        <v>0.14208999999999999</v>
      </c>
      <c r="D7956" s="19">
        <f t="shared" si="254"/>
        <v>2.0189568099999999E-2</v>
      </c>
    </row>
    <row r="7957" spans="1:4" x14ac:dyDescent="0.3">
      <c r="A7957" s="23">
        <v>7956</v>
      </c>
      <c r="B7957" s="27">
        <v>0.64025600000000005</v>
      </c>
      <c r="C7957" s="24">
        <f t="shared" si="253"/>
        <v>0.142091</v>
      </c>
      <c r="D7957" s="19">
        <f t="shared" si="254"/>
        <v>2.0189852280999999E-2</v>
      </c>
    </row>
    <row r="7958" spans="1:4" x14ac:dyDescent="0.3">
      <c r="A7958" s="23">
        <v>7957</v>
      </c>
      <c r="B7958" s="27">
        <v>0.64034500000000005</v>
      </c>
      <c r="C7958" s="24">
        <f t="shared" si="253"/>
        <v>0.14218</v>
      </c>
      <c r="D7958" s="19">
        <f t="shared" si="254"/>
        <v>2.0215152399999999E-2</v>
      </c>
    </row>
    <row r="7959" spans="1:4" x14ac:dyDescent="0.3">
      <c r="A7959" s="23">
        <v>7958</v>
      </c>
      <c r="B7959" s="27">
        <v>0.64035699999999995</v>
      </c>
      <c r="C7959" s="24">
        <f t="shared" si="253"/>
        <v>0.14219200000000001</v>
      </c>
      <c r="D7959" s="19">
        <f t="shared" si="254"/>
        <v>2.0218564864000005E-2</v>
      </c>
    </row>
    <row r="7960" spans="1:4" x14ac:dyDescent="0.3">
      <c r="A7960" s="23">
        <v>7959</v>
      </c>
      <c r="B7960" s="27">
        <v>0.64038399999999995</v>
      </c>
      <c r="C7960" s="24">
        <f t="shared" si="253"/>
        <v>0.14221900000000001</v>
      </c>
      <c r="D7960" s="19">
        <f t="shared" si="254"/>
        <v>2.0226243961000003E-2</v>
      </c>
    </row>
    <row r="7961" spans="1:4" x14ac:dyDescent="0.3">
      <c r="A7961" s="23">
        <v>7960</v>
      </c>
      <c r="B7961" s="27">
        <v>0.64043600000000001</v>
      </c>
      <c r="C7961" s="24">
        <f t="shared" si="253"/>
        <v>0.14227100000000001</v>
      </c>
      <c r="D7961" s="19">
        <f t="shared" si="254"/>
        <v>2.0241037441000004E-2</v>
      </c>
    </row>
    <row r="7962" spans="1:4" x14ac:dyDescent="0.3">
      <c r="A7962" s="23">
        <v>7961</v>
      </c>
      <c r="B7962" s="27">
        <v>0.640459</v>
      </c>
      <c r="C7962" s="24">
        <f t="shared" si="253"/>
        <v>0.142294</v>
      </c>
      <c r="D7962" s="19">
        <f t="shared" si="254"/>
        <v>2.0247582436E-2</v>
      </c>
    </row>
    <row r="7963" spans="1:4" x14ac:dyDescent="0.3">
      <c r="A7963" s="23">
        <v>7962</v>
      </c>
      <c r="B7963" s="27">
        <v>0.64064200000000004</v>
      </c>
      <c r="C7963" s="24">
        <f t="shared" si="253"/>
        <v>0.14247699999999999</v>
      </c>
      <c r="D7963" s="19">
        <f t="shared" si="254"/>
        <v>2.0299695529E-2</v>
      </c>
    </row>
    <row r="7964" spans="1:4" x14ac:dyDescent="0.3">
      <c r="A7964" s="23">
        <v>7963</v>
      </c>
      <c r="B7964" s="27">
        <v>0.64064200000000004</v>
      </c>
      <c r="C7964" s="24">
        <f t="shared" si="253"/>
        <v>0.14247699999999999</v>
      </c>
      <c r="D7964" s="19">
        <f t="shared" si="254"/>
        <v>2.0299695529E-2</v>
      </c>
    </row>
    <row r="7965" spans="1:4" x14ac:dyDescent="0.3">
      <c r="A7965" s="23">
        <v>7964</v>
      </c>
      <c r="B7965" s="27">
        <v>0.64065399999999995</v>
      </c>
      <c r="C7965" s="24">
        <f t="shared" si="253"/>
        <v>0.142489</v>
      </c>
      <c r="D7965" s="19">
        <f t="shared" si="254"/>
        <v>2.0303115121000002E-2</v>
      </c>
    </row>
    <row r="7966" spans="1:4" x14ac:dyDescent="0.3">
      <c r="A7966" s="23">
        <v>7965</v>
      </c>
      <c r="B7966" s="27">
        <v>0.64068499999999995</v>
      </c>
      <c r="C7966" s="24">
        <f t="shared" si="253"/>
        <v>0.14252000000000001</v>
      </c>
      <c r="D7966" s="19">
        <f t="shared" si="254"/>
        <v>2.0311950400000001E-2</v>
      </c>
    </row>
    <row r="7967" spans="1:4" x14ac:dyDescent="0.3">
      <c r="A7967" s="23">
        <v>7966</v>
      </c>
      <c r="B7967" s="27">
        <v>0.64080099999999995</v>
      </c>
      <c r="C7967" s="24">
        <f t="shared" si="253"/>
        <v>0.14263600000000001</v>
      </c>
      <c r="D7967" s="19">
        <f t="shared" si="254"/>
        <v>2.0345028496000003E-2</v>
      </c>
    </row>
    <row r="7968" spans="1:4" x14ac:dyDescent="0.3">
      <c r="A7968" s="23">
        <v>7967</v>
      </c>
      <c r="B7968" s="27">
        <v>0.64081900000000003</v>
      </c>
      <c r="C7968" s="24">
        <f t="shared" si="253"/>
        <v>0.142654</v>
      </c>
      <c r="D7968" s="19">
        <f t="shared" si="254"/>
        <v>2.0350163716E-2</v>
      </c>
    </row>
    <row r="7969" spans="1:4" x14ac:dyDescent="0.3">
      <c r="A7969" s="23">
        <v>7968</v>
      </c>
      <c r="B7969" s="27">
        <v>0.64086399999999999</v>
      </c>
      <c r="C7969" s="24">
        <f t="shared" si="253"/>
        <v>0.14269899999999999</v>
      </c>
      <c r="D7969" s="19">
        <f t="shared" si="254"/>
        <v>2.0363004600999997E-2</v>
      </c>
    </row>
    <row r="7970" spans="1:4" x14ac:dyDescent="0.3">
      <c r="A7970" s="23">
        <v>7969</v>
      </c>
      <c r="B7970" s="27">
        <v>0.64093</v>
      </c>
      <c r="C7970" s="24">
        <f t="shared" si="253"/>
        <v>0.142765</v>
      </c>
      <c r="D7970" s="19">
        <f t="shared" si="254"/>
        <v>2.0381845225E-2</v>
      </c>
    </row>
    <row r="7971" spans="1:4" x14ac:dyDescent="0.3">
      <c r="A7971" s="23">
        <v>7970</v>
      </c>
      <c r="B7971" s="27">
        <v>0.64096699999999995</v>
      </c>
      <c r="C7971" s="24">
        <f t="shared" si="253"/>
        <v>0.14280200000000001</v>
      </c>
      <c r="D7971" s="19">
        <f t="shared" si="254"/>
        <v>2.0392411204000004E-2</v>
      </c>
    </row>
    <row r="7972" spans="1:4" x14ac:dyDescent="0.3">
      <c r="A7972" s="23">
        <v>7971</v>
      </c>
      <c r="B7972" s="27">
        <v>0.64099300000000003</v>
      </c>
      <c r="C7972" s="24">
        <f t="shared" si="253"/>
        <v>0.14282800000000001</v>
      </c>
      <c r="D7972" s="19">
        <f t="shared" si="254"/>
        <v>2.0399837584000002E-2</v>
      </c>
    </row>
    <row r="7973" spans="1:4" x14ac:dyDescent="0.3">
      <c r="A7973" s="23">
        <v>7972</v>
      </c>
      <c r="B7973" s="27">
        <v>0.64114300000000002</v>
      </c>
      <c r="C7973" s="24">
        <f t="shared" si="253"/>
        <v>0.14297799999999999</v>
      </c>
      <c r="D7973" s="19">
        <f t="shared" si="254"/>
        <v>2.0442708483999997E-2</v>
      </c>
    </row>
    <row r="7974" spans="1:4" x14ac:dyDescent="0.3">
      <c r="A7974" s="23">
        <v>7973</v>
      </c>
      <c r="B7974" s="27">
        <v>0.64117299999999999</v>
      </c>
      <c r="C7974" s="24">
        <f t="shared" si="253"/>
        <v>0.143008</v>
      </c>
      <c r="D7974" s="19">
        <f t="shared" si="254"/>
        <v>2.0451288063999998E-2</v>
      </c>
    </row>
    <row r="7975" spans="1:4" x14ac:dyDescent="0.3">
      <c r="A7975" s="23">
        <v>7974</v>
      </c>
      <c r="B7975" s="27">
        <v>0.64118200000000003</v>
      </c>
      <c r="C7975" s="24">
        <f t="shared" si="253"/>
        <v>0.14301700000000001</v>
      </c>
      <c r="D7975" s="19">
        <f t="shared" si="254"/>
        <v>2.0453862289000001E-2</v>
      </c>
    </row>
    <row r="7976" spans="1:4" x14ac:dyDescent="0.3">
      <c r="A7976" s="23">
        <v>7975</v>
      </c>
      <c r="B7976" s="27">
        <v>0.64122199999999996</v>
      </c>
      <c r="C7976" s="24">
        <f t="shared" si="253"/>
        <v>0.14305699999999999</v>
      </c>
      <c r="D7976" s="19">
        <f t="shared" si="254"/>
        <v>2.0465305248999997E-2</v>
      </c>
    </row>
    <row r="7977" spans="1:4" x14ac:dyDescent="0.3">
      <c r="A7977" s="23">
        <v>7976</v>
      </c>
      <c r="B7977" s="27">
        <v>0.64139000000000002</v>
      </c>
      <c r="C7977" s="24">
        <f t="shared" si="253"/>
        <v>0.14322499999999999</v>
      </c>
      <c r="D7977" s="19">
        <f t="shared" si="254"/>
        <v>2.0513400624999997E-2</v>
      </c>
    </row>
    <row r="7978" spans="1:4" x14ac:dyDescent="0.3">
      <c r="A7978" s="23">
        <v>7977</v>
      </c>
      <c r="B7978" s="27">
        <v>0.64141099999999995</v>
      </c>
      <c r="C7978" s="24">
        <f t="shared" si="253"/>
        <v>0.14324600000000001</v>
      </c>
      <c r="D7978" s="19">
        <f t="shared" si="254"/>
        <v>2.0519416516000002E-2</v>
      </c>
    </row>
    <row r="7979" spans="1:4" x14ac:dyDescent="0.3">
      <c r="A7979" s="23">
        <v>7978</v>
      </c>
      <c r="B7979" s="27">
        <v>0.64172600000000002</v>
      </c>
      <c r="C7979" s="24">
        <f t="shared" si="253"/>
        <v>0.14356099999999999</v>
      </c>
      <c r="D7979" s="19">
        <f t="shared" si="254"/>
        <v>2.0609760720999997E-2</v>
      </c>
    </row>
    <row r="7980" spans="1:4" x14ac:dyDescent="0.3">
      <c r="A7980" s="23">
        <v>7979</v>
      </c>
      <c r="B7980" s="27">
        <v>0.64172899999999999</v>
      </c>
      <c r="C7980" s="24">
        <f t="shared" si="253"/>
        <v>0.143564</v>
      </c>
      <c r="D7980" s="19">
        <f t="shared" si="254"/>
        <v>2.0610622095999998E-2</v>
      </c>
    </row>
    <row r="7981" spans="1:4" x14ac:dyDescent="0.3">
      <c r="A7981" s="23">
        <v>7980</v>
      </c>
      <c r="B7981" s="27">
        <v>0.64178100000000005</v>
      </c>
      <c r="C7981" s="24">
        <f t="shared" si="253"/>
        <v>0.14361599999999999</v>
      </c>
      <c r="D7981" s="19">
        <f t="shared" si="254"/>
        <v>2.0625555455999998E-2</v>
      </c>
    </row>
    <row r="7982" spans="1:4" x14ac:dyDescent="0.3">
      <c r="A7982" s="23">
        <v>7981</v>
      </c>
      <c r="B7982" s="27">
        <v>0.64179799999999998</v>
      </c>
      <c r="C7982" s="24">
        <f t="shared" si="253"/>
        <v>0.14363300000000001</v>
      </c>
      <c r="D7982" s="19">
        <f t="shared" si="254"/>
        <v>2.0630438689000004E-2</v>
      </c>
    </row>
    <row r="7983" spans="1:4" x14ac:dyDescent="0.3">
      <c r="A7983" s="23">
        <v>7982</v>
      </c>
      <c r="B7983" s="27">
        <v>0.64185000000000003</v>
      </c>
      <c r="C7983" s="24">
        <f t="shared" si="253"/>
        <v>0.14368500000000001</v>
      </c>
      <c r="D7983" s="19">
        <f t="shared" si="254"/>
        <v>2.0645379225000003E-2</v>
      </c>
    </row>
    <row r="7984" spans="1:4" x14ac:dyDescent="0.3">
      <c r="A7984" s="23">
        <v>7983</v>
      </c>
      <c r="B7984" s="27">
        <v>0.64188299999999998</v>
      </c>
      <c r="C7984" s="24">
        <f t="shared" si="253"/>
        <v>0.14371800000000001</v>
      </c>
      <c r="D7984" s="19">
        <f t="shared" si="254"/>
        <v>2.0654863524000002E-2</v>
      </c>
    </row>
    <row r="7985" spans="1:4" x14ac:dyDescent="0.3">
      <c r="A7985" s="23">
        <v>7984</v>
      </c>
      <c r="B7985" s="27">
        <v>0.64198999999999995</v>
      </c>
      <c r="C7985" s="24">
        <f t="shared" si="253"/>
        <v>0.14382500000000001</v>
      </c>
      <c r="D7985" s="19">
        <f t="shared" si="254"/>
        <v>2.0685630625000003E-2</v>
      </c>
    </row>
    <row r="7986" spans="1:4" x14ac:dyDescent="0.3">
      <c r="A7986" s="23">
        <v>7985</v>
      </c>
      <c r="B7986" s="27">
        <v>0.64199399999999995</v>
      </c>
      <c r="C7986" s="24">
        <f t="shared" si="253"/>
        <v>0.14382900000000001</v>
      </c>
      <c r="D7986" s="19">
        <f t="shared" si="254"/>
        <v>2.0686781241000003E-2</v>
      </c>
    </row>
    <row r="7987" spans="1:4" x14ac:dyDescent="0.3">
      <c r="A7987" s="23">
        <v>7986</v>
      </c>
      <c r="B7987" s="27">
        <v>0.64200599999999997</v>
      </c>
      <c r="C7987" s="24">
        <f t="shared" si="253"/>
        <v>0.143841</v>
      </c>
      <c r="D7987" s="19">
        <f t="shared" si="254"/>
        <v>2.0690233281E-2</v>
      </c>
    </row>
    <row r="7988" spans="1:4" x14ac:dyDescent="0.3">
      <c r="A7988" s="23">
        <v>7987</v>
      </c>
      <c r="B7988" s="27">
        <v>0.642073</v>
      </c>
      <c r="C7988" s="24">
        <f t="shared" si="253"/>
        <v>0.14390800000000001</v>
      </c>
      <c r="D7988" s="19">
        <f t="shared" si="254"/>
        <v>2.0709512464000001E-2</v>
      </c>
    </row>
    <row r="7989" spans="1:4" x14ac:dyDescent="0.3">
      <c r="A7989" s="23">
        <v>7988</v>
      </c>
      <c r="B7989" s="27">
        <v>0.64208299999999996</v>
      </c>
      <c r="C7989" s="24">
        <f t="shared" si="253"/>
        <v>0.14391799999999999</v>
      </c>
      <c r="D7989" s="19">
        <f t="shared" si="254"/>
        <v>2.0712390723999996E-2</v>
      </c>
    </row>
    <row r="7990" spans="1:4" x14ac:dyDescent="0.3">
      <c r="A7990" s="23">
        <v>7989</v>
      </c>
      <c r="B7990" s="27">
        <v>0.64216899999999999</v>
      </c>
      <c r="C7990" s="24">
        <f t="shared" si="253"/>
        <v>0.14400399999999999</v>
      </c>
      <c r="D7990" s="19">
        <f t="shared" si="254"/>
        <v>2.0737152015999998E-2</v>
      </c>
    </row>
    <row r="7991" spans="1:4" x14ac:dyDescent="0.3">
      <c r="A7991" s="23">
        <v>7990</v>
      </c>
      <c r="B7991" s="27">
        <v>0.64219099999999996</v>
      </c>
      <c r="C7991" s="24">
        <f t="shared" si="253"/>
        <v>0.14402599999999999</v>
      </c>
      <c r="D7991" s="19">
        <f t="shared" si="254"/>
        <v>2.0743488675999996E-2</v>
      </c>
    </row>
    <row r="7992" spans="1:4" x14ac:dyDescent="0.3">
      <c r="A7992" s="23">
        <v>7991</v>
      </c>
      <c r="B7992" s="27">
        <v>0.64221799999999996</v>
      </c>
      <c r="C7992" s="24">
        <f t="shared" si="253"/>
        <v>0.14405300000000001</v>
      </c>
      <c r="D7992" s="19">
        <f t="shared" si="254"/>
        <v>2.0751266809000003E-2</v>
      </c>
    </row>
    <row r="7993" spans="1:4" x14ac:dyDescent="0.3">
      <c r="A7993" s="23">
        <v>7992</v>
      </c>
      <c r="B7993" s="27">
        <v>0.642486</v>
      </c>
      <c r="C7993" s="24">
        <f t="shared" si="253"/>
        <v>0.144321</v>
      </c>
      <c r="D7993" s="19">
        <f t="shared" si="254"/>
        <v>2.0828551041000003E-2</v>
      </c>
    </row>
    <row r="7994" spans="1:4" x14ac:dyDescent="0.3">
      <c r="A7994" s="23">
        <v>7993</v>
      </c>
      <c r="B7994" s="27">
        <v>0.64256100000000005</v>
      </c>
      <c r="C7994" s="24">
        <f t="shared" si="253"/>
        <v>0.144396</v>
      </c>
      <c r="D7994" s="19">
        <f t="shared" si="254"/>
        <v>2.0850204815999997E-2</v>
      </c>
    </row>
    <row r="7995" spans="1:4" x14ac:dyDescent="0.3">
      <c r="A7995" s="23">
        <v>7994</v>
      </c>
      <c r="B7995" s="27">
        <v>0.642571</v>
      </c>
      <c r="C7995" s="24">
        <f t="shared" si="253"/>
        <v>0.14440600000000001</v>
      </c>
      <c r="D7995" s="19">
        <f t="shared" si="254"/>
        <v>2.0853092836000002E-2</v>
      </c>
    </row>
    <row r="7996" spans="1:4" x14ac:dyDescent="0.3">
      <c r="A7996" s="23">
        <v>7995</v>
      </c>
      <c r="B7996" s="27">
        <v>0.64270300000000002</v>
      </c>
      <c r="C7996" s="24">
        <f t="shared" si="253"/>
        <v>0.144538</v>
      </c>
      <c r="D7996" s="19">
        <f t="shared" si="254"/>
        <v>2.0891233443999999E-2</v>
      </c>
    </row>
    <row r="7997" spans="1:4" x14ac:dyDescent="0.3">
      <c r="A7997" s="23">
        <v>7996</v>
      </c>
      <c r="B7997" s="27">
        <v>0.64270899999999997</v>
      </c>
      <c r="C7997" s="24">
        <f t="shared" si="253"/>
        <v>0.14454400000000001</v>
      </c>
      <c r="D7997" s="19">
        <f t="shared" si="254"/>
        <v>2.0892967936000002E-2</v>
      </c>
    </row>
    <row r="7998" spans="1:4" x14ac:dyDescent="0.3">
      <c r="A7998" s="23">
        <v>7997</v>
      </c>
      <c r="B7998" s="27">
        <v>0.64277200000000001</v>
      </c>
      <c r="C7998" s="24">
        <f t="shared" si="253"/>
        <v>0.14460700000000001</v>
      </c>
      <c r="D7998" s="19">
        <f t="shared" si="254"/>
        <v>2.0911184449000003E-2</v>
      </c>
    </row>
    <row r="7999" spans="1:4" x14ac:dyDescent="0.3">
      <c r="A7999" s="23">
        <v>7998</v>
      </c>
      <c r="B7999" s="27">
        <v>0.64279399999999998</v>
      </c>
      <c r="C7999" s="24">
        <f t="shared" si="253"/>
        <v>0.14462900000000001</v>
      </c>
      <c r="D7999" s="19">
        <f t="shared" si="254"/>
        <v>2.0917547641000001E-2</v>
      </c>
    </row>
    <row r="8000" spans="1:4" x14ac:dyDescent="0.3">
      <c r="A8000" s="23">
        <v>7999</v>
      </c>
      <c r="B8000" s="27">
        <v>0.64279699999999995</v>
      </c>
      <c r="C8000" s="24">
        <f t="shared" si="253"/>
        <v>0.14463200000000001</v>
      </c>
      <c r="D8000" s="19">
        <f t="shared" si="254"/>
        <v>2.0918415424000004E-2</v>
      </c>
    </row>
    <row r="8001" spans="1:4" x14ac:dyDescent="0.3">
      <c r="A8001" s="23">
        <v>8000</v>
      </c>
      <c r="B8001" s="27">
        <v>0.64283500000000005</v>
      </c>
      <c r="C8001" s="24">
        <f t="shared" si="253"/>
        <v>0.14466999999999999</v>
      </c>
      <c r="D8001" s="19">
        <f t="shared" si="254"/>
        <v>2.0929408899999998E-2</v>
      </c>
    </row>
    <row r="8002" spans="1:4" x14ac:dyDescent="0.3">
      <c r="A8002" s="23">
        <v>8001</v>
      </c>
      <c r="B8002" s="27">
        <v>0.642841</v>
      </c>
      <c r="C8002" s="24">
        <f t="shared" ref="C8002:C8065" si="255">ROUNDUP(B8002-B$10002,6)</f>
        <v>0.144676</v>
      </c>
      <c r="D8002" s="19">
        <f t="shared" si="254"/>
        <v>2.0931144975999998E-2</v>
      </c>
    </row>
    <row r="8003" spans="1:4" x14ac:dyDescent="0.3">
      <c r="A8003" s="23">
        <v>8002</v>
      </c>
      <c r="B8003" s="27">
        <v>0.64288900000000004</v>
      </c>
      <c r="C8003" s="24">
        <f t="shared" si="255"/>
        <v>0.14472399999999999</v>
      </c>
      <c r="D8003" s="19">
        <f t="shared" si="254"/>
        <v>2.0945036175999996E-2</v>
      </c>
    </row>
    <row r="8004" spans="1:4" x14ac:dyDescent="0.3">
      <c r="A8004" s="23">
        <v>8003</v>
      </c>
      <c r="B8004" s="27">
        <v>0.64294600000000002</v>
      </c>
      <c r="C8004" s="24">
        <f t="shared" si="255"/>
        <v>0.14478099999999999</v>
      </c>
      <c r="D8004" s="19">
        <f t="shared" si="254"/>
        <v>2.0961537960999997E-2</v>
      </c>
    </row>
    <row r="8005" spans="1:4" x14ac:dyDescent="0.3">
      <c r="A8005" s="23">
        <v>8004</v>
      </c>
      <c r="B8005" s="27">
        <v>0.64296900000000001</v>
      </c>
      <c r="C8005" s="24">
        <f t="shared" si="255"/>
        <v>0.14480399999999999</v>
      </c>
      <c r="D8005" s="19">
        <f t="shared" si="254"/>
        <v>2.0968198415999995E-2</v>
      </c>
    </row>
    <row r="8006" spans="1:4" x14ac:dyDescent="0.3">
      <c r="A8006" s="23">
        <v>8005</v>
      </c>
      <c r="B8006" s="27">
        <v>0.64297300000000002</v>
      </c>
      <c r="C8006" s="24">
        <f t="shared" si="255"/>
        <v>0.14480799999999999</v>
      </c>
      <c r="D8006" s="19">
        <f t="shared" si="254"/>
        <v>2.0969356863999998E-2</v>
      </c>
    </row>
    <row r="8007" spans="1:4" x14ac:dyDescent="0.3">
      <c r="A8007" s="23">
        <v>8006</v>
      </c>
      <c r="B8007" s="27">
        <v>0.64315699999999998</v>
      </c>
      <c r="C8007" s="24">
        <f t="shared" si="255"/>
        <v>0.14499200000000001</v>
      </c>
      <c r="D8007" s="19">
        <f t="shared" si="254"/>
        <v>2.1022680064000002E-2</v>
      </c>
    </row>
    <row r="8008" spans="1:4" x14ac:dyDescent="0.3">
      <c r="A8008" s="23">
        <v>8007</v>
      </c>
      <c r="B8008" s="27">
        <v>0.64318299999999995</v>
      </c>
      <c r="C8008" s="24">
        <f t="shared" si="255"/>
        <v>0.14501800000000001</v>
      </c>
      <c r="D8008" s="19">
        <f t="shared" si="254"/>
        <v>2.1030220324000003E-2</v>
      </c>
    </row>
    <row r="8009" spans="1:4" x14ac:dyDescent="0.3">
      <c r="A8009" s="23">
        <v>8008</v>
      </c>
      <c r="B8009" s="27">
        <v>0.64318600000000004</v>
      </c>
      <c r="C8009" s="24">
        <f t="shared" si="255"/>
        <v>0.14502100000000001</v>
      </c>
      <c r="D8009" s="19">
        <f t="shared" si="254"/>
        <v>2.1031090441000003E-2</v>
      </c>
    </row>
    <row r="8010" spans="1:4" x14ac:dyDescent="0.3">
      <c r="A8010" s="23">
        <v>8009</v>
      </c>
      <c r="B8010" s="27">
        <v>0.64319000000000004</v>
      </c>
      <c r="C8010" s="24">
        <f t="shared" si="255"/>
        <v>0.14502499999999999</v>
      </c>
      <c r="D8010" s="19">
        <f t="shared" ref="D8010:D8073" si="256">C8010*C8010</f>
        <v>2.1032250624999995E-2</v>
      </c>
    </row>
    <row r="8011" spans="1:4" x14ac:dyDescent="0.3">
      <c r="A8011" s="23">
        <v>8010</v>
      </c>
      <c r="B8011" s="27">
        <v>0.64349400000000001</v>
      </c>
      <c r="C8011" s="24">
        <f t="shared" si="255"/>
        <v>0.14532900000000001</v>
      </c>
      <c r="D8011" s="19">
        <f t="shared" si="256"/>
        <v>2.1120518241000003E-2</v>
      </c>
    </row>
    <row r="8012" spans="1:4" x14ac:dyDescent="0.3">
      <c r="A8012" s="23">
        <v>8011</v>
      </c>
      <c r="B8012" s="27">
        <v>0.64357799999999998</v>
      </c>
      <c r="C8012" s="24">
        <f t="shared" si="255"/>
        <v>0.14541300000000001</v>
      </c>
      <c r="D8012" s="19">
        <f t="shared" si="256"/>
        <v>2.1144940569000004E-2</v>
      </c>
    </row>
    <row r="8013" spans="1:4" x14ac:dyDescent="0.3">
      <c r="A8013" s="23">
        <v>8012</v>
      </c>
      <c r="B8013" s="27">
        <v>0.64360200000000001</v>
      </c>
      <c r="C8013" s="24">
        <f t="shared" si="255"/>
        <v>0.14543700000000001</v>
      </c>
      <c r="D8013" s="19">
        <f t="shared" si="256"/>
        <v>2.1151920969000003E-2</v>
      </c>
    </row>
    <row r="8014" spans="1:4" x14ac:dyDescent="0.3">
      <c r="A8014" s="23">
        <v>8013</v>
      </c>
      <c r="B8014" s="27">
        <v>0.64361800000000002</v>
      </c>
      <c r="C8014" s="24">
        <f t="shared" si="255"/>
        <v>0.145453</v>
      </c>
      <c r="D8014" s="19">
        <f t="shared" si="256"/>
        <v>2.1156575208999998E-2</v>
      </c>
    </row>
    <row r="8015" spans="1:4" x14ac:dyDescent="0.3">
      <c r="A8015" s="23">
        <v>8014</v>
      </c>
      <c r="B8015" s="27">
        <v>0.64390000000000003</v>
      </c>
      <c r="C8015" s="24">
        <f t="shared" si="255"/>
        <v>0.145735</v>
      </c>
      <c r="D8015" s="19">
        <f t="shared" si="256"/>
        <v>2.1238690225000002E-2</v>
      </c>
    </row>
    <row r="8016" spans="1:4" x14ac:dyDescent="0.3">
      <c r="A8016" s="23">
        <v>8015</v>
      </c>
      <c r="B8016" s="27">
        <v>0.64390099999999995</v>
      </c>
      <c r="C8016" s="24">
        <f t="shared" si="255"/>
        <v>0.145736</v>
      </c>
      <c r="D8016" s="19">
        <f t="shared" si="256"/>
        <v>2.1238981696000001E-2</v>
      </c>
    </row>
    <row r="8017" spans="1:4" x14ac:dyDescent="0.3">
      <c r="A8017" s="23">
        <v>8016</v>
      </c>
      <c r="B8017" s="27">
        <v>0.64393100000000003</v>
      </c>
      <c r="C8017" s="24">
        <f t="shared" si="255"/>
        <v>0.14576600000000001</v>
      </c>
      <c r="D8017" s="19">
        <f t="shared" si="256"/>
        <v>2.1247726756E-2</v>
      </c>
    </row>
    <row r="8018" spans="1:4" x14ac:dyDescent="0.3">
      <c r="A8018" s="23">
        <v>8017</v>
      </c>
      <c r="B8018" s="27">
        <v>0.64403299999999997</v>
      </c>
      <c r="C8018" s="24">
        <f t="shared" si="255"/>
        <v>0.145868</v>
      </c>
      <c r="D8018" s="19">
        <f t="shared" si="256"/>
        <v>2.1277473424E-2</v>
      </c>
    </row>
    <row r="8019" spans="1:4" x14ac:dyDescent="0.3">
      <c r="A8019" s="23">
        <v>8018</v>
      </c>
      <c r="B8019" s="27">
        <v>0.64411600000000002</v>
      </c>
      <c r="C8019" s="24">
        <f t="shared" si="255"/>
        <v>0.145951</v>
      </c>
      <c r="D8019" s="19">
        <f t="shared" si="256"/>
        <v>2.1301694401E-2</v>
      </c>
    </row>
    <row r="8020" spans="1:4" x14ac:dyDescent="0.3">
      <c r="A8020" s="23">
        <v>8019</v>
      </c>
      <c r="B8020" s="27">
        <v>0.64412800000000003</v>
      </c>
      <c r="C8020" s="24">
        <f t="shared" si="255"/>
        <v>0.14596300000000001</v>
      </c>
      <c r="D8020" s="19">
        <f t="shared" si="256"/>
        <v>2.1305197369000002E-2</v>
      </c>
    </row>
    <row r="8021" spans="1:4" x14ac:dyDescent="0.3">
      <c r="A8021" s="23">
        <v>8020</v>
      </c>
      <c r="B8021" s="27">
        <v>0.64416200000000001</v>
      </c>
      <c r="C8021" s="24">
        <f t="shared" si="255"/>
        <v>0.14599699999999999</v>
      </c>
      <c r="D8021" s="19">
        <f t="shared" si="256"/>
        <v>2.1315124008999996E-2</v>
      </c>
    </row>
    <row r="8022" spans="1:4" x14ac:dyDescent="0.3">
      <c r="A8022" s="23">
        <v>8021</v>
      </c>
      <c r="B8022" s="27">
        <v>0.64416499999999999</v>
      </c>
      <c r="C8022" s="24">
        <f t="shared" si="255"/>
        <v>0.14599999999999999</v>
      </c>
      <c r="D8022" s="19">
        <f t="shared" si="256"/>
        <v>2.1315999999999998E-2</v>
      </c>
    </row>
    <row r="8023" spans="1:4" x14ac:dyDescent="0.3">
      <c r="A8023" s="23">
        <v>8022</v>
      </c>
      <c r="B8023" s="27">
        <v>0.64417800000000003</v>
      </c>
      <c r="C8023" s="24">
        <f t="shared" si="255"/>
        <v>0.146013</v>
      </c>
      <c r="D8023" s="19">
        <f t="shared" si="256"/>
        <v>2.1319796169E-2</v>
      </c>
    </row>
    <row r="8024" spans="1:4" x14ac:dyDescent="0.3">
      <c r="A8024" s="23">
        <v>8023</v>
      </c>
      <c r="B8024" s="27">
        <v>0.64428399999999997</v>
      </c>
      <c r="C8024" s="24">
        <f t="shared" si="255"/>
        <v>0.146119</v>
      </c>
      <c r="D8024" s="19">
        <f t="shared" si="256"/>
        <v>2.1350762161E-2</v>
      </c>
    </row>
    <row r="8025" spans="1:4" x14ac:dyDescent="0.3">
      <c r="A8025" s="23">
        <v>8024</v>
      </c>
      <c r="B8025" s="27">
        <v>0.644289</v>
      </c>
      <c r="C8025" s="24">
        <f t="shared" si="255"/>
        <v>0.146124</v>
      </c>
      <c r="D8025" s="19">
        <f t="shared" si="256"/>
        <v>2.1352223376000002E-2</v>
      </c>
    </row>
    <row r="8026" spans="1:4" x14ac:dyDescent="0.3">
      <c r="A8026" s="23">
        <v>8025</v>
      </c>
      <c r="B8026" s="27">
        <v>0.64432999999999996</v>
      </c>
      <c r="C8026" s="24">
        <f t="shared" si="255"/>
        <v>0.14616499999999999</v>
      </c>
      <c r="D8026" s="19">
        <f t="shared" si="256"/>
        <v>2.1364207224999997E-2</v>
      </c>
    </row>
    <row r="8027" spans="1:4" x14ac:dyDescent="0.3">
      <c r="A8027" s="23">
        <v>8026</v>
      </c>
      <c r="B8027" s="27">
        <v>0.64440399999999998</v>
      </c>
      <c r="C8027" s="24">
        <f t="shared" si="255"/>
        <v>0.14623900000000001</v>
      </c>
      <c r="D8027" s="19">
        <f t="shared" si="256"/>
        <v>2.1385845121000002E-2</v>
      </c>
    </row>
    <row r="8028" spans="1:4" x14ac:dyDescent="0.3">
      <c r="A8028" s="23">
        <v>8027</v>
      </c>
      <c r="B8028" s="27">
        <v>0.64442200000000005</v>
      </c>
      <c r="C8028" s="24">
        <f t="shared" si="255"/>
        <v>0.146257</v>
      </c>
      <c r="D8028" s="19">
        <f t="shared" si="256"/>
        <v>2.1391110049E-2</v>
      </c>
    </row>
    <row r="8029" spans="1:4" x14ac:dyDescent="0.3">
      <c r="A8029" s="23">
        <v>8028</v>
      </c>
      <c r="B8029" s="27">
        <v>0.64444000000000001</v>
      </c>
      <c r="C8029" s="24">
        <f t="shared" si="255"/>
        <v>0.14627499999999999</v>
      </c>
      <c r="D8029" s="19">
        <f t="shared" si="256"/>
        <v>2.1396375624999995E-2</v>
      </c>
    </row>
    <row r="8030" spans="1:4" x14ac:dyDescent="0.3">
      <c r="A8030" s="23">
        <v>8029</v>
      </c>
      <c r="B8030" s="27">
        <v>0.64454599999999995</v>
      </c>
      <c r="C8030" s="24">
        <f t="shared" si="255"/>
        <v>0.14638100000000001</v>
      </c>
      <c r="D8030" s="19">
        <f t="shared" si="256"/>
        <v>2.1427397161000002E-2</v>
      </c>
    </row>
    <row r="8031" spans="1:4" x14ac:dyDescent="0.3">
      <c r="A8031" s="23">
        <v>8030</v>
      </c>
      <c r="B8031" s="27">
        <v>0.64468199999999998</v>
      </c>
      <c r="C8031" s="24">
        <f t="shared" si="255"/>
        <v>0.14651700000000001</v>
      </c>
      <c r="D8031" s="19">
        <f t="shared" si="256"/>
        <v>2.1467231289000001E-2</v>
      </c>
    </row>
    <row r="8032" spans="1:4" x14ac:dyDescent="0.3">
      <c r="A8032" s="23">
        <v>8031</v>
      </c>
      <c r="B8032" s="27">
        <v>0.644756</v>
      </c>
      <c r="C8032" s="24">
        <f t="shared" si="255"/>
        <v>0.146591</v>
      </c>
      <c r="D8032" s="19">
        <f t="shared" si="256"/>
        <v>2.1488921280999999E-2</v>
      </c>
    </row>
    <row r="8033" spans="1:4" x14ac:dyDescent="0.3">
      <c r="A8033" s="23">
        <v>8032</v>
      </c>
      <c r="B8033" s="27">
        <v>0.64484900000000001</v>
      </c>
      <c r="C8033" s="24">
        <f t="shared" si="255"/>
        <v>0.14668400000000001</v>
      </c>
      <c r="D8033" s="19">
        <f t="shared" si="256"/>
        <v>2.1516195856000002E-2</v>
      </c>
    </row>
    <row r="8034" spans="1:4" x14ac:dyDescent="0.3">
      <c r="A8034" s="23">
        <v>8033</v>
      </c>
      <c r="B8034" s="27">
        <v>0.644957</v>
      </c>
      <c r="C8034" s="24">
        <f t="shared" si="255"/>
        <v>0.14679200000000001</v>
      </c>
      <c r="D8034" s="19">
        <f t="shared" si="256"/>
        <v>2.1547891264000002E-2</v>
      </c>
    </row>
    <row r="8035" spans="1:4" x14ac:dyDescent="0.3">
      <c r="A8035" s="23">
        <v>8034</v>
      </c>
      <c r="B8035" s="27">
        <v>0.64496600000000004</v>
      </c>
      <c r="C8035" s="24">
        <f t="shared" si="255"/>
        <v>0.14680100000000001</v>
      </c>
      <c r="D8035" s="19">
        <f t="shared" si="256"/>
        <v>2.1550533601000003E-2</v>
      </c>
    </row>
    <row r="8036" spans="1:4" x14ac:dyDescent="0.3">
      <c r="A8036" s="23">
        <v>8035</v>
      </c>
      <c r="B8036" s="27">
        <v>0.64508100000000002</v>
      </c>
      <c r="C8036" s="24">
        <f t="shared" si="255"/>
        <v>0.14691599999999999</v>
      </c>
      <c r="D8036" s="19">
        <f t="shared" si="256"/>
        <v>2.1584311055999998E-2</v>
      </c>
    </row>
    <row r="8037" spans="1:4" x14ac:dyDescent="0.3">
      <c r="A8037" s="23">
        <v>8036</v>
      </c>
      <c r="B8037" s="27">
        <v>0.64509300000000003</v>
      </c>
      <c r="C8037" s="24">
        <f t="shared" si="255"/>
        <v>0.146928</v>
      </c>
      <c r="D8037" s="19">
        <f t="shared" si="256"/>
        <v>2.1587837184000001E-2</v>
      </c>
    </row>
    <row r="8038" spans="1:4" x14ac:dyDescent="0.3">
      <c r="A8038" s="23">
        <v>8037</v>
      </c>
      <c r="B8038" s="27">
        <v>0.64509700000000003</v>
      </c>
      <c r="C8038" s="24">
        <f t="shared" si="255"/>
        <v>0.14693200000000001</v>
      </c>
      <c r="D8038" s="19">
        <f t="shared" si="256"/>
        <v>2.1589012624000002E-2</v>
      </c>
    </row>
    <row r="8039" spans="1:4" x14ac:dyDescent="0.3">
      <c r="A8039" s="23">
        <v>8038</v>
      </c>
      <c r="B8039" s="27">
        <v>0.64513799999999999</v>
      </c>
      <c r="C8039" s="24">
        <f t="shared" si="255"/>
        <v>0.14697299999999999</v>
      </c>
      <c r="D8039" s="19">
        <f t="shared" si="256"/>
        <v>2.1601062728999997E-2</v>
      </c>
    </row>
    <row r="8040" spans="1:4" x14ac:dyDescent="0.3">
      <c r="A8040" s="23">
        <v>8039</v>
      </c>
      <c r="B8040" s="27">
        <v>0.64532299999999998</v>
      </c>
      <c r="C8040" s="24">
        <f t="shared" si="255"/>
        <v>0.14715800000000001</v>
      </c>
      <c r="D8040" s="19">
        <f t="shared" si="256"/>
        <v>2.1655476964000005E-2</v>
      </c>
    </row>
    <row r="8041" spans="1:4" x14ac:dyDescent="0.3">
      <c r="A8041" s="23">
        <v>8040</v>
      </c>
      <c r="B8041" s="27">
        <v>0.64538399999999996</v>
      </c>
      <c r="C8041" s="24">
        <f t="shared" si="255"/>
        <v>0.14721899999999999</v>
      </c>
      <c r="D8041" s="19">
        <f t="shared" si="256"/>
        <v>2.1673433960999997E-2</v>
      </c>
    </row>
    <row r="8042" spans="1:4" x14ac:dyDescent="0.3">
      <c r="A8042" s="23">
        <v>8041</v>
      </c>
      <c r="B8042" s="27">
        <v>0.64539500000000005</v>
      </c>
      <c r="C8042" s="24">
        <f t="shared" si="255"/>
        <v>0.14723</v>
      </c>
      <c r="D8042" s="19">
        <f t="shared" si="256"/>
        <v>2.1676672899999999E-2</v>
      </c>
    </row>
    <row r="8043" spans="1:4" x14ac:dyDescent="0.3">
      <c r="A8043" s="23">
        <v>8042</v>
      </c>
      <c r="B8043" s="27">
        <v>0.64541300000000001</v>
      </c>
      <c r="C8043" s="24">
        <f t="shared" si="255"/>
        <v>0.14724799999999999</v>
      </c>
      <c r="D8043" s="19">
        <f t="shared" si="256"/>
        <v>2.1681973503999998E-2</v>
      </c>
    </row>
    <row r="8044" spans="1:4" x14ac:dyDescent="0.3">
      <c r="A8044" s="23">
        <v>8043</v>
      </c>
      <c r="B8044" s="27">
        <v>0.64549699999999999</v>
      </c>
      <c r="C8044" s="24">
        <f t="shared" si="255"/>
        <v>0.14733199999999999</v>
      </c>
      <c r="D8044" s="19">
        <f t="shared" si="256"/>
        <v>2.1706718223999999E-2</v>
      </c>
    </row>
    <row r="8045" spans="1:4" x14ac:dyDescent="0.3">
      <c r="A8045" s="23">
        <v>8044</v>
      </c>
      <c r="B8045" s="27">
        <v>0.645509</v>
      </c>
      <c r="C8045" s="24">
        <f t="shared" si="255"/>
        <v>0.147344</v>
      </c>
      <c r="D8045" s="19">
        <f t="shared" si="256"/>
        <v>2.1710254336E-2</v>
      </c>
    </row>
    <row r="8046" spans="1:4" x14ac:dyDescent="0.3">
      <c r="A8046" s="23">
        <v>8045</v>
      </c>
      <c r="B8046" s="27">
        <v>0.64551400000000003</v>
      </c>
      <c r="C8046" s="24">
        <f t="shared" si="255"/>
        <v>0.14734900000000001</v>
      </c>
      <c r="D8046" s="19">
        <f t="shared" si="256"/>
        <v>2.1711727801000003E-2</v>
      </c>
    </row>
    <row r="8047" spans="1:4" x14ac:dyDescent="0.3">
      <c r="A8047" s="23">
        <v>8046</v>
      </c>
      <c r="B8047" s="27">
        <v>0.64554500000000004</v>
      </c>
      <c r="C8047" s="24">
        <f t="shared" si="255"/>
        <v>0.14738000000000001</v>
      </c>
      <c r="D8047" s="19">
        <f t="shared" si="256"/>
        <v>2.1720864400000005E-2</v>
      </c>
    </row>
    <row r="8048" spans="1:4" x14ac:dyDescent="0.3">
      <c r="A8048" s="23">
        <v>8047</v>
      </c>
      <c r="B8048" s="27">
        <v>0.64555499999999999</v>
      </c>
      <c r="C8048" s="24">
        <f t="shared" si="255"/>
        <v>0.14738999999999999</v>
      </c>
      <c r="D8048" s="19">
        <f t="shared" si="256"/>
        <v>2.1723812099999996E-2</v>
      </c>
    </row>
    <row r="8049" spans="1:4" x14ac:dyDescent="0.3">
      <c r="A8049" s="23">
        <v>8048</v>
      </c>
      <c r="B8049" s="27">
        <v>0.64563999999999999</v>
      </c>
      <c r="C8049" s="24">
        <f t="shared" si="255"/>
        <v>0.14747499999999999</v>
      </c>
      <c r="D8049" s="19">
        <f t="shared" si="256"/>
        <v>2.1748875624999997E-2</v>
      </c>
    </row>
    <row r="8050" spans="1:4" x14ac:dyDescent="0.3">
      <c r="A8050" s="23">
        <v>8049</v>
      </c>
      <c r="B8050" s="27">
        <v>0.64572099999999999</v>
      </c>
      <c r="C8050" s="24">
        <f t="shared" si="255"/>
        <v>0.14755599999999999</v>
      </c>
      <c r="D8050" s="19">
        <f t="shared" si="256"/>
        <v>2.1772773135999998E-2</v>
      </c>
    </row>
    <row r="8051" spans="1:4" x14ac:dyDescent="0.3">
      <c r="A8051" s="23">
        <v>8050</v>
      </c>
      <c r="B8051" s="27">
        <v>0.64585999999999999</v>
      </c>
      <c r="C8051" s="24">
        <f t="shared" si="255"/>
        <v>0.14769499999999999</v>
      </c>
      <c r="D8051" s="19">
        <f t="shared" si="256"/>
        <v>2.1813813024999996E-2</v>
      </c>
    </row>
    <row r="8052" spans="1:4" x14ac:dyDescent="0.3">
      <c r="A8052" s="23">
        <v>8051</v>
      </c>
      <c r="B8052" s="27">
        <v>0.64598</v>
      </c>
      <c r="C8052" s="24">
        <f t="shared" si="255"/>
        <v>0.147815</v>
      </c>
      <c r="D8052" s="19">
        <f t="shared" si="256"/>
        <v>2.1849274225E-2</v>
      </c>
    </row>
    <row r="8053" spans="1:4" x14ac:dyDescent="0.3">
      <c r="A8053" s="23">
        <v>8052</v>
      </c>
      <c r="B8053" s="27">
        <v>0.64599799999999996</v>
      </c>
      <c r="C8053" s="24">
        <f t="shared" si="255"/>
        <v>0.14783299999999999</v>
      </c>
      <c r="D8053" s="19">
        <f t="shared" si="256"/>
        <v>2.1854595888999996E-2</v>
      </c>
    </row>
    <row r="8054" spans="1:4" x14ac:dyDescent="0.3">
      <c r="A8054" s="23">
        <v>8053</v>
      </c>
      <c r="B8054" s="27">
        <v>0.64607400000000004</v>
      </c>
      <c r="C8054" s="24">
        <f t="shared" si="255"/>
        <v>0.14790900000000001</v>
      </c>
      <c r="D8054" s="19">
        <f t="shared" si="256"/>
        <v>2.1877072281000005E-2</v>
      </c>
    </row>
    <row r="8055" spans="1:4" x14ac:dyDescent="0.3">
      <c r="A8055" s="23">
        <v>8054</v>
      </c>
      <c r="B8055" s="27">
        <v>0.64609399999999995</v>
      </c>
      <c r="C8055" s="24">
        <f t="shared" si="255"/>
        <v>0.147929</v>
      </c>
      <c r="D8055" s="19">
        <f t="shared" si="256"/>
        <v>2.1882989041000001E-2</v>
      </c>
    </row>
    <row r="8056" spans="1:4" x14ac:dyDescent="0.3">
      <c r="A8056" s="23">
        <v>8055</v>
      </c>
      <c r="B8056" s="27">
        <v>0.64610999999999996</v>
      </c>
      <c r="C8056" s="24">
        <f t="shared" si="255"/>
        <v>0.14794499999999999</v>
      </c>
      <c r="D8056" s="19">
        <f t="shared" si="256"/>
        <v>2.1887723024999996E-2</v>
      </c>
    </row>
    <row r="8057" spans="1:4" x14ac:dyDescent="0.3">
      <c r="A8057" s="23">
        <v>8056</v>
      </c>
      <c r="B8057" s="27">
        <v>0.64611600000000002</v>
      </c>
      <c r="C8057" s="24">
        <f t="shared" si="255"/>
        <v>0.147951</v>
      </c>
      <c r="D8057" s="19">
        <f t="shared" si="256"/>
        <v>2.1889498401000001E-2</v>
      </c>
    </row>
    <row r="8058" spans="1:4" x14ac:dyDescent="0.3">
      <c r="A8058" s="23">
        <v>8057</v>
      </c>
      <c r="B8058" s="27">
        <v>0.64613600000000004</v>
      </c>
      <c r="C8058" s="24">
        <f t="shared" si="255"/>
        <v>0.14797099999999999</v>
      </c>
      <c r="D8058" s="19">
        <f t="shared" si="256"/>
        <v>2.1895416840999996E-2</v>
      </c>
    </row>
    <row r="8059" spans="1:4" x14ac:dyDescent="0.3">
      <c r="A8059" s="23">
        <v>8058</v>
      </c>
      <c r="B8059" s="27">
        <v>0.64629400000000004</v>
      </c>
      <c r="C8059" s="24">
        <f t="shared" si="255"/>
        <v>0.14812900000000001</v>
      </c>
      <c r="D8059" s="19">
        <f t="shared" si="256"/>
        <v>2.1942200641000002E-2</v>
      </c>
    </row>
    <row r="8060" spans="1:4" x14ac:dyDescent="0.3">
      <c r="A8060" s="23">
        <v>8059</v>
      </c>
      <c r="B8060" s="27">
        <v>0.64639100000000005</v>
      </c>
      <c r="C8060" s="24">
        <f t="shared" si="255"/>
        <v>0.148226</v>
      </c>
      <c r="D8060" s="19">
        <f t="shared" si="256"/>
        <v>2.1970947075999999E-2</v>
      </c>
    </row>
    <row r="8061" spans="1:4" x14ac:dyDescent="0.3">
      <c r="A8061" s="23">
        <v>8060</v>
      </c>
      <c r="B8061" s="27">
        <v>0.64641400000000004</v>
      </c>
      <c r="C8061" s="24">
        <f t="shared" si="255"/>
        <v>0.14824899999999999</v>
      </c>
      <c r="D8061" s="19">
        <f t="shared" si="256"/>
        <v>2.1977766000999998E-2</v>
      </c>
    </row>
    <row r="8062" spans="1:4" x14ac:dyDescent="0.3">
      <c r="A8062" s="23">
        <v>8061</v>
      </c>
      <c r="B8062" s="27">
        <v>0.64646400000000004</v>
      </c>
      <c r="C8062" s="24">
        <f t="shared" si="255"/>
        <v>0.14829900000000001</v>
      </c>
      <c r="D8062" s="19">
        <f t="shared" si="256"/>
        <v>2.1992593401000005E-2</v>
      </c>
    </row>
    <row r="8063" spans="1:4" x14ac:dyDescent="0.3">
      <c r="A8063" s="23">
        <v>8062</v>
      </c>
      <c r="B8063" s="27">
        <v>0.64657900000000001</v>
      </c>
      <c r="C8063" s="24">
        <f t="shared" si="255"/>
        <v>0.14841399999999999</v>
      </c>
      <c r="D8063" s="19">
        <f t="shared" si="256"/>
        <v>2.2026715395999995E-2</v>
      </c>
    </row>
    <row r="8064" spans="1:4" x14ac:dyDescent="0.3">
      <c r="A8064" s="23">
        <v>8063</v>
      </c>
      <c r="B8064" s="27">
        <v>0.646644</v>
      </c>
      <c r="C8064" s="24">
        <f t="shared" si="255"/>
        <v>0.148479</v>
      </c>
      <c r="D8064" s="19">
        <f t="shared" si="256"/>
        <v>2.2046013441E-2</v>
      </c>
    </row>
    <row r="8065" spans="1:4" x14ac:dyDescent="0.3">
      <c r="A8065" s="23">
        <v>8064</v>
      </c>
      <c r="B8065" s="27">
        <v>0.64668800000000004</v>
      </c>
      <c r="C8065" s="24">
        <f t="shared" si="255"/>
        <v>0.14852299999999999</v>
      </c>
      <c r="D8065" s="19">
        <f t="shared" si="256"/>
        <v>2.2059081528999998E-2</v>
      </c>
    </row>
    <row r="8066" spans="1:4" x14ac:dyDescent="0.3">
      <c r="A8066" s="23">
        <v>8065</v>
      </c>
      <c r="B8066" s="27">
        <v>0.64671199999999995</v>
      </c>
      <c r="C8066" s="24">
        <f t="shared" ref="C8066:C8129" si="257">ROUNDUP(B8066-B$10002,6)</f>
        <v>0.14854700000000001</v>
      </c>
      <c r="D8066" s="19">
        <f t="shared" si="256"/>
        <v>2.2066211209000004E-2</v>
      </c>
    </row>
    <row r="8067" spans="1:4" x14ac:dyDescent="0.3">
      <c r="A8067" s="23">
        <v>8066</v>
      </c>
      <c r="B8067" s="27">
        <v>0.646756</v>
      </c>
      <c r="C8067" s="24">
        <f t="shared" si="257"/>
        <v>0.148591</v>
      </c>
      <c r="D8067" s="19">
        <f t="shared" si="256"/>
        <v>2.2079285281000002E-2</v>
      </c>
    </row>
    <row r="8068" spans="1:4" x14ac:dyDescent="0.3">
      <c r="A8068" s="23">
        <v>8067</v>
      </c>
      <c r="B8068" s="27">
        <v>0.64677499999999999</v>
      </c>
      <c r="C8068" s="24">
        <f t="shared" si="257"/>
        <v>0.14860999999999999</v>
      </c>
      <c r="D8068" s="19">
        <f t="shared" si="256"/>
        <v>2.2084932099999996E-2</v>
      </c>
    </row>
    <row r="8069" spans="1:4" x14ac:dyDescent="0.3">
      <c r="A8069" s="23">
        <v>8068</v>
      </c>
      <c r="B8069" s="27">
        <v>0.64685000000000004</v>
      </c>
      <c r="C8069" s="24">
        <f t="shared" si="257"/>
        <v>0.14868500000000001</v>
      </c>
      <c r="D8069" s="19">
        <f t="shared" si="256"/>
        <v>2.2107229225000004E-2</v>
      </c>
    </row>
    <row r="8070" spans="1:4" x14ac:dyDescent="0.3">
      <c r="A8070" s="23">
        <v>8069</v>
      </c>
      <c r="B8070" s="27">
        <v>0.64692400000000005</v>
      </c>
      <c r="C8070" s="24">
        <f t="shared" si="257"/>
        <v>0.148759</v>
      </c>
      <c r="D8070" s="19">
        <f t="shared" si="256"/>
        <v>2.2129240081E-2</v>
      </c>
    </row>
    <row r="8071" spans="1:4" x14ac:dyDescent="0.3">
      <c r="A8071" s="23">
        <v>8070</v>
      </c>
      <c r="B8071" s="27">
        <v>0.64692499999999997</v>
      </c>
      <c r="C8071" s="24">
        <f t="shared" si="257"/>
        <v>0.14876</v>
      </c>
      <c r="D8071" s="19">
        <f t="shared" si="256"/>
        <v>2.2129537600000002E-2</v>
      </c>
    </row>
    <row r="8072" spans="1:4" x14ac:dyDescent="0.3">
      <c r="A8072" s="23">
        <v>8071</v>
      </c>
      <c r="B8072" s="27">
        <v>0.64692700000000003</v>
      </c>
      <c r="C8072" s="24">
        <f t="shared" si="257"/>
        <v>0.14876200000000001</v>
      </c>
      <c r="D8072" s="19">
        <f t="shared" si="256"/>
        <v>2.2130132644000003E-2</v>
      </c>
    </row>
    <row r="8073" spans="1:4" x14ac:dyDescent="0.3">
      <c r="A8073" s="23">
        <v>8072</v>
      </c>
      <c r="B8073" s="27">
        <v>0.64693199999999995</v>
      </c>
      <c r="C8073" s="24">
        <f t="shared" si="257"/>
        <v>0.14876700000000001</v>
      </c>
      <c r="D8073" s="19">
        <f t="shared" si="256"/>
        <v>2.2131620289000002E-2</v>
      </c>
    </row>
    <row r="8074" spans="1:4" x14ac:dyDescent="0.3">
      <c r="A8074" s="23">
        <v>8073</v>
      </c>
      <c r="B8074" s="27">
        <v>0.646953</v>
      </c>
      <c r="C8074" s="24">
        <f t="shared" si="257"/>
        <v>0.148788</v>
      </c>
      <c r="D8074" s="19">
        <f t="shared" ref="D8074:D8137" si="258">C8074*C8074</f>
        <v>2.2137868944000001E-2</v>
      </c>
    </row>
    <row r="8075" spans="1:4" x14ac:dyDescent="0.3">
      <c r="A8075" s="23">
        <v>8074</v>
      </c>
      <c r="B8075" s="27">
        <v>0.64696200000000004</v>
      </c>
      <c r="C8075" s="24">
        <f t="shared" si="257"/>
        <v>0.14879700000000001</v>
      </c>
      <c r="D8075" s="19">
        <f t="shared" si="258"/>
        <v>2.2140547209000005E-2</v>
      </c>
    </row>
    <row r="8076" spans="1:4" x14ac:dyDescent="0.3">
      <c r="A8076" s="23">
        <v>8075</v>
      </c>
      <c r="B8076" s="27">
        <v>0.64702400000000004</v>
      </c>
      <c r="C8076" s="24">
        <f t="shared" si="257"/>
        <v>0.14885899999999999</v>
      </c>
      <c r="D8076" s="19">
        <f t="shared" si="258"/>
        <v>2.2159001880999996E-2</v>
      </c>
    </row>
    <row r="8077" spans="1:4" x14ac:dyDescent="0.3">
      <c r="A8077" s="23">
        <v>8076</v>
      </c>
      <c r="B8077" s="27">
        <v>0.64708100000000002</v>
      </c>
      <c r="C8077" s="24">
        <f t="shared" si="257"/>
        <v>0.14891599999999999</v>
      </c>
      <c r="D8077" s="19">
        <f t="shared" si="258"/>
        <v>2.2175975055999997E-2</v>
      </c>
    </row>
    <row r="8078" spans="1:4" x14ac:dyDescent="0.3">
      <c r="A8078" s="23">
        <v>8077</v>
      </c>
      <c r="B8078" s="27">
        <v>0.64708399999999999</v>
      </c>
      <c r="C8078" s="24">
        <f t="shared" si="257"/>
        <v>0.148919</v>
      </c>
      <c r="D8078" s="19">
        <f t="shared" si="258"/>
        <v>2.2176868560999999E-2</v>
      </c>
    </row>
    <row r="8079" spans="1:4" x14ac:dyDescent="0.3">
      <c r="A8079" s="23">
        <v>8078</v>
      </c>
      <c r="B8079" s="27">
        <v>0.64710400000000001</v>
      </c>
      <c r="C8079" s="24">
        <f t="shared" si="257"/>
        <v>0.14893899999999999</v>
      </c>
      <c r="D8079" s="19">
        <f t="shared" si="258"/>
        <v>2.2182825720999996E-2</v>
      </c>
    </row>
    <row r="8080" spans="1:4" x14ac:dyDescent="0.3">
      <c r="A8080" s="23">
        <v>8079</v>
      </c>
      <c r="B8080" s="27">
        <v>0.64712099999999995</v>
      </c>
      <c r="C8080" s="24">
        <f t="shared" si="257"/>
        <v>0.14895600000000001</v>
      </c>
      <c r="D8080" s="19">
        <f t="shared" si="258"/>
        <v>2.2187889936000002E-2</v>
      </c>
    </row>
    <row r="8081" spans="1:4" x14ac:dyDescent="0.3">
      <c r="A8081" s="23">
        <v>8080</v>
      </c>
      <c r="B8081" s="27">
        <v>0.64719599999999999</v>
      </c>
      <c r="C8081" s="24">
        <f t="shared" si="257"/>
        <v>0.149031</v>
      </c>
      <c r="D8081" s="19">
        <f t="shared" si="258"/>
        <v>2.2210238960999999E-2</v>
      </c>
    </row>
    <row r="8082" spans="1:4" x14ac:dyDescent="0.3">
      <c r="A8082" s="23">
        <v>8081</v>
      </c>
      <c r="B8082" s="27">
        <v>0.64720900000000003</v>
      </c>
      <c r="C8082" s="24">
        <f t="shared" si="257"/>
        <v>0.14904400000000001</v>
      </c>
      <c r="D8082" s="19">
        <f t="shared" si="258"/>
        <v>2.2214113936000004E-2</v>
      </c>
    </row>
    <row r="8083" spans="1:4" x14ac:dyDescent="0.3">
      <c r="A8083" s="23">
        <v>8082</v>
      </c>
      <c r="B8083" s="27">
        <v>0.64744500000000005</v>
      </c>
      <c r="C8083" s="24">
        <f t="shared" si="257"/>
        <v>0.14928</v>
      </c>
      <c r="D8083" s="19">
        <f t="shared" si="258"/>
        <v>2.2284518399999998E-2</v>
      </c>
    </row>
    <row r="8084" spans="1:4" x14ac:dyDescent="0.3">
      <c r="A8084" s="23">
        <v>8083</v>
      </c>
      <c r="B8084" s="27">
        <v>0.64749500000000004</v>
      </c>
      <c r="C8084" s="24">
        <f t="shared" si="257"/>
        <v>0.14932999999999999</v>
      </c>
      <c r="D8084" s="19">
        <f t="shared" si="258"/>
        <v>2.2299448899999998E-2</v>
      </c>
    </row>
    <row r="8085" spans="1:4" x14ac:dyDescent="0.3">
      <c r="A8085" s="23">
        <v>8084</v>
      </c>
      <c r="B8085" s="27">
        <v>0.64751899999999996</v>
      </c>
      <c r="C8085" s="24">
        <f t="shared" si="257"/>
        <v>0.14935400000000001</v>
      </c>
      <c r="D8085" s="19">
        <f t="shared" si="258"/>
        <v>2.2306617316000005E-2</v>
      </c>
    </row>
    <row r="8086" spans="1:4" x14ac:dyDescent="0.3">
      <c r="A8086" s="23">
        <v>8085</v>
      </c>
      <c r="B8086" s="27">
        <v>0.64772399999999997</v>
      </c>
      <c r="C8086" s="24">
        <f t="shared" si="257"/>
        <v>0.149559</v>
      </c>
      <c r="D8086" s="19">
        <f t="shared" si="258"/>
        <v>2.2367894481E-2</v>
      </c>
    </row>
    <row r="8087" spans="1:4" x14ac:dyDescent="0.3">
      <c r="A8087" s="23">
        <v>8086</v>
      </c>
      <c r="B8087" s="27">
        <v>0.64780899999999997</v>
      </c>
      <c r="C8087" s="24">
        <f t="shared" si="257"/>
        <v>0.149644</v>
      </c>
      <c r="D8087" s="19">
        <f t="shared" si="258"/>
        <v>2.2393326735999999E-2</v>
      </c>
    </row>
    <row r="8088" spans="1:4" x14ac:dyDescent="0.3">
      <c r="A8088" s="23">
        <v>8087</v>
      </c>
      <c r="B8088" s="27">
        <v>0.64802000000000004</v>
      </c>
      <c r="C8088" s="24">
        <f t="shared" si="257"/>
        <v>0.14985499999999999</v>
      </c>
      <c r="D8088" s="19">
        <f t="shared" si="258"/>
        <v>2.2456521024999995E-2</v>
      </c>
    </row>
    <row r="8089" spans="1:4" x14ac:dyDescent="0.3">
      <c r="A8089" s="23">
        <v>8088</v>
      </c>
      <c r="B8089" s="27">
        <v>0.64807300000000001</v>
      </c>
      <c r="C8089" s="24">
        <f t="shared" si="257"/>
        <v>0.14990800000000001</v>
      </c>
      <c r="D8089" s="19">
        <f t="shared" si="258"/>
        <v>2.2472408464000004E-2</v>
      </c>
    </row>
    <row r="8090" spans="1:4" x14ac:dyDescent="0.3">
      <c r="A8090" s="23">
        <v>8089</v>
      </c>
      <c r="B8090" s="27">
        <v>0.64818799999999999</v>
      </c>
      <c r="C8090" s="24">
        <f t="shared" si="257"/>
        <v>0.15002299999999999</v>
      </c>
      <c r="D8090" s="19">
        <f t="shared" si="258"/>
        <v>2.2506900528999996E-2</v>
      </c>
    </row>
    <row r="8091" spans="1:4" x14ac:dyDescent="0.3">
      <c r="A8091" s="23">
        <v>8090</v>
      </c>
      <c r="B8091" s="27">
        <v>0.64821499999999999</v>
      </c>
      <c r="C8091" s="24">
        <f t="shared" si="257"/>
        <v>0.15004999999999999</v>
      </c>
      <c r="D8091" s="19">
        <f t="shared" si="258"/>
        <v>2.2515002499999996E-2</v>
      </c>
    </row>
    <row r="8092" spans="1:4" x14ac:dyDescent="0.3">
      <c r="A8092" s="23">
        <v>8091</v>
      </c>
      <c r="B8092" s="27">
        <v>0.64829300000000001</v>
      </c>
      <c r="C8092" s="24">
        <f t="shared" si="257"/>
        <v>0.15012800000000001</v>
      </c>
      <c r="D8092" s="19">
        <f t="shared" si="258"/>
        <v>2.2538416384000004E-2</v>
      </c>
    </row>
    <row r="8093" spans="1:4" x14ac:dyDescent="0.3">
      <c r="A8093" s="23">
        <v>8092</v>
      </c>
      <c r="B8093" s="27">
        <v>0.64830200000000004</v>
      </c>
      <c r="C8093" s="24">
        <f t="shared" si="257"/>
        <v>0.15013699999999999</v>
      </c>
      <c r="D8093" s="19">
        <f t="shared" si="258"/>
        <v>2.2541118768999998E-2</v>
      </c>
    </row>
    <row r="8094" spans="1:4" x14ac:dyDescent="0.3">
      <c r="A8094" s="23">
        <v>8093</v>
      </c>
      <c r="B8094" s="27">
        <v>0.64835200000000004</v>
      </c>
      <c r="C8094" s="24">
        <f t="shared" si="257"/>
        <v>0.15018699999999999</v>
      </c>
      <c r="D8094" s="19">
        <f t="shared" si="258"/>
        <v>2.2556134968999997E-2</v>
      </c>
    </row>
    <row r="8095" spans="1:4" x14ac:dyDescent="0.3">
      <c r="A8095" s="23">
        <v>8094</v>
      </c>
      <c r="B8095" s="27">
        <v>0.64838099999999999</v>
      </c>
      <c r="C8095" s="24">
        <f t="shared" si="257"/>
        <v>0.15021599999999999</v>
      </c>
      <c r="D8095" s="19">
        <f t="shared" si="258"/>
        <v>2.2564846655999997E-2</v>
      </c>
    </row>
    <row r="8096" spans="1:4" x14ac:dyDescent="0.3">
      <c r="A8096" s="23">
        <v>8095</v>
      </c>
      <c r="B8096" s="27">
        <v>0.64846000000000004</v>
      </c>
      <c r="C8096" s="24">
        <f t="shared" si="257"/>
        <v>0.15029500000000001</v>
      </c>
      <c r="D8096" s="19">
        <f t="shared" si="258"/>
        <v>2.2588587025000002E-2</v>
      </c>
    </row>
    <row r="8097" spans="1:4" x14ac:dyDescent="0.3">
      <c r="A8097" s="23">
        <v>8096</v>
      </c>
      <c r="B8097" s="27">
        <v>0.64846999999999999</v>
      </c>
      <c r="C8097" s="24">
        <f t="shared" si="257"/>
        <v>0.15030499999999999</v>
      </c>
      <c r="D8097" s="19">
        <f t="shared" si="258"/>
        <v>2.2591593024999999E-2</v>
      </c>
    </row>
    <row r="8098" spans="1:4" x14ac:dyDescent="0.3">
      <c r="A8098" s="23">
        <v>8097</v>
      </c>
      <c r="B8098" s="27">
        <v>0.64848099999999997</v>
      </c>
      <c r="C8098" s="24">
        <f t="shared" si="257"/>
        <v>0.15031600000000001</v>
      </c>
      <c r="D8098" s="19">
        <f t="shared" si="258"/>
        <v>2.2594899856000002E-2</v>
      </c>
    </row>
    <row r="8099" spans="1:4" x14ac:dyDescent="0.3">
      <c r="A8099" s="23">
        <v>8098</v>
      </c>
      <c r="B8099" s="27">
        <v>0.64856800000000003</v>
      </c>
      <c r="C8099" s="24">
        <f t="shared" si="257"/>
        <v>0.15040300000000001</v>
      </c>
      <c r="D8099" s="19">
        <f t="shared" si="258"/>
        <v>2.2621062409000001E-2</v>
      </c>
    </row>
    <row r="8100" spans="1:4" x14ac:dyDescent="0.3">
      <c r="A8100" s="23">
        <v>8099</v>
      </c>
      <c r="B8100" s="27">
        <v>0.648756</v>
      </c>
      <c r="C8100" s="24">
        <f t="shared" si="257"/>
        <v>0.150591</v>
      </c>
      <c r="D8100" s="19">
        <f t="shared" si="258"/>
        <v>2.2677649281000002E-2</v>
      </c>
    </row>
    <row r="8101" spans="1:4" x14ac:dyDescent="0.3">
      <c r="A8101" s="23">
        <v>8100</v>
      </c>
      <c r="B8101" s="27">
        <v>0.64876599999999995</v>
      </c>
      <c r="C8101" s="24">
        <f t="shared" si="257"/>
        <v>0.15060100000000001</v>
      </c>
      <c r="D8101" s="19">
        <f t="shared" si="258"/>
        <v>2.2680661201000003E-2</v>
      </c>
    </row>
    <row r="8102" spans="1:4" x14ac:dyDescent="0.3">
      <c r="A8102" s="23">
        <v>8101</v>
      </c>
      <c r="B8102" s="27">
        <v>0.64878599999999997</v>
      </c>
      <c r="C8102" s="24">
        <f t="shared" si="257"/>
        <v>0.150621</v>
      </c>
      <c r="D8102" s="19">
        <f t="shared" si="258"/>
        <v>2.2686685641000001E-2</v>
      </c>
    </row>
    <row r="8103" spans="1:4" x14ac:dyDescent="0.3">
      <c r="A8103" s="23">
        <v>8102</v>
      </c>
      <c r="B8103" s="27">
        <v>0.64881200000000006</v>
      </c>
      <c r="C8103" s="24">
        <f t="shared" si="257"/>
        <v>0.150647</v>
      </c>
      <c r="D8103" s="19">
        <f t="shared" si="258"/>
        <v>2.2694518609E-2</v>
      </c>
    </row>
    <row r="8104" spans="1:4" x14ac:dyDescent="0.3">
      <c r="A8104" s="23">
        <v>8103</v>
      </c>
      <c r="B8104" s="27">
        <v>0.64889399999999997</v>
      </c>
      <c r="C8104" s="24">
        <f t="shared" si="257"/>
        <v>0.150729</v>
      </c>
      <c r="D8104" s="19">
        <f t="shared" si="258"/>
        <v>2.2719231441E-2</v>
      </c>
    </row>
    <row r="8105" spans="1:4" x14ac:dyDescent="0.3">
      <c r="A8105" s="23">
        <v>8104</v>
      </c>
      <c r="B8105" s="27">
        <v>0.64901299999999995</v>
      </c>
      <c r="C8105" s="24">
        <f t="shared" si="257"/>
        <v>0.15084800000000001</v>
      </c>
      <c r="D8105" s="19">
        <f t="shared" si="258"/>
        <v>2.2755119104000004E-2</v>
      </c>
    </row>
    <row r="8106" spans="1:4" x14ac:dyDescent="0.3">
      <c r="A8106" s="23">
        <v>8105</v>
      </c>
      <c r="B8106" s="27">
        <v>0.64902000000000004</v>
      </c>
      <c r="C8106" s="24">
        <f t="shared" si="257"/>
        <v>0.15085499999999999</v>
      </c>
      <c r="D8106" s="19">
        <f t="shared" si="258"/>
        <v>2.2757231024999998E-2</v>
      </c>
    </row>
    <row r="8107" spans="1:4" x14ac:dyDescent="0.3">
      <c r="A8107" s="23">
        <v>8106</v>
      </c>
      <c r="B8107" s="27">
        <v>0.64904899999999999</v>
      </c>
      <c r="C8107" s="24">
        <f t="shared" si="257"/>
        <v>0.15088399999999999</v>
      </c>
      <c r="D8107" s="19">
        <f t="shared" si="258"/>
        <v>2.2765981455999996E-2</v>
      </c>
    </row>
    <row r="8108" spans="1:4" x14ac:dyDescent="0.3">
      <c r="A8108" s="23">
        <v>8107</v>
      </c>
      <c r="B8108" s="27">
        <v>0.64905999999999997</v>
      </c>
      <c r="C8108" s="24">
        <f t="shared" si="257"/>
        <v>0.150895</v>
      </c>
      <c r="D8108" s="19">
        <f t="shared" si="258"/>
        <v>2.2769301025000001E-2</v>
      </c>
    </row>
    <row r="8109" spans="1:4" x14ac:dyDescent="0.3">
      <c r="A8109" s="23">
        <v>8108</v>
      </c>
      <c r="B8109" s="27">
        <v>0.64919099999999996</v>
      </c>
      <c r="C8109" s="24">
        <f t="shared" si="257"/>
        <v>0.15102599999999999</v>
      </c>
      <c r="D8109" s="19">
        <f t="shared" si="258"/>
        <v>2.2808852675999997E-2</v>
      </c>
    </row>
    <row r="8110" spans="1:4" x14ac:dyDescent="0.3">
      <c r="A8110" s="23">
        <v>8109</v>
      </c>
      <c r="B8110" s="27">
        <v>0.64936499999999997</v>
      </c>
      <c r="C8110" s="24">
        <f t="shared" si="257"/>
        <v>0.1512</v>
      </c>
      <c r="D8110" s="19">
        <f t="shared" si="258"/>
        <v>2.286144E-2</v>
      </c>
    </row>
    <row r="8111" spans="1:4" x14ac:dyDescent="0.3">
      <c r="A8111" s="23">
        <v>8110</v>
      </c>
      <c r="B8111" s="27">
        <v>0.64944500000000005</v>
      </c>
      <c r="C8111" s="24">
        <f t="shared" si="257"/>
        <v>0.15128</v>
      </c>
      <c r="D8111" s="19">
        <f t="shared" si="258"/>
        <v>2.2885638399999998E-2</v>
      </c>
    </row>
    <row r="8112" spans="1:4" x14ac:dyDescent="0.3">
      <c r="A8112" s="23">
        <v>8111</v>
      </c>
      <c r="B8112" s="27">
        <v>0.64945900000000001</v>
      </c>
      <c r="C8112" s="24">
        <f t="shared" si="257"/>
        <v>0.15129400000000001</v>
      </c>
      <c r="D8112" s="19">
        <f t="shared" si="258"/>
        <v>2.2889874436000004E-2</v>
      </c>
    </row>
    <row r="8113" spans="1:4" x14ac:dyDescent="0.3">
      <c r="A8113" s="23">
        <v>8112</v>
      </c>
      <c r="B8113" s="27">
        <v>0.64952900000000002</v>
      </c>
      <c r="C8113" s="24">
        <f t="shared" si="257"/>
        <v>0.151364</v>
      </c>
      <c r="D8113" s="19">
        <f t="shared" si="258"/>
        <v>2.2911060495999998E-2</v>
      </c>
    </row>
    <row r="8114" spans="1:4" x14ac:dyDescent="0.3">
      <c r="A8114" s="23">
        <v>8113</v>
      </c>
      <c r="B8114" s="27">
        <v>0.64955200000000002</v>
      </c>
      <c r="C8114" s="24">
        <f t="shared" si="257"/>
        <v>0.15138699999999999</v>
      </c>
      <c r="D8114" s="19">
        <f t="shared" si="258"/>
        <v>2.2918023768999998E-2</v>
      </c>
    </row>
    <row r="8115" spans="1:4" x14ac:dyDescent="0.3">
      <c r="A8115" s="23">
        <v>8114</v>
      </c>
      <c r="B8115" s="27">
        <v>0.64956199999999997</v>
      </c>
      <c r="C8115" s="24">
        <f t="shared" si="257"/>
        <v>0.151397</v>
      </c>
      <c r="D8115" s="19">
        <f t="shared" si="258"/>
        <v>2.2921051609000001E-2</v>
      </c>
    </row>
    <row r="8116" spans="1:4" x14ac:dyDescent="0.3">
      <c r="A8116" s="23">
        <v>8115</v>
      </c>
      <c r="B8116" s="27">
        <v>0.64956999999999998</v>
      </c>
      <c r="C8116" s="24">
        <f t="shared" si="257"/>
        <v>0.15140500000000001</v>
      </c>
      <c r="D8116" s="19">
        <f t="shared" si="258"/>
        <v>2.2923474025000005E-2</v>
      </c>
    </row>
    <row r="8117" spans="1:4" x14ac:dyDescent="0.3">
      <c r="A8117" s="23">
        <v>8116</v>
      </c>
      <c r="B8117" s="27">
        <v>0.64958000000000005</v>
      </c>
      <c r="C8117" s="24">
        <f t="shared" si="257"/>
        <v>0.15141499999999999</v>
      </c>
      <c r="D8117" s="19">
        <f t="shared" si="258"/>
        <v>2.2926502224999999E-2</v>
      </c>
    </row>
    <row r="8118" spans="1:4" x14ac:dyDescent="0.3">
      <c r="A8118" s="23">
        <v>8117</v>
      </c>
      <c r="B8118" s="27">
        <v>0.64967799999999998</v>
      </c>
      <c r="C8118" s="24">
        <f t="shared" si="257"/>
        <v>0.15151300000000001</v>
      </c>
      <c r="D8118" s="19">
        <f t="shared" si="258"/>
        <v>2.2956189169000003E-2</v>
      </c>
    </row>
    <row r="8119" spans="1:4" x14ac:dyDescent="0.3">
      <c r="A8119" s="23">
        <v>8118</v>
      </c>
      <c r="B8119" s="27">
        <v>0.64971699999999999</v>
      </c>
      <c r="C8119" s="24">
        <f t="shared" si="257"/>
        <v>0.15155199999999999</v>
      </c>
      <c r="D8119" s="19">
        <f t="shared" si="258"/>
        <v>2.2968008703999999E-2</v>
      </c>
    </row>
    <row r="8120" spans="1:4" x14ac:dyDescent="0.3">
      <c r="A8120" s="23">
        <v>8119</v>
      </c>
      <c r="B8120" s="27">
        <v>0.64979200000000004</v>
      </c>
      <c r="C8120" s="24">
        <f t="shared" si="257"/>
        <v>0.15162700000000001</v>
      </c>
      <c r="D8120" s="19">
        <f t="shared" si="258"/>
        <v>2.2990747129000004E-2</v>
      </c>
    </row>
    <row r="8121" spans="1:4" x14ac:dyDescent="0.3">
      <c r="A8121" s="23">
        <v>8120</v>
      </c>
      <c r="B8121" s="27">
        <v>0.64986200000000005</v>
      </c>
      <c r="C8121" s="24">
        <f t="shared" si="257"/>
        <v>0.151697</v>
      </c>
      <c r="D8121" s="19">
        <f t="shared" si="258"/>
        <v>2.3011979809000001E-2</v>
      </c>
    </row>
    <row r="8122" spans="1:4" x14ac:dyDescent="0.3">
      <c r="A8122" s="23">
        <v>8121</v>
      </c>
      <c r="B8122" s="27">
        <v>0.64988500000000005</v>
      </c>
      <c r="C8122" s="24">
        <f t="shared" si="257"/>
        <v>0.15171999999999999</v>
      </c>
      <c r="D8122" s="19">
        <f t="shared" si="258"/>
        <v>2.3018958399999997E-2</v>
      </c>
    </row>
    <row r="8123" spans="1:4" x14ac:dyDescent="0.3">
      <c r="A8123" s="23">
        <v>8122</v>
      </c>
      <c r="B8123" s="27">
        <v>0.64999899999999999</v>
      </c>
      <c r="C8123" s="24">
        <f t="shared" si="257"/>
        <v>0.151834</v>
      </c>
      <c r="D8123" s="19">
        <f t="shared" si="258"/>
        <v>2.3053563555999999E-2</v>
      </c>
    </row>
    <row r="8124" spans="1:4" x14ac:dyDescent="0.3">
      <c r="A8124" s="23">
        <v>8123</v>
      </c>
      <c r="B8124" s="27">
        <v>0.65013699999999996</v>
      </c>
      <c r="C8124" s="24">
        <f t="shared" si="257"/>
        <v>0.151972</v>
      </c>
      <c r="D8124" s="19">
        <f t="shared" si="258"/>
        <v>2.3095488783999998E-2</v>
      </c>
    </row>
    <row r="8125" spans="1:4" x14ac:dyDescent="0.3">
      <c r="A8125" s="23">
        <v>8124</v>
      </c>
      <c r="B8125" s="27">
        <v>0.65028200000000003</v>
      </c>
      <c r="C8125" s="24">
        <f t="shared" si="257"/>
        <v>0.152117</v>
      </c>
      <c r="D8125" s="19">
        <f t="shared" si="258"/>
        <v>2.3139581689000002E-2</v>
      </c>
    </row>
    <row r="8126" spans="1:4" x14ac:dyDescent="0.3">
      <c r="A8126" s="23">
        <v>8125</v>
      </c>
      <c r="B8126" s="27">
        <v>0.650648</v>
      </c>
      <c r="C8126" s="24">
        <f t="shared" si="257"/>
        <v>0.15248300000000001</v>
      </c>
      <c r="D8126" s="19">
        <f t="shared" si="258"/>
        <v>2.3251065289000002E-2</v>
      </c>
    </row>
    <row r="8127" spans="1:4" x14ac:dyDescent="0.3">
      <c r="A8127" s="23">
        <v>8126</v>
      </c>
      <c r="B8127" s="27">
        <v>0.65072799999999997</v>
      </c>
      <c r="C8127" s="24">
        <f t="shared" si="257"/>
        <v>0.152563</v>
      </c>
      <c r="D8127" s="19">
        <f t="shared" si="258"/>
        <v>2.3275468969000002E-2</v>
      </c>
    </row>
    <row r="8128" spans="1:4" x14ac:dyDescent="0.3">
      <c r="A8128" s="23">
        <v>8127</v>
      </c>
      <c r="B8128" s="27">
        <v>0.65095099999999995</v>
      </c>
      <c r="C8128" s="24">
        <f t="shared" si="257"/>
        <v>0.15278600000000001</v>
      </c>
      <c r="D8128" s="19">
        <f t="shared" si="258"/>
        <v>2.3343561796000001E-2</v>
      </c>
    </row>
    <row r="8129" spans="1:4" x14ac:dyDescent="0.3">
      <c r="A8129" s="23">
        <v>8128</v>
      </c>
      <c r="B8129" s="27">
        <v>0.65096299999999996</v>
      </c>
      <c r="C8129" s="24">
        <f t="shared" si="257"/>
        <v>0.15279799999999999</v>
      </c>
      <c r="D8129" s="19">
        <f t="shared" si="258"/>
        <v>2.3347228803999996E-2</v>
      </c>
    </row>
    <row r="8130" spans="1:4" x14ac:dyDescent="0.3">
      <c r="A8130" s="23">
        <v>8129</v>
      </c>
      <c r="B8130" s="27">
        <v>0.65104600000000001</v>
      </c>
      <c r="C8130" s="24">
        <f t="shared" ref="C8130:C8193" si="259">ROUNDUP(B8130-B$10002,6)</f>
        <v>0.15288099999999999</v>
      </c>
      <c r="D8130" s="19">
        <f t="shared" si="258"/>
        <v>2.3372600160999998E-2</v>
      </c>
    </row>
    <row r="8131" spans="1:4" x14ac:dyDescent="0.3">
      <c r="A8131" s="23">
        <v>8130</v>
      </c>
      <c r="B8131" s="27">
        <v>0.651084</v>
      </c>
      <c r="C8131" s="24">
        <f t="shared" si="259"/>
        <v>0.152919</v>
      </c>
      <c r="D8131" s="19">
        <f t="shared" si="258"/>
        <v>2.3384220561000001E-2</v>
      </c>
    </row>
    <row r="8132" spans="1:4" x14ac:dyDescent="0.3">
      <c r="A8132" s="23">
        <v>8131</v>
      </c>
      <c r="B8132" s="27">
        <v>0.65113200000000004</v>
      </c>
      <c r="C8132" s="24">
        <f t="shared" si="259"/>
        <v>0.15296699999999999</v>
      </c>
      <c r="D8132" s="19">
        <f t="shared" si="258"/>
        <v>2.3398903088999997E-2</v>
      </c>
    </row>
    <row r="8133" spans="1:4" x14ac:dyDescent="0.3">
      <c r="A8133" s="23">
        <v>8132</v>
      </c>
      <c r="B8133" s="27">
        <v>0.65117999999999998</v>
      </c>
      <c r="C8133" s="24">
        <f t="shared" si="259"/>
        <v>0.15301500000000001</v>
      </c>
      <c r="D8133" s="19">
        <f t="shared" si="258"/>
        <v>2.3413590225000003E-2</v>
      </c>
    </row>
    <row r="8134" spans="1:4" x14ac:dyDescent="0.3">
      <c r="A8134" s="23">
        <v>8133</v>
      </c>
      <c r="B8134" s="27">
        <v>0.65126600000000001</v>
      </c>
      <c r="C8134" s="24">
        <f t="shared" si="259"/>
        <v>0.15310100000000001</v>
      </c>
      <c r="D8134" s="19">
        <f t="shared" si="258"/>
        <v>2.3439916201000003E-2</v>
      </c>
    </row>
    <row r="8135" spans="1:4" x14ac:dyDescent="0.3">
      <c r="A8135" s="23">
        <v>8134</v>
      </c>
      <c r="B8135" s="27">
        <v>0.65128299999999995</v>
      </c>
      <c r="C8135" s="24">
        <f t="shared" si="259"/>
        <v>0.153118</v>
      </c>
      <c r="D8135" s="19">
        <f t="shared" si="258"/>
        <v>2.3445121924000001E-2</v>
      </c>
    </row>
    <row r="8136" spans="1:4" x14ac:dyDescent="0.3">
      <c r="A8136" s="23">
        <v>8135</v>
      </c>
      <c r="B8136" s="27">
        <v>0.65143700000000004</v>
      </c>
      <c r="C8136" s="24">
        <f t="shared" si="259"/>
        <v>0.15327199999999999</v>
      </c>
      <c r="D8136" s="19">
        <f t="shared" si="258"/>
        <v>2.3492305983999998E-2</v>
      </c>
    </row>
    <row r="8137" spans="1:4" x14ac:dyDescent="0.3">
      <c r="A8137" s="23">
        <v>8136</v>
      </c>
      <c r="B8137" s="27">
        <v>0.65148899999999998</v>
      </c>
      <c r="C8137" s="24">
        <f t="shared" si="259"/>
        <v>0.15332399999999999</v>
      </c>
      <c r="D8137" s="19">
        <f t="shared" si="258"/>
        <v>2.3508248975999995E-2</v>
      </c>
    </row>
    <row r="8138" spans="1:4" x14ac:dyDescent="0.3">
      <c r="A8138" s="23">
        <v>8137</v>
      </c>
      <c r="B8138" s="27">
        <v>0.65151000000000003</v>
      </c>
      <c r="C8138" s="24">
        <f t="shared" si="259"/>
        <v>0.15334500000000001</v>
      </c>
      <c r="D8138" s="19">
        <f t="shared" ref="D8138:D8201" si="260">C8138*C8138</f>
        <v>2.3514689025000004E-2</v>
      </c>
    </row>
    <row r="8139" spans="1:4" x14ac:dyDescent="0.3">
      <c r="A8139" s="23">
        <v>8138</v>
      </c>
      <c r="B8139" s="27">
        <v>0.65151099999999995</v>
      </c>
      <c r="C8139" s="24">
        <f t="shared" si="259"/>
        <v>0.15334600000000001</v>
      </c>
      <c r="D8139" s="19">
        <f t="shared" si="260"/>
        <v>2.3514995716000003E-2</v>
      </c>
    </row>
    <row r="8140" spans="1:4" x14ac:dyDescent="0.3">
      <c r="A8140" s="23">
        <v>8139</v>
      </c>
      <c r="B8140" s="27">
        <v>0.65166599999999997</v>
      </c>
      <c r="C8140" s="24">
        <f t="shared" si="259"/>
        <v>0.153501</v>
      </c>
      <c r="D8140" s="19">
        <f t="shared" si="260"/>
        <v>2.3562557001E-2</v>
      </c>
    </row>
    <row r="8141" spans="1:4" x14ac:dyDescent="0.3">
      <c r="A8141" s="23">
        <v>8140</v>
      </c>
      <c r="B8141" s="27">
        <v>0.651667</v>
      </c>
      <c r="C8141" s="24">
        <f t="shared" si="259"/>
        <v>0.153502</v>
      </c>
      <c r="D8141" s="19">
        <f t="shared" si="260"/>
        <v>2.3562864004000001E-2</v>
      </c>
    </row>
    <row r="8142" spans="1:4" x14ac:dyDescent="0.3">
      <c r="A8142" s="23">
        <v>8141</v>
      </c>
      <c r="B8142" s="27">
        <v>0.65167600000000003</v>
      </c>
      <c r="C8142" s="24">
        <f t="shared" si="259"/>
        <v>0.15351100000000001</v>
      </c>
      <c r="D8142" s="19">
        <f t="shared" si="260"/>
        <v>2.3565627121000004E-2</v>
      </c>
    </row>
    <row r="8143" spans="1:4" x14ac:dyDescent="0.3">
      <c r="A8143" s="23">
        <v>8142</v>
      </c>
      <c r="B8143" s="27">
        <v>0.65170300000000003</v>
      </c>
      <c r="C8143" s="24">
        <f t="shared" si="259"/>
        <v>0.15353800000000001</v>
      </c>
      <c r="D8143" s="19">
        <f t="shared" si="260"/>
        <v>2.3573917444000003E-2</v>
      </c>
    </row>
    <row r="8144" spans="1:4" x14ac:dyDescent="0.3">
      <c r="A8144" s="23">
        <v>8143</v>
      </c>
      <c r="B8144" s="27">
        <v>0.65170799999999995</v>
      </c>
      <c r="C8144" s="24">
        <f t="shared" si="259"/>
        <v>0.15354300000000001</v>
      </c>
      <c r="D8144" s="19">
        <f t="shared" si="260"/>
        <v>2.3575452849000002E-2</v>
      </c>
    </row>
    <row r="8145" spans="1:4" x14ac:dyDescent="0.3">
      <c r="A8145" s="23">
        <v>8144</v>
      </c>
      <c r="B8145" s="27">
        <v>0.65183100000000005</v>
      </c>
      <c r="C8145" s="24">
        <f t="shared" si="259"/>
        <v>0.153666</v>
      </c>
      <c r="D8145" s="19">
        <f t="shared" si="260"/>
        <v>2.3613239556000001E-2</v>
      </c>
    </row>
    <row r="8146" spans="1:4" x14ac:dyDescent="0.3">
      <c r="A8146" s="23">
        <v>8145</v>
      </c>
      <c r="B8146" s="27">
        <v>0.65183400000000002</v>
      </c>
      <c r="C8146" s="24">
        <f t="shared" si="259"/>
        <v>0.153669</v>
      </c>
      <c r="D8146" s="19">
        <f t="shared" si="260"/>
        <v>2.3614161561000001E-2</v>
      </c>
    </row>
    <row r="8147" spans="1:4" x14ac:dyDescent="0.3">
      <c r="A8147" s="23">
        <v>8146</v>
      </c>
      <c r="B8147" s="27">
        <v>0.65185800000000005</v>
      </c>
      <c r="C8147" s="24">
        <f t="shared" si="259"/>
        <v>0.153693</v>
      </c>
      <c r="D8147" s="19">
        <f t="shared" si="260"/>
        <v>2.3621538248999999E-2</v>
      </c>
    </row>
    <row r="8148" spans="1:4" x14ac:dyDescent="0.3">
      <c r="A8148" s="23">
        <v>8147</v>
      </c>
      <c r="B8148" s="27">
        <v>0.65188199999999996</v>
      </c>
      <c r="C8148" s="24">
        <f t="shared" si="259"/>
        <v>0.15371699999999999</v>
      </c>
      <c r="D8148" s="19">
        <f t="shared" si="260"/>
        <v>2.3628916088999998E-2</v>
      </c>
    </row>
    <row r="8149" spans="1:4" x14ac:dyDescent="0.3">
      <c r="A8149" s="23">
        <v>8148</v>
      </c>
      <c r="B8149" s="27">
        <v>0.65193400000000001</v>
      </c>
      <c r="C8149" s="24">
        <f t="shared" si="259"/>
        <v>0.15376899999999999</v>
      </c>
      <c r="D8149" s="19">
        <f t="shared" si="260"/>
        <v>2.3644905360999998E-2</v>
      </c>
    </row>
    <row r="8150" spans="1:4" x14ac:dyDescent="0.3">
      <c r="A8150" s="23">
        <v>8149</v>
      </c>
      <c r="B8150" s="27">
        <v>0.65201200000000004</v>
      </c>
      <c r="C8150" s="24">
        <f t="shared" si="259"/>
        <v>0.15384700000000001</v>
      </c>
      <c r="D8150" s="19">
        <f t="shared" si="260"/>
        <v>2.3668899409000004E-2</v>
      </c>
    </row>
    <row r="8151" spans="1:4" x14ac:dyDescent="0.3">
      <c r="A8151" s="23">
        <v>8150</v>
      </c>
      <c r="B8151" s="27">
        <v>0.65201900000000002</v>
      </c>
      <c r="C8151" s="24">
        <f t="shared" si="259"/>
        <v>0.15385399999999999</v>
      </c>
      <c r="D8151" s="19">
        <f t="shared" si="260"/>
        <v>2.3671053315999998E-2</v>
      </c>
    </row>
    <row r="8152" spans="1:4" x14ac:dyDescent="0.3">
      <c r="A8152" s="23">
        <v>8151</v>
      </c>
      <c r="B8152" s="27">
        <v>0.65202400000000005</v>
      </c>
      <c r="C8152" s="24">
        <f t="shared" si="259"/>
        <v>0.153859</v>
      </c>
      <c r="D8152" s="19">
        <f t="shared" si="260"/>
        <v>2.3672591880999998E-2</v>
      </c>
    </row>
    <row r="8153" spans="1:4" x14ac:dyDescent="0.3">
      <c r="A8153" s="23">
        <v>8152</v>
      </c>
      <c r="B8153" s="27">
        <v>0.65209600000000001</v>
      </c>
      <c r="C8153" s="24">
        <f t="shared" si="259"/>
        <v>0.15393100000000001</v>
      </c>
      <c r="D8153" s="19">
        <f t="shared" si="260"/>
        <v>2.3694752761000002E-2</v>
      </c>
    </row>
    <row r="8154" spans="1:4" x14ac:dyDescent="0.3">
      <c r="A8154" s="23">
        <v>8153</v>
      </c>
      <c r="B8154" s="27">
        <v>0.65209700000000004</v>
      </c>
      <c r="C8154" s="24">
        <f t="shared" si="259"/>
        <v>0.15393200000000001</v>
      </c>
      <c r="D8154" s="19">
        <f t="shared" si="260"/>
        <v>2.3695060624000005E-2</v>
      </c>
    </row>
    <row r="8155" spans="1:4" x14ac:dyDescent="0.3">
      <c r="A8155" s="23">
        <v>8154</v>
      </c>
      <c r="B8155" s="27">
        <v>0.65213900000000002</v>
      </c>
      <c r="C8155" s="24">
        <f t="shared" si="259"/>
        <v>0.153974</v>
      </c>
      <c r="D8155" s="19">
        <f t="shared" si="260"/>
        <v>2.3707992676E-2</v>
      </c>
    </row>
    <row r="8156" spans="1:4" x14ac:dyDescent="0.3">
      <c r="A8156" s="23">
        <v>8155</v>
      </c>
      <c r="B8156" s="27">
        <v>0.65217000000000003</v>
      </c>
      <c r="C8156" s="24">
        <f t="shared" si="259"/>
        <v>0.154005</v>
      </c>
      <c r="D8156" s="19">
        <f t="shared" si="260"/>
        <v>2.3717540025000001E-2</v>
      </c>
    </row>
    <row r="8157" spans="1:4" x14ac:dyDescent="0.3">
      <c r="A8157" s="23">
        <v>8156</v>
      </c>
      <c r="B8157" s="27">
        <v>0.65221200000000001</v>
      </c>
      <c r="C8157" s="24">
        <f t="shared" si="259"/>
        <v>0.15404699999999999</v>
      </c>
      <c r="D8157" s="19">
        <f t="shared" si="260"/>
        <v>2.3730478208999997E-2</v>
      </c>
    </row>
    <row r="8158" spans="1:4" x14ac:dyDescent="0.3">
      <c r="A8158" s="23">
        <v>8157</v>
      </c>
      <c r="B8158" s="27">
        <v>0.65229599999999999</v>
      </c>
      <c r="C8158" s="24">
        <f t="shared" si="259"/>
        <v>0.15413099999999999</v>
      </c>
      <c r="D8158" s="19">
        <f t="shared" si="260"/>
        <v>2.3756365160999996E-2</v>
      </c>
    </row>
    <row r="8159" spans="1:4" x14ac:dyDescent="0.3">
      <c r="A8159" s="23">
        <v>8158</v>
      </c>
      <c r="B8159" s="27">
        <v>0.65238200000000002</v>
      </c>
      <c r="C8159" s="24">
        <f t="shared" si="259"/>
        <v>0.15421699999999999</v>
      </c>
      <c r="D8159" s="19">
        <f t="shared" si="260"/>
        <v>2.3782883089E-2</v>
      </c>
    </row>
    <row r="8160" spans="1:4" x14ac:dyDescent="0.3">
      <c r="A8160" s="23">
        <v>8159</v>
      </c>
      <c r="B8160" s="27">
        <v>0.65243099999999998</v>
      </c>
      <c r="C8160" s="24">
        <f t="shared" si="259"/>
        <v>0.15426600000000001</v>
      </c>
      <c r="D8160" s="19">
        <f t="shared" si="260"/>
        <v>2.3797998756000003E-2</v>
      </c>
    </row>
    <row r="8161" spans="1:4" x14ac:dyDescent="0.3">
      <c r="A8161" s="23">
        <v>8160</v>
      </c>
      <c r="B8161" s="27">
        <v>0.65251499999999996</v>
      </c>
      <c r="C8161" s="24">
        <f t="shared" si="259"/>
        <v>0.15434999999999999</v>
      </c>
      <c r="D8161" s="19">
        <f t="shared" si="260"/>
        <v>2.3823922499999997E-2</v>
      </c>
    </row>
    <row r="8162" spans="1:4" x14ac:dyDescent="0.3">
      <c r="A8162" s="23">
        <v>8161</v>
      </c>
      <c r="B8162" s="27">
        <v>0.65253000000000005</v>
      </c>
      <c r="C8162" s="24">
        <f t="shared" si="259"/>
        <v>0.154365</v>
      </c>
      <c r="D8162" s="19">
        <f t="shared" si="260"/>
        <v>2.3828553225E-2</v>
      </c>
    </row>
    <row r="8163" spans="1:4" x14ac:dyDescent="0.3">
      <c r="A8163" s="23">
        <v>8162</v>
      </c>
      <c r="B8163" s="27">
        <v>0.65261100000000005</v>
      </c>
      <c r="C8163" s="24">
        <f t="shared" si="259"/>
        <v>0.154446</v>
      </c>
      <c r="D8163" s="19">
        <f t="shared" si="260"/>
        <v>2.3853566916000001E-2</v>
      </c>
    </row>
    <row r="8164" spans="1:4" x14ac:dyDescent="0.3">
      <c r="A8164" s="23">
        <v>8163</v>
      </c>
      <c r="B8164" s="27">
        <v>0.65262399999999998</v>
      </c>
      <c r="C8164" s="24">
        <f t="shared" si="259"/>
        <v>0.15445900000000001</v>
      </c>
      <c r="D8164" s="19">
        <f t="shared" si="260"/>
        <v>2.3857582681000005E-2</v>
      </c>
    </row>
    <row r="8165" spans="1:4" x14ac:dyDescent="0.3">
      <c r="A8165" s="23">
        <v>8164</v>
      </c>
      <c r="B8165" s="27">
        <v>0.65263300000000002</v>
      </c>
      <c r="C8165" s="24">
        <f t="shared" si="259"/>
        <v>0.15446799999999999</v>
      </c>
      <c r="D8165" s="19">
        <f t="shared" si="260"/>
        <v>2.3860363023999999E-2</v>
      </c>
    </row>
    <row r="8166" spans="1:4" x14ac:dyDescent="0.3">
      <c r="A8166" s="23">
        <v>8165</v>
      </c>
      <c r="B8166" s="27">
        <v>0.65272600000000003</v>
      </c>
      <c r="C8166" s="24">
        <f t="shared" si="259"/>
        <v>0.154561</v>
      </c>
      <c r="D8166" s="19">
        <f t="shared" si="260"/>
        <v>2.3889102721000002E-2</v>
      </c>
    </row>
    <row r="8167" spans="1:4" x14ac:dyDescent="0.3">
      <c r="A8167" s="23">
        <v>8166</v>
      </c>
      <c r="B8167" s="27">
        <v>0.65272699999999995</v>
      </c>
      <c r="C8167" s="24">
        <f t="shared" si="259"/>
        <v>0.154562</v>
      </c>
      <c r="D8167" s="19">
        <f t="shared" si="260"/>
        <v>2.3889411844000001E-2</v>
      </c>
    </row>
    <row r="8168" spans="1:4" x14ac:dyDescent="0.3">
      <c r="A8168" s="23">
        <v>8167</v>
      </c>
      <c r="B8168" s="27">
        <v>0.65273700000000001</v>
      </c>
      <c r="C8168" s="24">
        <f t="shared" si="259"/>
        <v>0.15457199999999999</v>
      </c>
      <c r="D8168" s="19">
        <f t="shared" si="260"/>
        <v>2.3892503183999995E-2</v>
      </c>
    </row>
    <row r="8169" spans="1:4" x14ac:dyDescent="0.3">
      <c r="A8169" s="23">
        <v>8168</v>
      </c>
      <c r="B8169" s="27">
        <v>0.652752</v>
      </c>
      <c r="C8169" s="24">
        <f t="shared" si="259"/>
        <v>0.154587</v>
      </c>
      <c r="D8169" s="19">
        <f t="shared" si="260"/>
        <v>2.3897140569000001E-2</v>
      </c>
    </row>
    <row r="8170" spans="1:4" x14ac:dyDescent="0.3">
      <c r="A8170" s="23">
        <v>8169</v>
      </c>
      <c r="B8170" s="27">
        <v>0.652756</v>
      </c>
      <c r="C8170" s="24">
        <f t="shared" si="259"/>
        <v>0.15459100000000001</v>
      </c>
      <c r="D8170" s="19">
        <f t="shared" si="260"/>
        <v>2.3898377281000003E-2</v>
      </c>
    </row>
    <row r="8171" spans="1:4" x14ac:dyDescent="0.3">
      <c r="A8171" s="23">
        <v>8170</v>
      </c>
      <c r="B8171" s="27">
        <v>0.65297899999999998</v>
      </c>
      <c r="C8171" s="24">
        <f t="shared" si="259"/>
        <v>0.15481400000000001</v>
      </c>
      <c r="D8171" s="19">
        <f t="shared" si="260"/>
        <v>2.3967374596000002E-2</v>
      </c>
    </row>
    <row r="8172" spans="1:4" x14ac:dyDescent="0.3">
      <c r="A8172" s="23">
        <v>8171</v>
      </c>
      <c r="B8172" s="27">
        <v>0.65304099999999998</v>
      </c>
      <c r="C8172" s="24">
        <f t="shared" si="259"/>
        <v>0.15487600000000001</v>
      </c>
      <c r="D8172" s="19">
        <f t="shared" si="260"/>
        <v>2.3986575376000005E-2</v>
      </c>
    </row>
    <row r="8173" spans="1:4" x14ac:dyDescent="0.3">
      <c r="A8173" s="23">
        <v>8172</v>
      </c>
      <c r="B8173" s="27">
        <v>0.653115</v>
      </c>
      <c r="C8173" s="24">
        <f t="shared" si="259"/>
        <v>0.15495</v>
      </c>
      <c r="D8173" s="19">
        <f t="shared" si="260"/>
        <v>2.4009502500000002E-2</v>
      </c>
    </row>
    <row r="8174" spans="1:4" x14ac:dyDescent="0.3">
      <c r="A8174" s="23">
        <v>8173</v>
      </c>
      <c r="B8174" s="27">
        <v>0.65314499999999998</v>
      </c>
      <c r="C8174" s="24">
        <f t="shared" si="259"/>
        <v>0.15498000000000001</v>
      </c>
      <c r="D8174" s="19">
        <f t="shared" si="260"/>
        <v>2.4018800400000002E-2</v>
      </c>
    </row>
    <row r="8175" spans="1:4" x14ac:dyDescent="0.3">
      <c r="A8175" s="23">
        <v>8174</v>
      </c>
      <c r="B8175" s="27">
        <v>0.65320900000000004</v>
      </c>
      <c r="C8175" s="24">
        <f t="shared" si="259"/>
        <v>0.15504399999999999</v>
      </c>
      <c r="D8175" s="19">
        <f t="shared" si="260"/>
        <v>2.4038641935999996E-2</v>
      </c>
    </row>
    <row r="8176" spans="1:4" x14ac:dyDescent="0.3">
      <c r="A8176" s="23">
        <v>8175</v>
      </c>
      <c r="B8176" s="27">
        <v>0.65322000000000002</v>
      </c>
      <c r="C8176" s="24">
        <f t="shared" si="259"/>
        <v>0.155055</v>
      </c>
      <c r="D8176" s="19">
        <f t="shared" si="260"/>
        <v>2.4042053024999999E-2</v>
      </c>
    </row>
    <row r="8177" spans="1:4" x14ac:dyDescent="0.3">
      <c r="A8177" s="23">
        <v>8176</v>
      </c>
      <c r="B8177" s="27">
        <v>0.65336300000000003</v>
      </c>
      <c r="C8177" s="24">
        <f t="shared" si="259"/>
        <v>0.155198</v>
      </c>
      <c r="D8177" s="19">
        <f t="shared" si="260"/>
        <v>2.4086419204000002E-2</v>
      </c>
    </row>
    <row r="8178" spans="1:4" x14ac:dyDescent="0.3">
      <c r="A8178" s="23">
        <v>8177</v>
      </c>
      <c r="B8178" s="27">
        <v>0.65350200000000003</v>
      </c>
      <c r="C8178" s="24">
        <f t="shared" si="259"/>
        <v>0.155337</v>
      </c>
      <c r="D8178" s="19">
        <f t="shared" si="260"/>
        <v>2.4129583568999999E-2</v>
      </c>
    </row>
    <row r="8179" spans="1:4" x14ac:dyDescent="0.3">
      <c r="A8179" s="23">
        <v>8178</v>
      </c>
      <c r="B8179" s="27">
        <v>0.65350799999999998</v>
      </c>
      <c r="C8179" s="24">
        <f t="shared" si="259"/>
        <v>0.15534300000000001</v>
      </c>
      <c r="D8179" s="19">
        <f t="shared" si="260"/>
        <v>2.4131447649000003E-2</v>
      </c>
    </row>
    <row r="8180" spans="1:4" x14ac:dyDescent="0.3">
      <c r="A8180" s="23">
        <v>8179</v>
      </c>
      <c r="B8180" s="27">
        <v>0.65361000000000002</v>
      </c>
      <c r="C8180" s="24">
        <f t="shared" si="259"/>
        <v>0.155445</v>
      </c>
      <c r="D8180" s="19">
        <f t="shared" si="260"/>
        <v>2.4163148025000001E-2</v>
      </c>
    </row>
    <row r="8181" spans="1:4" x14ac:dyDescent="0.3">
      <c r="A8181" s="23">
        <v>8180</v>
      </c>
      <c r="B8181" s="27">
        <v>0.65377200000000002</v>
      </c>
      <c r="C8181" s="24">
        <f t="shared" si="259"/>
        <v>0.155607</v>
      </c>
      <c r="D8181" s="19">
        <f t="shared" si="260"/>
        <v>2.4213538449E-2</v>
      </c>
    </row>
    <row r="8182" spans="1:4" x14ac:dyDescent="0.3">
      <c r="A8182" s="23">
        <v>8181</v>
      </c>
      <c r="B8182" s="27">
        <v>0.65378099999999995</v>
      </c>
      <c r="C8182" s="24">
        <f t="shared" si="259"/>
        <v>0.155616</v>
      </c>
      <c r="D8182" s="19">
        <f t="shared" si="260"/>
        <v>2.4216339456000002E-2</v>
      </c>
    </row>
    <row r="8183" spans="1:4" x14ac:dyDescent="0.3">
      <c r="A8183" s="23">
        <v>8182</v>
      </c>
      <c r="B8183" s="27">
        <v>0.65389299999999995</v>
      </c>
      <c r="C8183" s="24">
        <f t="shared" si="259"/>
        <v>0.15572800000000001</v>
      </c>
      <c r="D8183" s="19">
        <f t="shared" si="260"/>
        <v>2.4251209984000002E-2</v>
      </c>
    </row>
    <row r="8184" spans="1:4" x14ac:dyDescent="0.3">
      <c r="A8184" s="23">
        <v>8183</v>
      </c>
      <c r="B8184" s="27">
        <v>0.65391100000000002</v>
      </c>
      <c r="C8184" s="24">
        <f t="shared" si="259"/>
        <v>0.155746</v>
      </c>
      <c r="D8184" s="19">
        <f t="shared" si="260"/>
        <v>2.4256816516E-2</v>
      </c>
    </row>
    <row r="8185" spans="1:4" x14ac:dyDescent="0.3">
      <c r="A8185" s="23">
        <v>8184</v>
      </c>
      <c r="B8185" s="27">
        <v>0.65395300000000001</v>
      </c>
      <c r="C8185" s="24">
        <f t="shared" si="259"/>
        <v>0.15578800000000001</v>
      </c>
      <c r="D8185" s="19">
        <f t="shared" si="260"/>
        <v>2.4269900944000004E-2</v>
      </c>
    </row>
    <row r="8186" spans="1:4" x14ac:dyDescent="0.3">
      <c r="A8186" s="23">
        <v>8185</v>
      </c>
      <c r="B8186" s="27">
        <v>0.65395899999999996</v>
      </c>
      <c r="C8186" s="24">
        <f t="shared" si="259"/>
        <v>0.15579399999999999</v>
      </c>
      <c r="D8186" s="19">
        <f t="shared" si="260"/>
        <v>2.4271770435999995E-2</v>
      </c>
    </row>
    <row r="8187" spans="1:4" x14ac:dyDescent="0.3">
      <c r="A8187" s="23">
        <v>8186</v>
      </c>
      <c r="B8187" s="27">
        <v>0.65396900000000002</v>
      </c>
      <c r="C8187" s="24">
        <f t="shared" si="259"/>
        <v>0.155804</v>
      </c>
      <c r="D8187" s="19">
        <f t="shared" si="260"/>
        <v>2.4274886416000001E-2</v>
      </c>
    </row>
    <row r="8188" spans="1:4" x14ac:dyDescent="0.3">
      <c r="A8188" s="23">
        <v>8187</v>
      </c>
      <c r="B8188" s="27">
        <v>0.65401299999999996</v>
      </c>
      <c r="C8188" s="24">
        <f t="shared" si="259"/>
        <v>0.15584800000000001</v>
      </c>
      <c r="D8188" s="19">
        <f t="shared" si="260"/>
        <v>2.4288599104000004E-2</v>
      </c>
    </row>
    <row r="8189" spans="1:4" x14ac:dyDescent="0.3">
      <c r="A8189" s="23">
        <v>8188</v>
      </c>
      <c r="B8189" s="27">
        <v>0.65406600000000004</v>
      </c>
      <c r="C8189" s="24">
        <f t="shared" si="259"/>
        <v>0.15590100000000001</v>
      </c>
      <c r="D8189" s="19">
        <f t="shared" si="260"/>
        <v>2.4305121801000005E-2</v>
      </c>
    </row>
    <row r="8190" spans="1:4" x14ac:dyDescent="0.3">
      <c r="A8190" s="23">
        <v>8189</v>
      </c>
      <c r="B8190" s="27">
        <v>0.65415900000000005</v>
      </c>
      <c r="C8190" s="24">
        <f t="shared" si="259"/>
        <v>0.15599399999999999</v>
      </c>
      <c r="D8190" s="19">
        <f t="shared" si="260"/>
        <v>2.4334128035999998E-2</v>
      </c>
    </row>
    <row r="8191" spans="1:4" x14ac:dyDescent="0.3">
      <c r="A8191" s="23">
        <v>8190</v>
      </c>
      <c r="B8191" s="27">
        <v>0.65418900000000002</v>
      </c>
      <c r="C8191" s="24">
        <f t="shared" si="259"/>
        <v>0.156024</v>
      </c>
      <c r="D8191" s="19">
        <f t="shared" si="260"/>
        <v>2.4343488575999998E-2</v>
      </c>
    </row>
    <row r="8192" spans="1:4" x14ac:dyDescent="0.3">
      <c r="A8192" s="23">
        <v>8191</v>
      </c>
      <c r="B8192" s="27">
        <v>0.65419400000000005</v>
      </c>
      <c r="C8192" s="24">
        <f t="shared" si="259"/>
        <v>0.156029</v>
      </c>
      <c r="D8192" s="19">
        <f t="shared" si="260"/>
        <v>2.4345048841E-2</v>
      </c>
    </row>
    <row r="8193" spans="1:4" x14ac:dyDescent="0.3">
      <c r="A8193" s="23">
        <v>8192</v>
      </c>
      <c r="B8193" s="27">
        <v>0.65420100000000003</v>
      </c>
      <c r="C8193" s="24">
        <f t="shared" si="259"/>
        <v>0.15603600000000001</v>
      </c>
      <c r="D8193" s="19">
        <f t="shared" si="260"/>
        <v>2.4347233296000002E-2</v>
      </c>
    </row>
    <row r="8194" spans="1:4" x14ac:dyDescent="0.3">
      <c r="A8194" s="23">
        <v>8193</v>
      </c>
      <c r="B8194" s="27">
        <v>0.654223</v>
      </c>
      <c r="C8194" s="24">
        <f t="shared" ref="C8194:C8257" si="261">ROUNDUP(B8194-B$10002,6)</f>
        <v>0.156058</v>
      </c>
      <c r="D8194" s="19">
        <f t="shared" si="260"/>
        <v>2.4354099364000001E-2</v>
      </c>
    </row>
    <row r="8195" spans="1:4" x14ac:dyDescent="0.3">
      <c r="A8195" s="23">
        <v>8194</v>
      </c>
      <c r="B8195" s="27">
        <v>0.65426700000000004</v>
      </c>
      <c r="C8195" s="24">
        <f t="shared" si="261"/>
        <v>0.15610199999999999</v>
      </c>
      <c r="D8195" s="19">
        <f t="shared" si="260"/>
        <v>2.4367834403999998E-2</v>
      </c>
    </row>
    <row r="8196" spans="1:4" x14ac:dyDescent="0.3">
      <c r="A8196" s="23">
        <v>8195</v>
      </c>
      <c r="B8196" s="27">
        <v>0.65436499999999997</v>
      </c>
      <c r="C8196" s="24">
        <f t="shared" si="261"/>
        <v>0.15620000000000001</v>
      </c>
      <c r="D8196" s="19">
        <f t="shared" si="260"/>
        <v>2.439844E-2</v>
      </c>
    </row>
    <row r="8197" spans="1:4" x14ac:dyDescent="0.3">
      <c r="A8197" s="23">
        <v>8196</v>
      </c>
      <c r="B8197" s="27">
        <v>0.65436499999999997</v>
      </c>
      <c r="C8197" s="24">
        <f t="shared" si="261"/>
        <v>0.15620000000000001</v>
      </c>
      <c r="D8197" s="19">
        <f t="shared" si="260"/>
        <v>2.439844E-2</v>
      </c>
    </row>
    <row r="8198" spans="1:4" x14ac:dyDescent="0.3">
      <c r="A8198" s="23">
        <v>8197</v>
      </c>
      <c r="B8198" s="27">
        <v>0.65438700000000005</v>
      </c>
      <c r="C8198" s="24">
        <f t="shared" si="261"/>
        <v>0.156222</v>
      </c>
      <c r="D8198" s="19">
        <f t="shared" si="260"/>
        <v>2.4405313283999999E-2</v>
      </c>
    </row>
    <row r="8199" spans="1:4" x14ac:dyDescent="0.3">
      <c r="A8199" s="23">
        <v>8198</v>
      </c>
      <c r="B8199" s="27">
        <v>0.65449299999999999</v>
      </c>
      <c r="C8199" s="24">
        <f t="shared" si="261"/>
        <v>0.15632799999999999</v>
      </c>
      <c r="D8199" s="19">
        <f t="shared" si="260"/>
        <v>2.4438443583999998E-2</v>
      </c>
    </row>
    <row r="8200" spans="1:4" x14ac:dyDescent="0.3">
      <c r="A8200" s="23">
        <v>8199</v>
      </c>
      <c r="B8200" s="27">
        <v>0.65465799999999996</v>
      </c>
      <c r="C8200" s="24">
        <f t="shared" si="261"/>
        <v>0.15649299999999999</v>
      </c>
      <c r="D8200" s="19">
        <f t="shared" si="260"/>
        <v>2.4490059048999997E-2</v>
      </c>
    </row>
    <row r="8201" spans="1:4" x14ac:dyDescent="0.3">
      <c r="A8201" s="23">
        <v>8200</v>
      </c>
      <c r="B8201" s="27">
        <v>0.65468999999999999</v>
      </c>
      <c r="C8201" s="24">
        <f t="shared" si="261"/>
        <v>0.156525</v>
      </c>
      <c r="D8201" s="19">
        <f t="shared" si="260"/>
        <v>2.4500075624999999E-2</v>
      </c>
    </row>
    <row r="8202" spans="1:4" x14ac:dyDescent="0.3">
      <c r="A8202" s="23">
        <v>8201</v>
      </c>
      <c r="B8202" s="27">
        <v>0.65469900000000003</v>
      </c>
      <c r="C8202" s="24">
        <f t="shared" si="261"/>
        <v>0.15653400000000001</v>
      </c>
      <c r="D8202" s="19">
        <f t="shared" ref="D8202:D8265" si="262">C8202*C8202</f>
        <v>2.4502893156000002E-2</v>
      </c>
    </row>
    <row r="8203" spans="1:4" x14ac:dyDescent="0.3">
      <c r="A8203" s="23">
        <v>8202</v>
      </c>
      <c r="B8203" s="27">
        <v>0.65470899999999999</v>
      </c>
      <c r="C8203" s="24">
        <f t="shared" si="261"/>
        <v>0.15654399999999999</v>
      </c>
      <c r="D8203" s="19">
        <f t="shared" si="262"/>
        <v>2.4506023935999998E-2</v>
      </c>
    </row>
    <row r="8204" spans="1:4" x14ac:dyDescent="0.3">
      <c r="A8204" s="23">
        <v>8203</v>
      </c>
      <c r="B8204" s="27">
        <v>0.65484600000000004</v>
      </c>
      <c r="C8204" s="24">
        <f t="shared" si="261"/>
        <v>0.15668100000000001</v>
      </c>
      <c r="D8204" s="19">
        <f t="shared" si="262"/>
        <v>2.4548935761000003E-2</v>
      </c>
    </row>
    <row r="8205" spans="1:4" x14ac:dyDescent="0.3">
      <c r="A8205" s="23">
        <v>8204</v>
      </c>
      <c r="B8205" s="27">
        <v>0.65485599999999999</v>
      </c>
      <c r="C8205" s="24">
        <f t="shared" si="261"/>
        <v>0.156691</v>
      </c>
      <c r="D8205" s="19">
        <f t="shared" si="262"/>
        <v>2.4552069481E-2</v>
      </c>
    </row>
    <row r="8206" spans="1:4" x14ac:dyDescent="0.3">
      <c r="A8206" s="23">
        <v>8205</v>
      </c>
      <c r="B8206" s="27">
        <v>0.65491100000000002</v>
      </c>
      <c r="C8206" s="24">
        <f t="shared" si="261"/>
        <v>0.156746</v>
      </c>
      <c r="D8206" s="19">
        <f t="shared" si="262"/>
        <v>2.4569308515999998E-2</v>
      </c>
    </row>
    <row r="8207" spans="1:4" x14ac:dyDescent="0.3">
      <c r="A8207" s="23">
        <v>8206</v>
      </c>
      <c r="B8207" s="27">
        <v>0.654914</v>
      </c>
      <c r="C8207" s="24">
        <f t="shared" si="261"/>
        <v>0.156749</v>
      </c>
      <c r="D8207" s="19">
        <f t="shared" si="262"/>
        <v>2.4570249001000001E-2</v>
      </c>
    </row>
    <row r="8208" spans="1:4" x14ac:dyDescent="0.3">
      <c r="A8208" s="23">
        <v>8207</v>
      </c>
      <c r="B8208" s="27">
        <v>0.65501100000000001</v>
      </c>
      <c r="C8208" s="24">
        <f t="shared" si="261"/>
        <v>0.15684600000000001</v>
      </c>
      <c r="D8208" s="19">
        <f t="shared" si="262"/>
        <v>2.4600667716000005E-2</v>
      </c>
    </row>
    <row r="8209" spans="1:4" x14ac:dyDescent="0.3">
      <c r="A8209" s="23">
        <v>8208</v>
      </c>
      <c r="B8209" s="27">
        <v>0.65503500000000003</v>
      </c>
      <c r="C8209" s="24">
        <f t="shared" si="261"/>
        <v>0.15687000000000001</v>
      </c>
      <c r="D8209" s="19">
        <f t="shared" si="262"/>
        <v>2.4608196900000004E-2</v>
      </c>
    </row>
    <row r="8210" spans="1:4" x14ac:dyDescent="0.3">
      <c r="A8210" s="23">
        <v>8209</v>
      </c>
      <c r="B8210" s="27">
        <v>0.65504799999999996</v>
      </c>
      <c r="C8210" s="24">
        <f t="shared" si="261"/>
        <v>0.15688299999999999</v>
      </c>
      <c r="D8210" s="19">
        <f t="shared" si="262"/>
        <v>2.4612275688999999E-2</v>
      </c>
    </row>
    <row r="8211" spans="1:4" x14ac:dyDescent="0.3">
      <c r="A8211" s="23">
        <v>8210</v>
      </c>
      <c r="B8211" s="27">
        <v>0.65506200000000003</v>
      </c>
      <c r="C8211" s="24">
        <f t="shared" si="261"/>
        <v>0.15689700000000001</v>
      </c>
      <c r="D8211" s="19">
        <f t="shared" si="262"/>
        <v>2.4616668609000001E-2</v>
      </c>
    </row>
    <row r="8212" spans="1:4" x14ac:dyDescent="0.3">
      <c r="A8212" s="23">
        <v>8211</v>
      </c>
      <c r="B8212" s="27">
        <v>0.65514099999999997</v>
      </c>
      <c r="C8212" s="24">
        <f t="shared" si="261"/>
        <v>0.156976</v>
      </c>
      <c r="D8212" s="19">
        <f t="shared" si="262"/>
        <v>2.4641464576000003E-2</v>
      </c>
    </row>
    <row r="8213" spans="1:4" x14ac:dyDescent="0.3">
      <c r="A8213" s="23">
        <v>8212</v>
      </c>
      <c r="B8213" s="27">
        <v>0.65524499999999997</v>
      </c>
      <c r="C8213" s="24">
        <f t="shared" si="261"/>
        <v>0.15708</v>
      </c>
      <c r="D8213" s="19">
        <f t="shared" si="262"/>
        <v>2.4674126399999999E-2</v>
      </c>
    </row>
    <row r="8214" spans="1:4" x14ac:dyDescent="0.3">
      <c r="A8214" s="23">
        <v>8213</v>
      </c>
      <c r="B8214" s="27">
        <v>0.655331</v>
      </c>
      <c r="C8214" s="24">
        <f t="shared" si="261"/>
        <v>0.157166</v>
      </c>
      <c r="D8214" s="19">
        <f t="shared" si="262"/>
        <v>2.4701151556000001E-2</v>
      </c>
    </row>
    <row r="8215" spans="1:4" x14ac:dyDescent="0.3">
      <c r="A8215" s="23">
        <v>8214</v>
      </c>
      <c r="B8215" s="27">
        <v>0.65545799999999999</v>
      </c>
      <c r="C8215" s="24">
        <f t="shared" si="261"/>
        <v>0.15729299999999999</v>
      </c>
      <c r="D8215" s="19">
        <f t="shared" si="262"/>
        <v>2.4741087848999997E-2</v>
      </c>
    </row>
    <row r="8216" spans="1:4" x14ac:dyDescent="0.3">
      <c r="A8216" s="23">
        <v>8215</v>
      </c>
      <c r="B8216" s="27">
        <v>0.65553700000000004</v>
      </c>
      <c r="C8216" s="24">
        <f t="shared" si="261"/>
        <v>0.15737200000000001</v>
      </c>
      <c r="D8216" s="19">
        <f t="shared" si="262"/>
        <v>2.4765946384000002E-2</v>
      </c>
    </row>
    <row r="8217" spans="1:4" x14ac:dyDescent="0.3">
      <c r="A8217" s="23">
        <v>8216</v>
      </c>
      <c r="B8217" s="27">
        <v>0.655582</v>
      </c>
      <c r="C8217" s="24">
        <f t="shared" si="261"/>
        <v>0.157417</v>
      </c>
      <c r="D8217" s="19">
        <f t="shared" si="262"/>
        <v>2.4780111888999999E-2</v>
      </c>
    </row>
    <row r="8218" spans="1:4" x14ac:dyDescent="0.3">
      <c r="A8218" s="23">
        <v>8217</v>
      </c>
      <c r="B8218" s="27">
        <v>0.65566999999999998</v>
      </c>
      <c r="C8218" s="24">
        <f t="shared" si="261"/>
        <v>0.15750500000000001</v>
      </c>
      <c r="D8218" s="19">
        <f t="shared" si="262"/>
        <v>2.4807825025000001E-2</v>
      </c>
    </row>
    <row r="8219" spans="1:4" x14ac:dyDescent="0.3">
      <c r="A8219" s="23">
        <v>8218</v>
      </c>
      <c r="B8219" s="27">
        <v>0.65568199999999999</v>
      </c>
      <c r="C8219" s="24">
        <f t="shared" si="261"/>
        <v>0.15751699999999999</v>
      </c>
      <c r="D8219" s="19">
        <f t="shared" si="262"/>
        <v>2.4811605288999998E-2</v>
      </c>
    </row>
    <row r="8220" spans="1:4" x14ac:dyDescent="0.3">
      <c r="A8220" s="23">
        <v>8219</v>
      </c>
      <c r="B8220" s="27">
        <v>0.65600800000000004</v>
      </c>
      <c r="C8220" s="24">
        <f t="shared" si="261"/>
        <v>0.15784300000000001</v>
      </c>
      <c r="D8220" s="19">
        <f t="shared" si="262"/>
        <v>2.4914412649000003E-2</v>
      </c>
    </row>
    <row r="8221" spans="1:4" x14ac:dyDescent="0.3">
      <c r="A8221" s="23">
        <v>8220</v>
      </c>
      <c r="B8221" s="27">
        <v>0.65617599999999998</v>
      </c>
      <c r="C8221" s="24">
        <f t="shared" si="261"/>
        <v>0.15801100000000001</v>
      </c>
      <c r="D8221" s="19">
        <f t="shared" si="262"/>
        <v>2.4967476121000004E-2</v>
      </c>
    </row>
    <row r="8222" spans="1:4" x14ac:dyDescent="0.3">
      <c r="A8222" s="23">
        <v>8221</v>
      </c>
      <c r="B8222" s="27">
        <v>0.65617700000000001</v>
      </c>
      <c r="C8222" s="24">
        <f t="shared" si="261"/>
        <v>0.15801200000000001</v>
      </c>
      <c r="D8222" s="19">
        <f t="shared" si="262"/>
        <v>2.4967792144000005E-2</v>
      </c>
    </row>
    <row r="8223" spans="1:4" x14ac:dyDescent="0.3">
      <c r="A8223" s="23">
        <v>8222</v>
      </c>
      <c r="B8223" s="27">
        <v>0.65634099999999995</v>
      </c>
      <c r="C8223" s="24">
        <f t="shared" si="261"/>
        <v>0.15817600000000001</v>
      </c>
      <c r="D8223" s="19">
        <f t="shared" si="262"/>
        <v>2.5019646976000003E-2</v>
      </c>
    </row>
    <row r="8224" spans="1:4" x14ac:dyDescent="0.3">
      <c r="A8224" s="23">
        <v>8223</v>
      </c>
      <c r="B8224" s="27">
        <v>0.656362</v>
      </c>
      <c r="C8224" s="24">
        <f t="shared" si="261"/>
        <v>0.158197</v>
      </c>
      <c r="D8224" s="19">
        <f t="shared" si="262"/>
        <v>2.5026290809000002E-2</v>
      </c>
    </row>
    <row r="8225" spans="1:4" x14ac:dyDescent="0.3">
      <c r="A8225" s="23">
        <v>8224</v>
      </c>
      <c r="B8225" s="27">
        <v>0.65639800000000004</v>
      </c>
      <c r="C8225" s="24">
        <f t="shared" si="261"/>
        <v>0.15823300000000001</v>
      </c>
      <c r="D8225" s="19">
        <f t="shared" si="262"/>
        <v>2.5037682289000003E-2</v>
      </c>
    </row>
    <row r="8226" spans="1:4" x14ac:dyDescent="0.3">
      <c r="A8226" s="23">
        <v>8225</v>
      </c>
      <c r="B8226" s="27">
        <v>0.65642599999999995</v>
      </c>
      <c r="C8226" s="24">
        <f t="shared" si="261"/>
        <v>0.15826100000000001</v>
      </c>
      <c r="D8226" s="19">
        <f t="shared" si="262"/>
        <v>2.5046544121000006E-2</v>
      </c>
    </row>
    <row r="8227" spans="1:4" x14ac:dyDescent="0.3">
      <c r="A8227" s="23">
        <v>8226</v>
      </c>
      <c r="B8227" s="27">
        <v>0.65643600000000002</v>
      </c>
      <c r="C8227" s="24">
        <f t="shared" si="261"/>
        <v>0.158271</v>
      </c>
      <c r="D8227" s="19">
        <f t="shared" si="262"/>
        <v>2.5049709440999997E-2</v>
      </c>
    </row>
    <row r="8228" spans="1:4" x14ac:dyDescent="0.3">
      <c r="A8228" s="23">
        <v>8227</v>
      </c>
      <c r="B8228" s="27">
        <v>0.65647500000000003</v>
      </c>
      <c r="C8228" s="24">
        <f t="shared" si="261"/>
        <v>0.15831000000000001</v>
      </c>
      <c r="D8228" s="19">
        <f t="shared" si="262"/>
        <v>2.5062056100000001E-2</v>
      </c>
    </row>
    <row r="8229" spans="1:4" x14ac:dyDescent="0.3">
      <c r="A8229" s="23">
        <v>8228</v>
      </c>
      <c r="B8229" s="27">
        <v>0.65647900000000003</v>
      </c>
      <c r="C8229" s="24">
        <f t="shared" si="261"/>
        <v>0.15831400000000001</v>
      </c>
      <c r="D8229" s="19">
        <f t="shared" si="262"/>
        <v>2.5063322596000002E-2</v>
      </c>
    </row>
    <row r="8230" spans="1:4" x14ac:dyDescent="0.3">
      <c r="A8230" s="23">
        <v>8229</v>
      </c>
      <c r="B8230" s="27">
        <v>0.65648399999999996</v>
      </c>
      <c r="C8230" s="24">
        <f t="shared" si="261"/>
        <v>0.15831899999999999</v>
      </c>
      <c r="D8230" s="19">
        <f t="shared" si="262"/>
        <v>2.5064905760999998E-2</v>
      </c>
    </row>
    <row r="8231" spans="1:4" x14ac:dyDescent="0.3">
      <c r="A8231" s="23">
        <v>8230</v>
      </c>
      <c r="B8231" s="27">
        <v>0.65656899999999996</v>
      </c>
      <c r="C8231" s="24">
        <f t="shared" si="261"/>
        <v>0.15840399999999999</v>
      </c>
      <c r="D8231" s="19">
        <f t="shared" si="262"/>
        <v>2.5091827215999996E-2</v>
      </c>
    </row>
    <row r="8232" spans="1:4" x14ac:dyDescent="0.3">
      <c r="A8232" s="23">
        <v>8231</v>
      </c>
      <c r="B8232" s="27">
        <v>0.65661599999999998</v>
      </c>
      <c r="C8232" s="24">
        <f t="shared" si="261"/>
        <v>0.15845100000000001</v>
      </c>
      <c r="D8232" s="19">
        <f t="shared" si="262"/>
        <v>2.5106719401000004E-2</v>
      </c>
    </row>
    <row r="8233" spans="1:4" x14ac:dyDescent="0.3">
      <c r="A8233" s="23">
        <v>8232</v>
      </c>
      <c r="B8233" s="27">
        <v>0.65689500000000001</v>
      </c>
      <c r="C8233" s="24">
        <f t="shared" si="261"/>
        <v>0.15873000000000001</v>
      </c>
      <c r="D8233" s="19">
        <f t="shared" si="262"/>
        <v>2.5195212900000003E-2</v>
      </c>
    </row>
    <row r="8234" spans="1:4" x14ac:dyDescent="0.3">
      <c r="A8234" s="23">
        <v>8233</v>
      </c>
      <c r="B8234" s="27">
        <v>0.656999</v>
      </c>
      <c r="C8234" s="24">
        <f t="shared" si="261"/>
        <v>0.158834</v>
      </c>
      <c r="D8234" s="19">
        <f t="shared" si="262"/>
        <v>2.5228239556000003E-2</v>
      </c>
    </row>
    <row r="8235" spans="1:4" x14ac:dyDescent="0.3">
      <c r="A8235" s="23">
        <v>8234</v>
      </c>
      <c r="B8235" s="27">
        <v>0.65720900000000004</v>
      </c>
      <c r="C8235" s="24">
        <f t="shared" si="261"/>
        <v>0.15904399999999999</v>
      </c>
      <c r="D8235" s="19">
        <f t="shared" si="262"/>
        <v>2.5294993935999998E-2</v>
      </c>
    </row>
    <row r="8236" spans="1:4" x14ac:dyDescent="0.3">
      <c r="A8236" s="23">
        <v>8235</v>
      </c>
      <c r="B8236" s="27">
        <v>0.65721700000000005</v>
      </c>
      <c r="C8236" s="24">
        <f t="shared" si="261"/>
        <v>0.159052</v>
      </c>
      <c r="D8236" s="19">
        <f t="shared" si="262"/>
        <v>2.5297538703999999E-2</v>
      </c>
    </row>
    <row r="8237" spans="1:4" x14ac:dyDescent="0.3">
      <c r="A8237" s="23">
        <v>8236</v>
      </c>
      <c r="B8237" s="27">
        <v>0.65722700000000001</v>
      </c>
      <c r="C8237" s="24">
        <f t="shared" si="261"/>
        <v>0.15906200000000001</v>
      </c>
      <c r="D8237" s="19">
        <f t="shared" si="262"/>
        <v>2.5300719844000001E-2</v>
      </c>
    </row>
    <row r="8238" spans="1:4" x14ac:dyDescent="0.3">
      <c r="A8238" s="23">
        <v>8237</v>
      </c>
      <c r="B8238" s="27">
        <v>0.65736399999999995</v>
      </c>
      <c r="C8238" s="24">
        <f t="shared" si="261"/>
        <v>0.15919900000000001</v>
      </c>
      <c r="D8238" s="19">
        <f t="shared" si="262"/>
        <v>2.5344321601000003E-2</v>
      </c>
    </row>
    <row r="8239" spans="1:4" x14ac:dyDescent="0.3">
      <c r="A8239" s="23">
        <v>8238</v>
      </c>
      <c r="B8239" s="27">
        <v>0.65748399999999996</v>
      </c>
      <c r="C8239" s="24">
        <f t="shared" si="261"/>
        <v>0.15931899999999999</v>
      </c>
      <c r="D8239" s="19">
        <f t="shared" si="262"/>
        <v>2.5382543760999996E-2</v>
      </c>
    </row>
    <row r="8240" spans="1:4" x14ac:dyDescent="0.3">
      <c r="A8240" s="23">
        <v>8239</v>
      </c>
      <c r="B8240" s="27">
        <v>0.657605</v>
      </c>
      <c r="C8240" s="24">
        <f t="shared" si="261"/>
        <v>0.15944</v>
      </c>
      <c r="D8240" s="19">
        <f t="shared" si="262"/>
        <v>2.54211136E-2</v>
      </c>
    </row>
    <row r="8241" spans="1:4" x14ac:dyDescent="0.3">
      <c r="A8241" s="23">
        <v>8240</v>
      </c>
      <c r="B8241" s="27">
        <v>0.65764299999999998</v>
      </c>
      <c r="C8241" s="24">
        <f t="shared" si="261"/>
        <v>0.15947800000000001</v>
      </c>
      <c r="D8241" s="19">
        <f t="shared" si="262"/>
        <v>2.5433232484000003E-2</v>
      </c>
    </row>
    <row r="8242" spans="1:4" x14ac:dyDescent="0.3">
      <c r="A8242" s="23">
        <v>8241</v>
      </c>
      <c r="B8242" s="27">
        <v>0.65766000000000002</v>
      </c>
      <c r="C8242" s="24">
        <f t="shared" si="261"/>
        <v>0.159495</v>
      </c>
      <c r="D8242" s="19">
        <f t="shared" si="262"/>
        <v>2.5438655025E-2</v>
      </c>
    </row>
    <row r="8243" spans="1:4" x14ac:dyDescent="0.3">
      <c r="A8243" s="23">
        <v>8242</v>
      </c>
      <c r="B8243" s="27">
        <v>0.65767100000000001</v>
      </c>
      <c r="C8243" s="24">
        <f t="shared" si="261"/>
        <v>0.15950600000000001</v>
      </c>
      <c r="D8243" s="19">
        <f t="shared" si="262"/>
        <v>2.5442164036000001E-2</v>
      </c>
    </row>
    <row r="8244" spans="1:4" x14ac:dyDescent="0.3">
      <c r="A8244" s="23">
        <v>8243</v>
      </c>
      <c r="B8244" s="27">
        <v>0.657748</v>
      </c>
      <c r="C8244" s="24">
        <f t="shared" si="261"/>
        <v>0.159583</v>
      </c>
      <c r="D8244" s="19">
        <f t="shared" si="262"/>
        <v>2.5466733889E-2</v>
      </c>
    </row>
    <row r="8245" spans="1:4" x14ac:dyDescent="0.3">
      <c r="A8245" s="23">
        <v>8244</v>
      </c>
      <c r="B8245" s="27">
        <v>0.65776299999999999</v>
      </c>
      <c r="C8245" s="24">
        <f t="shared" si="261"/>
        <v>0.15959799999999999</v>
      </c>
      <c r="D8245" s="19">
        <f t="shared" si="262"/>
        <v>2.5471521603999996E-2</v>
      </c>
    </row>
    <row r="8246" spans="1:4" x14ac:dyDescent="0.3">
      <c r="A8246" s="23">
        <v>8245</v>
      </c>
      <c r="B8246" s="27">
        <v>0.65778199999999998</v>
      </c>
      <c r="C8246" s="24">
        <f t="shared" si="261"/>
        <v>0.15961700000000001</v>
      </c>
      <c r="D8246" s="19">
        <f t="shared" si="262"/>
        <v>2.5477586689000003E-2</v>
      </c>
    </row>
    <row r="8247" spans="1:4" x14ac:dyDescent="0.3">
      <c r="A8247" s="23">
        <v>8246</v>
      </c>
      <c r="B8247" s="27">
        <v>0.65793400000000002</v>
      </c>
      <c r="C8247" s="24">
        <f t="shared" si="261"/>
        <v>0.15976899999999999</v>
      </c>
      <c r="D8247" s="19">
        <f t="shared" si="262"/>
        <v>2.5526133360999997E-2</v>
      </c>
    </row>
    <row r="8248" spans="1:4" x14ac:dyDescent="0.3">
      <c r="A8248" s="23">
        <v>8247</v>
      </c>
      <c r="B8248" s="27">
        <v>0.65796100000000002</v>
      </c>
      <c r="C8248" s="24">
        <f t="shared" si="261"/>
        <v>0.15979599999999999</v>
      </c>
      <c r="D8248" s="19">
        <f t="shared" si="262"/>
        <v>2.5534761615999997E-2</v>
      </c>
    </row>
    <row r="8249" spans="1:4" x14ac:dyDescent="0.3">
      <c r="A8249" s="23">
        <v>8248</v>
      </c>
      <c r="B8249" s="27">
        <v>0.65805400000000003</v>
      </c>
      <c r="C8249" s="24">
        <f t="shared" si="261"/>
        <v>0.159889</v>
      </c>
      <c r="D8249" s="19">
        <f t="shared" si="262"/>
        <v>2.5564492321000002E-2</v>
      </c>
    </row>
    <row r="8250" spans="1:4" x14ac:dyDescent="0.3">
      <c r="A8250" s="23">
        <v>8249</v>
      </c>
      <c r="B8250" s="27">
        <v>0.65823900000000002</v>
      </c>
      <c r="C8250" s="24">
        <f t="shared" si="261"/>
        <v>0.16007399999999999</v>
      </c>
      <c r="D8250" s="19">
        <f t="shared" si="262"/>
        <v>2.5623685475999997E-2</v>
      </c>
    </row>
    <row r="8251" spans="1:4" x14ac:dyDescent="0.3">
      <c r="A8251" s="23">
        <v>8250</v>
      </c>
      <c r="B8251" s="27">
        <v>0.65825900000000004</v>
      </c>
      <c r="C8251" s="24">
        <f t="shared" si="261"/>
        <v>0.16009400000000001</v>
      </c>
      <c r="D8251" s="19">
        <f t="shared" si="262"/>
        <v>2.5630088836000004E-2</v>
      </c>
    </row>
    <row r="8252" spans="1:4" x14ac:dyDescent="0.3">
      <c r="A8252" s="23">
        <v>8251</v>
      </c>
      <c r="B8252" s="27">
        <v>0.65837299999999999</v>
      </c>
      <c r="C8252" s="24">
        <f t="shared" si="261"/>
        <v>0.16020799999999999</v>
      </c>
      <c r="D8252" s="19">
        <f t="shared" si="262"/>
        <v>2.5666603263999995E-2</v>
      </c>
    </row>
    <row r="8253" spans="1:4" x14ac:dyDescent="0.3">
      <c r="A8253" s="23">
        <v>8252</v>
      </c>
      <c r="B8253" s="27">
        <v>0.65838399999999997</v>
      </c>
      <c r="C8253" s="24">
        <f t="shared" si="261"/>
        <v>0.160219</v>
      </c>
      <c r="D8253" s="19">
        <f t="shared" si="262"/>
        <v>2.5670127960999999E-2</v>
      </c>
    </row>
    <row r="8254" spans="1:4" x14ac:dyDescent="0.3">
      <c r="A8254" s="23">
        <v>8253</v>
      </c>
      <c r="B8254" s="27">
        <v>0.65841899999999998</v>
      </c>
      <c r="C8254" s="24">
        <f t="shared" si="261"/>
        <v>0.16025400000000001</v>
      </c>
      <c r="D8254" s="19">
        <f t="shared" si="262"/>
        <v>2.5681344516000001E-2</v>
      </c>
    </row>
    <row r="8255" spans="1:4" x14ac:dyDescent="0.3">
      <c r="A8255" s="23">
        <v>8254</v>
      </c>
      <c r="B8255" s="27">
        <v>0.65844000000000003</v>
      </c>
      <c r="C8255" s="24">
        <f t="shared" si="261"/>
        <v>0.160275</v>
      </c>
      <c r="D8255" s="19">
        <f t="shared" si="262"/>
        <v>2.5688075625000001E-2</v>
      </c>
    </row>
    <row r="8256" spans="1:4" x14ac:dyDescent="0.3">
      <c r="A8256" s="23">
        <v>8255</v>
      </c>
      <c r="B8256" s="27">
        <v>0.658443</v>
      </c>
      <c r="C8256" s="24">
        <f t="shared" si="261"/>
        <v>0.160278</v>
      </c>
      <c r="D8256" s="19">
        <f t="shared" si="262"/>
        <v>2.5689037284000002E-2</v>
      </c>
    </row>
    <row r="8257" spans="1:4" x14ac:dyDescent="0.3">
      <c r="A8257" s="23">
        <v>8256</v>
      </c>
      <c r="B8257" s="27">
        <v>0.65846800000000005</v>
      </c>
      <c r="C8257" s="24">
        <f t="shared" si="261"/>
        <v>0.160303</v>
      </c>
      <c r="D8257" s="19">
        <f t="shared" si="262"/>
        <v>2.5697051809000001E-2</v>
      </c>
    </row>
    <row r="8258" spans="1:4" x14ac:dyDescent="0.3">
      <c r="A8258" s="23">
        <v>8257</v>
      </c>
      <c r="B8258" s="27">
        <v>0.65852900000000003</v>
      </c>
      <c r="C8258" s="24">
        <f t="shared" ref="C8258:C8321" si="263">ROUNDUP(B8258-B$10002,6)</f>
        <v>0.16036400000000001</v>
      </c>
      <c r="D8258" s="19">
        <f t="shared" si="262"/>
        <v>2.5716612496000001E-2</v>
      </c>
    </row>
    <row r="8259" spans="1:4" x14ac:dyDescent="0.3">
      <c r="A8259" s="23">
        <v>8258</v>
      </c>
      <c r="B8259" s="27">
        <v>0.65853499999999998</v>
      </c>
      <c r="C8259" s="24">
        <f t="shared" si="263"/>
        <v>0.16037000000000001</v>
      </c>
      <c r="D8259" s="19">
        <f t="shared" si="262"/>
        <v>2.5718536900000005E-2</v>
      </c>
    </row>
    <row r="8260" spans="1:4" x14ac:dyDescent="0.3">
      <c r="A8260" s="23">
        <v>8259</v>
      </c>
      <c r="B8260" s="27">
        <v>0.65857100000000002</v>
      </c>
      <c r="C8260" s="24">
        <f t="shared" si="263"/>
        <v>0.16040599999999999</v>
      </c>
      <c r="D8260" s="19">
        <f t="shared" si="262"/>
        <v>2.5730084835999999E-2</v>
      </c>
    </row>
    <row r="8261" spans="1:4" x14ac:dyDescent="0.3">
      <c r="A8261" s="23">
        <v>8260</v>
      </c>
      <c r="B8261" s="27">
        <v>0.65858300000000003</v>
      </c>
      <c r="C8261" s="24">
        <f t="shared" si="263"/>
        <v>0.16041800000000001</v>
      </c>
      <c r="D8261" s="19">
        <f t="shared" si="262"/>
        <v>2.5733934724000002E-2</v>
      </c>
    </row>
    <row r="8262" spans="1:4" x14ac:dyDescent="0.3">
      <c r="A8262" s="23">
        <v>8261</v>
      </c>
      <c r="B8262" s="27">
        <v>0.65862900000000002</v>
      </c>
      <c r="C8262" s="24">
        <f t="shared" si="263"/>
        <v>0.160464</v>
      </c>
      <c r="D8262" s="19">
        <f t="shared" si="262"/>
        <v>2.5748695295999997E-2</v>
      </c>
    </row>
    <row r="8263" spans="1:4" x14ac:dyDescent="0.3">
      <c r="A8263" s="23">
        <v>8262</v>
      </c>
      <c r="B8263" s="27">
        <v>0.65864299999999998</v>
      </c>
      <c r="C8263" s="24">
        <f t="shared" si="263"/>
        <v>0.16047800000000001</v>
      </c>
      <c r="D8263" s="19">
        <f t="shared" si="262"/>
        <v>2.5753188484000003E-2</v>
      </c>
    </row>
    <row r="8264" spans="1:4" x14ac:dyDescent="0.3">
      <c r="A8264" s="23">
        <v>8263</v>
      </c>
      <c r="B8264" s="27">
        <v>0.65876999999999997</v>
      </c>
      <c r="C8264" s="24">
        <f t="shared" si="263"/>
        <v>0.160605</v>
      </c>
      <c r="D8264" s="19">
        <f t="shared" si="262"/>
        <v>2.5793966025E-2</v>
      </c>
    </row>
    <row r="8265" spans="1:4" x14ac:dyDescent="0.3">
      <c r="A8265" s="23">
        <v>8264</v>
      </c>
      <c r="B8265" s="27">
        <v>0.65877300000000005</v>
      </c>
      <c r="C8265" s="24">
        <f t="shared" si="263"/>
        <v>0.160608</v>
      </c>
      <c r="D8265" s="19">
        <f t="shared" si="262"/>
        <v>2.5794929664000002E-2</v>
      </c>
    </row>
    <row r="8266" spans="1:4" x14ac:dyDescent="0.3">
      <c r="A8266" s="23">
        <v>8265</v>
      </c>
      <c r="B8266" s="27">
        <v>0.658775</v>
      </c>
      <c r="C8266" s="24">
        <f t="shared" si="263"/>
        <v>0.16061</v>
      </c>
      <c r="D8266" s="19">
        <f t="shared" ref="D8266:D8329" si="264">C8266*C8266</f>
        <v>2.5795572100000001E-2</v>
      </c>
    </row>
    <row r="8267" spans="1:4" x14ac:dyDescent="0.3">
      <c r="A8267" s="23">
        <v>8266</v>
      </c>
      <c r="B8267" s="27">
        <v>0.65882499999999999</v>
      </c>
      <c r="C8267" s="24">
        <f t="shared" si="263"/>
        <v>0.16066</v>
      </c>
      <c r="D8267" s="19">
        <f t="shared" si="264"/>
        <v>2.5811635600000001E-2</v>
      </c>
    </row>
    <row r="8268" spans="1:4" x14ac:dyDescent="0.3">
      <c r="A8268" s="23">
        <v>8267</v>
      </c>
      <c r="B8268" s="27">
        <v>0.65894600000000003</v>
      </c>
      <c r="C8268" s="24">
        <f t="shared" si="263"/>
        <v>0.16078100000000001</v>
      </c>
      <c r="D8268" s="19">
        <f t="shared" si="264"/>
        <v>2.5850529961000002E-2</v>
      </c>
    </row>
    <row r="8269" spans="1:4" x14ac:dyDescent="0.3">
      <c r="A8269" s="23">
        <v>8268</v>
      </c>
      <c r="B8269" s="27">
        <v>0.65900599999999998</v>
      </c>
      <c r="C8269" s="24">
        <f t="shared" si="263"/>
        <v>0.16084100000000001</v>
      </c>
      <c r="D8269" s="19">
        <f t="shared" si="264"/>
        <v>2.5869827281000003E-2</v>
      </c>
    </row>
    <row r="8270" spans="1:4" x14ac:dyDescent="0.3">
      <c r="A8270" s="23">
        <v>8269</v>
      </c>
      <c r="B8270" s="27">
        <v>0.65907700000000002</v>
      </c>
      <c r="C8270" s="24">
        <f t="shared" si="263"/>
        <v>0.160912</v>
      </c>
      <c r="D8270" s="19">
        <f t="shared" si="264"/>
        <v>2.5892671744E-2</v>
      </c>
    </row>
    <row r="8271" spans="1:4" x14ac:dyDescent="0.3">
      <c r="A8271" s="23">
        <v>8270</v>
      </c>
      <c r="B8271" s="27">
        <v>0.65910299999999999</v>
      </c>
      <c r="C8271" s="24">
        <f t="shared" si="263"/>
        <v>0.160938</v>
      </c>
      <c r="D8271" s="19">
        <f t="shared" si="264"/>
        <v>2.5901039843999999E-2</v>
      </c>
    </row>
    <row r="8272" spans="1:4" x14ac:dyDescent="0.3">
      <c r="A8272" s="23">
        <v>8271</v>
      </c>
      <c r="B8272" s="27">
        <v>0.65917499999999996</v>
      </c>
      <c r="C8272" s="24">
        <f t="shared" si="263"/>
        <v>0.16101000000000001</v>
      </c>
      <c r="D8272" s="19">
        <f t="shared" si="264"/>
        <v>2.5924220100000006E-2</v>
      </c>
    </row>
    <row r="8273" spans="1:4" x14ac:dyDescent="0.3">
      <c r="A8273" s="23">
        <v>8272</v>
      </c>
      <c r="B8273" s="27">
        <v>0.65917999999999999</v>
      </c>
      <c r="C8273" s="24">
        <f t="shared" si="263"/>
        <v>0.16101499999999999</v>
      </c>
      <c r="D8273" s="19">
        <f t="shared" si="264"/>
        <v>2.5925830224999998E-2</v>
      </c>
    </row>
    <row r="8274" spans="1:4" x14ac:dyDescent="0.3">
      <c r="A8274" s="23">
        <v>8273</v>
      </c>
      <c r="B8274" s="27">
        <v>0.65920500000000004</v>
      </c>
      <c r="C8274" s="24">
        <f t="shared" si="263"/>
        <v>0.16103999999999999</v>
      </c>
      <c r="D8274" s="19">
        <f t="shared" si="264"/>
        <v>2.5933881599999997E-2</v>
      </c>
    </row>
    <row r="8275" spans="1:4" x14ac:dyDescent="0.3">
      <c r="A8275" s="23">
        <v>8274</v>
      </c>
      <c r="B8275" s="27">
        <v>0.65922999999999998</v>
      </c>
      <c r="C8275" s="24">
        <f t="shared" si="263"/>
        <v>0.16106500000000001</v>
      </c>
      <c r="D8275" s="19">
        <f t="shared" si="264"/>
        <v>2.5941934225000005E-2</v>
      </c>
    </row>
    <row r="8276" spans="1:4" x14ac:dyDescent="0.3">
      <c r="A8276" s="23">
        <v>8275</v>
      </c>
      <c r="B8276" s="27">
        <v>0.65923299999999996</v>
      </c>
      <c r="C8276" s="24">
        <f t="shared" si="263"/>
        <v>0.16106799999999999</v>
      </c>
      <c r="D8276" s="19">
        <f t="shared" si="264"/>
        <v>2.5942900623999995E-2</v>
      </c>
    </row>
    <row r="8277" spans="1:4" x14ac:dyDescent="0.3">
      <c r="A8277" s="23">
        <v>8276</v>
      </c>
      <c r="B8277" s="27">
        <v>0.65928900000000001</v>
      </c>
      <c r="C8277" s="24">
        <f t="shared" si="263"/>
        <v>0.16112399999999999</v>
      </c>
      <c r="D8277" s="19">
        <f t="shared" si="264"/>
        <v>2.5960943375999995E-2</v>
      </c>
    </row>
    <row r="8278" spans="1:4" x14ac:dyDescent="0.3">
      <c r="A8278" s="23">
        <v>8277</v>
      </c>
      <c r="B8278" s="27">
        <v>0.65930599999999995</v>
      </c>
      <c r="C8278" s="24">
        <f t="shared" si="263"/>
        <v>0.16114100000000001</v>
      </c>
      <c r="D8278" s="19">
        <f t="shared" si="264"/>
        <v>2.5966421881000002E-2</v>
      </c>
    </row>
    <row r="8279" spans="1:4" x14ac:dyDescent="0.3">
      <c r="A8279" s="23">
        <v>8278</v>
      </c>
      <c r="B8279" s="27">
        <v>0.65939599999999998</v>
      </c>
      <c r="C8279" s="24">
        <f t="shared" si="263"/>
        <v>0.16123100000000001</v>
      </c>
      <c r="D8279" s="19">
        <f t="shared" si="264"/>
        <v>2.5995435361000005E-2</v>
      </c>
    </row>
    <row r="8280" spans="1:4" x14ac:dyDescent="0.3">
      <c r="A8280" s="23">
        <v>8279</v>
      </c>
      <c r="B8280" s="27">
        <v>0.65943399999999996</v>
      </c>
      <c r="C8280" s="24">
        <f t="shared" si="263"/>
        <v>0.161269</v>
      </c>
      <c r="D8280" s="19">
        <f t="shared" si="264"/>
        <v>2.6007690360999997E-2</v>
      </c>
    </row>
    <row r="8281" spans="1:4" x14ac:dyDescent="0.3">
      <c r="A8281" s="23">
        <v>8280</v>
      </c>
      <c r="B8281" s="27">
        <v>0.65944199999999997</v>
      </c>
      <c r="C8281" s="24">
        <f t="shared" si="263"/>
        <v>0.161277</v>
      </c>
      <c r="D8281" s="19">
        <f t="shared" si="264"/>
        <v>2.6010270729000001E-2</v>
      </c>
    </row>
    <row r="8282" spans="1:4" x14ac:dyDescent="0.3">
      <c r="A8282" s="23">
        <v>8281</v>
      </c>
      <c r="B8282" s="27">
        <v>0.65954599999999997</v>
      </c>
      <c r="C8282" s="24">
        <f t="shared" si="263"/>
        <v>0.161381</v>
      </c>
      <c r="D8282" s="19">
        <f t="shared" si="264"/>
        <v>2.6043827161E-2</v>
      </c>
    </row>
    <row r="8283" spans="1:4" x14ac:dyDescent="0.3">
      <c r="A8283" s="23">
        <v>8282</v>
      </c>
      <c r="B8283" s="27">
        <v>0.65960399999999997</v>
      </c>
      <c r="C8283" s="24">
        <f t="shared" si="263"/>
        <v>0.161439</v>
      </c>
      <c r="D8283" s="19">
        <f t="shared" si="264"/>
        <v>2.6062550721E-2</v>
      </c>
    </row>
    <row r="8284" spans="1:4" x14ac:dyDescent="0.3">
      <c r="A8284" s="23">
        <v>8283</v>
      </c>
      <c r="B8284" s="27">
        <v>0.65961700000000001</v>
      </c>
      <c r="C8284" s="24">
        <f t="shared" si="263"/>
        <v>0.16145200000000001</v>
      </c>
      <c r="D8284" s="19">
        <f t="shared" si="264"/>
        <v>2.6066748304000003E-2</v>
      </c>
    </row>
    <row r="8285" spans="1:4" x14ac:dyDescent="0.3">
      <c r="A8285" s="23">
        <v>8284</v>
      </c>
      <c r="B8285" s="27">
        <v>0.65967600000000004</v>
      </c>
      <c r="C8285" s="24">
        <f t="shared" si="263"/>
        <v>0.16151099999999999</v>
      </c>
      <c r="D8285" s="19">
        <f t="shared" si="264"/>
        <v>2.6085803120999996E-2</v>
      </c>
    </row>
    <row r="8286" spans="1:4" x14ac:dyDescent="0.3">
      <c r="A8286" s="23">
        <v>8285</v>
      </c>
      <c r="B8286" s="27">
        <v>0.65971599999999997</v>
      </c>
      <c r="C8286" s="24">
        <f t="shared" si="263"/>
        <v>0.161551</v>
      </c>
      <c r="D8286" s="19">
        <f t="shared" si="264"/>
        <v>2.6098725600999999E-2</v>
      </c>
    </row>
    <row r="8287" spans="1:4" x14ac:dyDescent="0.3">
      <c r="A8287" s="23">
        <v>8286</v>
      </c>
      <c r="B8287" s="27">
        <v>0.659721</v>
      </c>
      <c r="C8287" s="24">
        <f t="shared" si="263"/>
        <v>0.16155600000000001</v>
      </c>
      <c r="D8287" s="19">
        <f t="shared" si="264"/>
        <v>2.6100341136000002E-2</v>
      </c>
    </row>
    <row r="8288" spans="1:4" x14ac:dyDescent="0.3">
      <c r="A8288" s="23">
        <v>8287</v>
      </c>
      <c r="B8288" s="27">
        <v>0.65972500000000001</v>
      </c>
      <c r="C8288" s="24">
        <f t="shared" si="263"/>
        <v>0.16156000000000001</v>
      </c>
      <c r="D8288" s="19">
        <f t="shared" si="264"/>
        <v>2.6101633600000004E-2</v>
      </c>
    </row>
    <row r="8289" spans="1:4" x14ac:dyDescent="0.3">
      <c r="A8289" s="23">
        <v>8288</v>
      </c>
      <c r="B8289" s="27">
        <v>0.65981400000000001</v>
      </c>
      <c r="C8289" s="24">
        <f t="shared" si="263"/>
        <v>0.16164899999999999</v>
      </c>
      <c r="D8289" s="19">
        <f t="shared" si="264"/>
        <v>2.6130399200999996E-2</v>
      </c>
    </row>
    <row r="8290" spans="1:4" x14ac:dyDescent="0.3">
      <c r="A8290" s="23">
        <v>8289</v>
      </c>
      <c r="B8290" s="27">
        <v>0.659829</v>
      </c>
      <c r="C8290" s="24">
        <f t="shared" si="263"/>
        <v>0.161664</v>
      </c>
      <c r="D8290" s="19">
        <f t="shared" si="264"/>
        <v>2.6135248896E-2</v>
      </c>
    </row>
    <row r="8291" spans="1:4" x14ac:dyDescent="0.3">
      <c r="A8291" s="23">
        <v>8290</v>
      </c>
      <c r="B8291" s="27">
        <v>0.65985899999999997</v>
      </c>
      <c r="C8291" s="24">
        <f t="shared" si="263"/>
        <v>0.161694</v>
      </c>
      <c r="D8291" s="19">
        <f t="shared" si="264"/>
        <v>2.6144949636E-2</v>
      </c>
    </row>
    <row r="8292" spans="1:4" x14ac:dyDescent="0.3">
      <c r="A8292" s="23">
        <v>8291</v>
      </c>
      <c r="B8292" s="27">
        <v>0.65988400000000003</v>
      </c>
      <c r="C8292" s="24">
        <f t="shared" si="263"/>
        <v>0.161719</v>
      </c>
      <c r="D8292" s="19">
        <f t="shared" si="264"/>
        <v>2.6153034961E-2</v>
      </c>
    </row>
    <row r="8293" spans="1:4" x14ac:dyDescent="0.3">
      <c r="A8293" s="23">
        <v>8292</v>
      </c>
      <c r="B8293" s="27">
        <v>0.66009899999999999</v>
      </c>
      <c r="C8293" s="24">
        <f t="shared" si="263"/>
        <v>0.16193399999999999</v>
      </c>
      <c r="D8293" s="19">
        <f t="shared" si="264"/>
        <v>2.6222620355999999E-2</v>
      </c>
    </row>
    <row r="8294" spans="1:4" x14ac:dyDescent="0.3">
      <c r="A8294" s="23">
        <v>8293</v>
      </c>
      <c r="B8294" s="27">
        <v>0.66010100000000005</v>
      </c>
      <c r="C8294" s="24">
        <f t="shared" si="263"/>
        <v>0.161936</v>
      </c>
      <c r="D8294" s="19">
        <f t="shared" si="264"/>
        <v>2.6223268096000001E-2</v>
      </c>
    </row>
    <row r="8295" spans="1:4" x14ac:dyDescent="0.3">
      <c r="A8295" s="23">
        <v>8294</v>
      </c>
      <c r="B8295" s="27">
        <v>0.660242</v>
      </c>
      <c r="C8295" s="24">
        <f t="shared" si="263"/>
        <v>0.162077</v>
      </c>
      <c r="D8295" s="19">
        <f t="shared" si="264"/>
        <v>2.6268953929E-2</v>
      </c>
    </row>
    <row r="8296" spans="1:4" x14ac:dyDescent="0.3">
      <c r="A8296" s="23">
        <v>8295</v>
      </c>
      <c r="B8296" s="27">
        <v>0.66027199999999997</v>
      </c>
      <c r="C8296" s="24">
        <f t="shared" si="263"/>
        <v>0.162107</v>
      </c>
      <c r="D8296" s="19">
        <f t="shared" si="264"/>
        <v>2.6278679449E-2</v>
      </c>
    </row>
    <row r="8297" spans="1:4" x14ac:dyDescent="0.3">
      <c r="A8297" s="23">
        <v>8296</v>
      </c>
      <c r="B8297" s="27">
        <v>0.66033500000000001</v>
      </c>
      <c r="C8297" s="24">
        <f t="shared" si="263"/>
        <v>0.16217000000000001</v>
      </c>
      <c r="D8297" s="19">
        <f t="shared" si="264"/>
        <v>2.6299108900000003E-2</v>
      </c>
    </row>
    <row r="8298" spans="1:4" x14ac:dyDescent="0.3">
      <c r="A8298" s="23">
        <v>8297</v>
      </c>
      <c r="B8298" s="27">
        <v>0.66036300000000003</v>
      </c>
      <c r="C8298" s="24">
        <f t="shared" si="263"/>
        <v>0.16219800000000001</v>
      </c>
      <c r="D8298" s="19">
        <f t="shared" si="264"/>
        <v>2.6308191204000003E-2</v>
      </c>
    </row>
    <row r="8299" spans="1:4" x14ac:dyDescent="0.3">
      <c r="A8299" s="23">
        <v>8298</v>
      </c>
      <c r="B8299" s="27">
        <v>0.66039499999999995</v>
      </c>
      <c r="C8299" s="24">
        <f t="shared" si="263"/>
        <v>0.16223000000000001</v>
      </c>
      <c r="D8299" s="19">
        <f t="shared" si="264"/>
        <v>2.6318572900000003E-2</v>
      </c>
    </row>
    <row r="8300" spans="1:4" x14ac:dyDescent="0.3">
      <c r="A8300" s="23">
        <v>8299</v>
      </c>
      <c r="B8300" s="27">
        <v>0.66042400000000001</v>
      </c>
      <c r="C8300" s="24">
        <f t="shared" si="263"/>
        <v>0.16225900000000001</v>
      </c>
      <c r="D8300" s="19">
        <f t="shared" si="264"/>
        <v>2.6327983081000005E-2</v>
      </c>
    </row>
    <row r="8301" spans="1:4" x14ac:dyDescent="0.3">
      <c r="A8301" s="23">
        <v>8300</v>
      </c>
      <c r="B8301" s="27">
        <v>0.66047199999999995</v>
      </c>
      <c r="C8301" s="24">
        <f t="shared" si="263"/>
        <v>0.16230700000000001</v>
      </c>
      <c r="D8301" s="19">
        <f t="shared" si="264"/>
        <v>2.6343562249000002E-2</v>
      </c>
    </row>
    <row r="8302" spans="1:4" x14ac:dyDescent="0.3">
      <c r="A8302" s="23">
        <v>8301</v>
      </c>
      <c r="B8302" s="27">
        <v>0.66051300000000002</v>
      </c>
      <c r="C8302" s="24">
        <f t="shared" si="263"/>
        <v>0.16234799999999999</v>
      </c>
      <c r="D8302" s="19">
        <f t="shared" si="264"/>
        <v>2.6356873103999999E-2</v>
      </c>
    </row>
    <row r="8303" spans="1:4" x14ac:dyDescent="0.3">
      <c r="A8303" s="23">
        <v>8302</v>
      </c>
      <c r="B8303" s="27">
        <v>0.660582</v>
      </c>
      <c r="C8303" s="24">
        <f t="shared" si="263"/>
        <v>0.16241700000000001</v>
      </c>
      <c r="D8303" s="19">
        <f t="shared" si="264"/>
        <v>2.6379281889000003E-2</v>
      </c>
    </row>
    <row r="8304" spans="1:4" x14ac:dyDescent="0.3">
      <c r="A8304" s="23">
        <v>8303</v>
      </c>
      <c r="B8304" s="27">
        <v>0.660694</v>
      </c>
      <c r="C8304" s="24">
        <f t="shared" si="263"/>
        <v>0.16252900000000001</v>
      </c>
      <c r="D8304" s="19">
        <f t="shared" si="264"/>
        <v>2.6415675841000002E-2</v>
      </c>
    </row>
    <row r="8305" spans="1:4" x14ac:dyDescent="0.3">
      <c r="A8305" s="23">
        <v>8304</v>
      </c>
      <c r="B8305" s="27">
        <v>0.66075799999999996</v>
      </c>
      <c r="C8305" s="24">
        <f t="shared" si="263"/>
        <v>0.16259299999999999</v>
      </c>
      <c r="D8305" s="19">
        <f t="shared" si="264"/>
        <v>2.6436483648999996E-2</v>
      </c>
    </row>
    <row r="8306" spans="1:4" x14ac:dyDescent="0.3">
      <c r="A8306" s="23">
        <v>8305</v>
      </c>
      <c r="B8306" s="27">
        <v>0.66088800000000003</v>
      </c>
      <c r="C8306" s="24">
        <f t="shared" si="263"/>
        <v>0.16272300000000001</v>
      </c>
      <c r="D8306" s="19">
        <f t="shared" si="264"/>
        <v>2.6478774729000003E-2</v>
      </c>
    </row>
    <row r="8307" spans="1:4" x14ac:dyDescent="0.3">
      <c r="A8307" s="23">
        <v>8306</v>
      </c>
      <c r="B8307" s="27">
        <v>0.66098400000000002</v>
      </c>
      <c r="C8307" s="24">
        <f t="shared" si="263"/>
        <v>0.16281899999999999</v>
      </c>
      <c r="D8307" s="19">
        <f t="shared" si="264"/>
        <v>2.6510026760999998E-2</v>
      </c>
    </row>
    <row r="8308" spans="1:4" x14ac:dyDescent="0.3">
      <c r="A8308" s="23">
        <v>8307</v>
      </c>
      <c r="B8308" s="27">
        <v>0.660991</v>
      </c>
      <c r="C8308" s="24">
        <f t="shared" si="263"/>
        <v>0.162826</v>
      </c>
      <c r="D8308" s="19">
        <f t="shared" si="264"/>
        <v>2.6512306276E-2</v>
      </c>
    </row>
    <row r="8309" spans="1:4" x14ac:dyDescent="0.3">
      <c r="A8309" s="23">
        <v>8308</v>
      </c>
      <c r="B8309" s="27">
        <v>0.66102399999999994</v>
      </c>
      <c r="C8309" s="24">
        <f t="shared" si="263"/>
        <v>0.162859</v>
      </c>
      <c r="D8309" s="19">
        <f t="shared" si="264"/>
        <v>2.6523053881E-2</v>
      </c>
    </row>
    <row r="8310" spans="1:4" x14ac:dyDescent="0.3">
      <c r="A8310" s="23">
        <v>8309</v>
      </c>
      <c r="B8310" s="27">
        <v>0.66106799999999999</v>
      </c>
      <c r="C8310" s="24">
        <f t="shared" si="263"/>
        <v>0.16290299999999999</v>
      </c>
      <c r="D8310" s="19">
        <f t="shared" si="264"/>
        <v>2.6537387408999996E-2</v>
      </c>
    </row>
    <row r="8311" spans="1:4" x14ac:dyDescent="0.3">
      <c r="A8311" s="23">
        <v>8310</v>
      </c>
      <c r="B8311" s="27">
        <v>0.66115800000000002</v>
      </c>
      <c r="C8311" s="24">
        <f t="shared" si="263"/>
        <v>0.162993</v>
      </c>
      <c r="D8311" s="19">
        <f t="shared" si="264"/>
        <v>2.6566718048999998E-2</v>
      </c>
    </row>
    <row r="8312" spans="1:4" x14ac:dyDescent="0.3">
      <c r="A8312" s="23">
        <v>8311</v>
      </c>
      <c r="B8312" s="27">
        <v>0.66118200000000005</v>
      </c>
      <c r="C8312" s="24">
        <f t="shared" si="263"/>
        <v>0.163017</v>
      </c>
      <c r="D8312" s="19">
        <f t="shared" si="264"/>
        <v>2.6574542288999997E-2</v>
      </c>
    </row>
    <row r="8313" spans="1:4" x14ac:dyDescent="0.3">
      <c r="A8313" s="23">
        <v>8312</v>
      </c>
      <c r="B8313" s="27">
        <v>0.66119799999999995</v>
      </c>
      <c r="C8313" s="24">
        <f t="shared" si="263"/>
        <v>0.16303300000000001</v>
      </c>
      <c r="D8313" s="19">
        <f t="shared" si="264"/>
        <v>2.6579759089000003E-2</v>
      </c>
    </row>
    <row r="8314" spans="1:4" x14ac:dyDescent="0.3">
      <c r="A8314" s="23">
        <v>8313</v>
      </c>
      <c r="B8314" s="27">
        <v>0.66132899999999994</v>
      </c>
      <c r="C8314" s="24">
        <f t="shared" si="263"/>
        <v>0.163164</v>
      </c>
      <c r="D8314" s="19">
        <f t="shared" si="264"/>
        <v>2.6622490896000002E-2</v>
      </c>
    </row>
    <row r="8315" spans="1:4" x14ac:dyDescent="0.3">
      <c r="A8315" s="23">
        <v>8314</v>
      </c>
      <c r="B8315" s="27">
        <v>0.66142999999999996</v>
      </c>
      <c r="C8315" s="24">
        <f t="shared" si="263"/>
        <v>0.16326499999999999</v>
      </c>
      <c r="D8315" s="19">
        <f t="shared" si="264"/>
        <v>2.6655460224999997E-2</v>
      </c>
    </row>
    <row r="8316" spans="1:4" x14ac:dyDescent="0.3">
      <c r="A8316" s="23">
        <v>8315</v>
      </c>
      <c r="B8316" s="27">
        <v>0.66170799999999996</v>
      </c>
      <c r="C8316" s="24">
        <f t="shared" si="263"/>
        <v>0.16354299999999999</v>
      </c>
      <c r="D8316" s="19">
        <f t="shared" si="264"/>
        <v>2.6746312848999997E-2</v>
      </c>
    </row>
    <row r="8317" spans="1:4" x14ac:dyDescent="0.3">
      <c r="A8317" s="23">
        <v>8316</v>
      </c>
      <c r="B8317" s="27">
        <v>0.66171599999999997</v>
      </c>
      <c r="C8317" s="24">
        <f t="shared" si="263"/>
        <v>0.163551</v>
      </c>
      <c r="D8317" s="19">
        <f t="shared" si="264"/>
        <v>2.6748929601000001E-2</v>
      </c>
    </row>
    <row r="8318" spans="1:4" x14ac:dyDescent="0.3">
      <c r="A8318" s="23">
        <v>8317</v>
      </c>
      <c r="B8318" s="27">
        <v>0.66171999999999997</v>
      </c>
      <c r="C8318" s="24">
        <f t="shared" si="263"/>
        <v>0.16355500000000001</v>
      </c>
      <c r="D8318" s="19">
        <f t="shared" si="264"/>
        <v>2.6750238025000001E-2</v>
      </c>
    </row>
    <row r="8319" spans="1:4" x14ac:dyDescent="0.3">
      <c r="A8319" s="23">
        <v>8318</v>
      </c>
      <c r="B8319" s="27">
        <v>0.66172699999999995</v>
      </c>
      <c r="C8319" s="24">
        <f t="shared" si="263"/>
        <v>0.16356200000000001</v>
      </c>
      <c r="D8319" s="19">
        <f t="shared" si="264"/>
        <v>2.6752527844000003E-2</v>
      </c>
    </row>
    <row r="8320" spans="1:4" x14ac:dyDescent="0.3">
      <c r="A8320" s="23">
        <v>8319</v>
      </c>
      <c r="B8320" s="27">
        <v>0.66180399999999995</v>
      </c>
      <c r="C8320" s="24">
        <f t="shared" si="263"/>
        <v>0.16363900000000001</v>
      </c>
      <c r="D8320" s="19">
        <f t="shared" si="264"/>
        <v>2.6777722321000001E-2</v>
      </c>
    </row>
    <row r="8321" spans="1:4" x14ac:dyDescent="0.3">
      <c r="A8321" s="23">
        <v>8320</v>
      </c>
      <c r="B8321" s="27">
        <v>0.66187099999999999</v>
      </c>
      <c r="C8321" s="24">
        <f t="shared" si="263"/>
        <v>0.16370599999999999</v>
      </c>
      <c r="D8321" s="19">
        <f t="shared" si="264"/>
        <v>2.6799654435999996E-2</v>
      </c>
    </row>
    <row r="8322" spans="1:4" x14ac:dyDescent="0.3">
      <c r="A8322" s="23">
        <v>8321</v>
      </c>
      <c r="B8322" s="27">
        <v>0.66188199999999997</v>
      </c>
      <c r="C8322" s="24">
        <f t="shared" ref="C8322:C8385" si="265">ROUNDUP(B8322-B$10002,6)</f>
        <v>0.163717</v>
      </c>
      <c r="D8322" s="19">
        <f t="shared" si="264"/>
        <v>2.6803256088999999E-2</v>
      </c>
    </row>
    <row r="8323" spans="1:4" x14ac:dyDescent="0.3">
      <c r="A8323" s="23">
        <v>8322</v>
      </c>
      <c r="B8323" s="27">
        <v>0.66190099999999996</v>
      </c>
      <c r="C8323" s="24">
        <f t="shared" si="265"/>
        <v>0.16373599999999999</v>
      </c>
      <c r="D8323" s="19">
        <f t="shared" si="264"/>
        <v>2.6809477695999999E-2</v>
      </c>
    </row>
    <row r="8324" spans="1:4" x14ac:dyDescent="0.3">
      <c r="A8324" s="23">
        <v>8323</v>
      </c>
      <c r="B8324" s="27">
        <v>0.66199300000000005</v>
      </c>
      <c r="C8324" s="24">
        <f t="shared" si="265"/>
        <v>0.163828</v>
      </c>
      <c r="D8324" s="19">
        <f t="shared" si="264"/>
        <v>2.6839613583999999E-2</v>
      </c>
    </row>
    <row r="8325" spans="1:4" x14ac:dyDescent="0.3">
      <c r="A8325" s="23">
        <v>8324</v>
      </c>
      <c r="B8325" s="27">
        <v>0.66204300000000005</v>
      </c>
      <c r="C8325" s="24">
        <f t="shared" si="265"/>
        <v>0.163878</v>
      </c>
      <c r="D8325" s="19">
        <f t="shared" si="264"/>
        <v>2.6855998883999997E-2</v>
      </c>
    </row>
    <row r="8326" spans="1:4" x14ac:dyDescent="0.3">
      <c r="A8326" s="23">
        <v>8325</v>
      </c>
      <c r="B8326" s="27">
        <v>0.66207899999999997</v>
      </c>
      <c r="C8326" s="24">
        <f t="shared" si="265"/>
        <v>0.163914</v>
      </c>
      <c r="D8326" s="19">
        <f t="shared" si="264"/>
        <v>2.6867799396000001E-2</v>
      </c>
    </row>
    <row r="8327" spans="1:4" x14ac:dyDescent="0.3">
      <c r="A8327" s="23">
        <v>8326</v>
      </c>
      <c r="B8327" s="27">
        <v>0.66213500000000003</v>
      </c>
      <c r="C8327" s="24">
        <f t="shared" si="265"/>
        <v>0.16397</v>
      </c>
      <c r="D8327" s="19">
        <f t="shared" si="264"/>
        <v>2.6886160900000001E-2</v>
      </c>
    </row>
    <row r="8328" spans="1:4" x14ac:dyDescent="0.3">
      <c r="A8328" s="23">
        <v>8327</v>
      </c>
      <c r="B8328" s="27">
        <v>0.66217199999999998</v>
      </c>
      <c r="C8328" s="24">
        <f t="shared" si="265"/>
        <v>0.16400700000000001</v>
      </c>
      <c r="D8328" s="19">
        <f t="shared" si="264"/>
        <v>2.6898296049000004E-2</v>
      </c>
    </row>
    <row r="8329" spans="1:4" x14ac:dyDescent="0.3">
      <c r="A8329" s="23">
        <v>8328</v>
      </c>
      <c r="B8329" s="27">
        <v>0.66217599999999999</v>
      </c>
      <c r="C8329" s="24">
        <f t="shared" si="265"/>
        <v>0.16401099999999999</v>
      </c>
      <c r="D8329" s="19">
        <f t="shared" si="264"/>
        <v>2.6899608120999997E-2</v>
      </c>
    </row>
    <row r="8330" spans="1:4" x14ac:dyDescent="0.3">
      <c r="A8330" s="23">
        <v>8329</v>
      </c>
      <c r="B8330" s="27">
        <v>0.66220000000000001</v>
      </c>
      <c r="C8330" s="24">
        <f t="shared" si="265"/>
        <v>0.16403500000000001</v>
      </c>
      <c r="D8330" s="19">
        <f t="shared" ref="D8330:D8393" si="266">C8330*C8330</f>
        <v>2.6907481225000005E-2</v>
      </c>
    </row>
    <row r="8331" spans="1:4" x14ac:dyDescent="0.3">
      <c r="A8331" s="23">
        <v>8330</v>
      </c>
      <c r="B8331" s="27">
        <v>0.66227199999999997</v>
      </c>
      <c r="C8331" s="24">
        <f t="shared" si="265"/>
        <v>0.164107</v>
      </c>
      <c r="D8331" s="19">
        <f t="shared" si="266"/>
        <v>2.6931107449E-2</v>
      </c>
    </row>
    <row r="8332" spans="1:4" x14ac:dyDescent="0.3">
      <c r="A8332" s="23">
        <v>8331</v>
      </c>
      <c r="B8332" s="27">
        <v>0.66227400000000003</v>
      </c>
      <c r="C8332" s="24">
        <f t="shared" si="265"/>
        <v>0.164109</v>
      </c>
      <c r="D8332" s="19">
        <f t="shared" si="266"/>
        <v>2.6931763881000003E-2</v>
      </c>
    </row>
    <row r="8333" spans="1:4" x14ac:dyDescent="0.3">
      <c r="A8333" s="23">
        <v>8332</v>
      </c>
      <c r="B8333" s="27">
        <v>0.66231300000000004</v>
      </c>
      <c r="C8333" s="24">
        <f t="shared" si="265"/>
        <v>0.16414799999999999</v>
      </c>
      <c r="D8333" s="19">
        <f t="shared" si="266"/>
        <v>2.6944565903999997E-2</v>
      </c>
    </row>
    <row r="8334" spans="1:4" x14ac:dyDescent="0.3">
      <c r="A8334" s="23">
        <v>8333</v>
      </c>
      <c r="B8334" s="27">
        <v>0.66232599999999997</v>
      </c>
      <c r="C8334" s="24">
        <f t="shared" si="265"/>
        <v>0.164161</v>
      </c>
      <c r="D8334" s="19">
        <f t="shared" si="266"/>
        <v>2.6948833921E-2</v>
      </c>
    </row>
    <row r="8335" spans="1:4" x14ac:dyDescent="0.3">
      <c r="A8335" s="23">
        <v>8334</v>
      </c>
      <c r="B8335" s="27">
        <v>0.66237100000000004</v>
      </c>
      <c r="C8335" s="24">
        <f t="shared" si="265"/>
        <v>0.16420599999999999</v>
      </c>
      <c r="D8335" s="19">
        <f t="shared" si="266"/>
        <v>2.6963610435999995E-2</v>
      </c>
    </row>
    <row r="8336" spans="1:4" x14ac:dyDescent="0.3">
      <c r="A8336" s="23">
        <v>8335</v>
      </c>
      <c r="B8336" s="27">
        <v>0.66242100000000004</v>
      </c>
      <c r="C8336" s="24">
        <f t="shared" si="265"/>
        <v>0.16425600000000001</v>
      </c>
      <c r="D8336" s="19">
        <f t="shared" si="266"/>
        <v>2.6980033536000005E-2</v>
      </c>
    </row>
    <row r="8337" spans="1:4" x14ac:dyDescent="0.3">
      <c r="A8337" s="23">
        <v>8336</v>
      </c>
      <c r="B8337" s="27">
        <v>0.66245600000000004</v>
      </c>
      <c r="C8337" s="24">
        <f t="shared" si="265"/>
        <v>0.16429099999999999</v>
      </c>
      <c r="D8337" s="19">
        <f t="shared" si="266"/>
        <v>2.6991532680999998E-2</v>
      </c>
    </row>
    <row r="8338" spans="1:4" x14ac:dyDescent="0.3">
      <c r="A8338" s="23">
        <v>8337</v>
      </c>
      <c r="B8338" s="27">
        <v>0.66247500000000004</v>
      </c>
      <c r="C8338" s="24">
        <f t="shared" si="265"/>
        <v>0.16431000000000001</v>
      </c>
      <c r="D8338" s="19">
        <f t="shared" si="266"/>
        <v>2.6997776100000002E-2</v>
      </c>
    </row>
    <row r="8339" spans="1:4" x14ac:dyDescent="0.3">
      <c r="A8339" s="23">
        <v>8338</v>
      </c>
      <c r="B8339" s="27">
        <v>0.66249800000000003</v>
      </c>
      <c r="C8339" s="24">
        <f t="shared" si="265"/>
        <v>0.16433300000000001</v>
      </c>
      <c r="D8339" s="19">
        <f t="shared" si="266"/>
        <v>2.7005334889000001E-2</v>
      </c>
    </row>
    <row r="8340" spans="1:4" x14ac:dyDescent="0.3">
      <c r="A8340" s="23">
        <v>8339</v>
      </c>
      <c r="B8340" s="27">
        <v>0.66253099999999998</v>
      </c>
      <c r="C8340" s="24">
        <f t="shared" si="265"/>
        <v>0.16436600000000001</v>
      </c>
      <c r="D8340" s="19">
        <f t="shared" si="266"/>
        <v>2.7016181956000005E-2</v>
      </c>
    </row>
    <row r="8341" spans="1:4" x14ac:dyDescent="0.3">
      <c r="A8341" s="23">
        <v>8340</v>
      </c>
      <c r="B8341" s="27">
        <v>0.66263000000000005</v>
      </c>
      <c r="C8341" s="24">
        <f t="shared" si="265"/>
        <v>0.164465</v>
      </c>
      <c r="D8341" s="19">
        <f t="shared" si="266"/>
        <v>2.7048736225000002E-2</v>
      </c>
    </row>
    <row r="8342" spans="1:4" x14ac:dyDescent="0.3">
      <c r="A8342" s="23">
        <v>8341</v>
      </c>
      <c r="B8342" s="27">
        <v>0.66281199999999996</v>
      </c>
      <c r="C8342" s="24">
        <f t="shared" si="265"/>
        <v>0.16464699999999999</v>
      </c>
      <c r="D8342" s="19">
        <f t="shared" si="266"/>
        <v>2.7108634608999996E-2</v>
      </c>
    </row>
    <row r="8343" spans="1:4" x14ac:dyDescent="0.3">
      <c r="A8343" s="23">
        <v>8342</v>
      </c>
      <c r="B8343" s="27">
        <v>0.66299399999999997</v>
      </c>
      <c r="C8343" s="24">
        <f t="shared" si="265"/>
        <v>0.164829</v>
      </c>
      <c r="D8343" s="19">
        <f t="shared" si="266"/>
        <v>2.7168599241000003E-2</v>
      </c>
    </row>
    <row r="8344" spans="1:4" x14ac:dyDescent="0.3">
      <c r="A8344" s="23">
        <v>8343</v>
      </c>
      <c r="B8344" s="27">
        <v>0.66300899999999996</v>
      </c>
      <c r="C8344" s="24">
        <f t="shared" si="265"/>
        <v>0.16484399999999999</v>
      </c>
      <c r="D8344" s="19">
        <f t="shared" si="266"/>
        <v>2.7173544335999996E-2</v>
      </c>
    </row>
    <row r="8345" spans="1:4" x14ac:dyDescent="0.3">
      <c r="A8345" s="23">
        <v>8344</v>
      </c>
      <c r="B8345" s="27">
        <v>0.66310100000000005</v>
      </c>
      <c r="C8345" s="24">
        <f t="shared" si="265"/>
        <v>0.164936</v>
      </c>
      <c r="D8345" s="19">
        <f t="shared" si="266"/>
        <v>2.7203884096000001E-2</v>
      </c>
    </row>
    <row r="8346" spans="1:4" x14ac:dyDescent="0.3">
      <c r="A8346" s="23">
        <v>8345</v>
      </c>
      <c r="B8346" s="27">
        <v>0.66312400000000005</v>
      </c>
      <c r="C8346" s="24">
        <f t="shared" si="265"/>
        <v>0.16495899999999999</v>
      </c>
      <c r="D8346" s="19">
        <f t="shared" si="266"/>
        <v>2.7211471680999997E-2</v>
      </c>
    </row>
    <row r="8347" spans="1:4" x14ac:dyDescent="0.3">
      <c r="A8347" s="23">
        <v>8346</v>
      </c>
      <c r="B8347" s="27">
        <v>0.66317599999999999</v>
      </c>
      <c r="C8347" s="24">
        <f t="shared" si="265"/>
        <v>0.16501099999999999</v>
      </c>
      <c r="D8347" s="19">
        <f t="shared" si="266"/>
        <v>2.7228630120999998E-2</v>
      </c>
    </row>
    <row r="8348" spans="1:4" x14ac:dyDescent="0.3">
      <c r="A8348" s="23">
        <v>8347</v>
      </c>
      <c r="B8348" s="27">
        <v>0.66317899999999996</v>
      </c>
      <c r="C8348" s="24">
        <f t="shared" si="265"/>
        <v>0.16501399999999999</v>
      </c>
      <c r="D8348" s="19">
        <f t="shared" si="266"/>
        <v>2.7229620195999997E-2</v>
      </c>
    </row>
    <row r="8349" spans="1:4" x14ac:dyDescent="0.3">
      <c r="A8349" s="23">
        <v>8348</v>
      </c>
      <c r="B8349" s="27">
        <v>0.66327400000000003</v>
      </c>
      <c r="C8349" s="24">
        <f t="shared" si="265"/>
        <v>0.16510900000000001</v>
      </c>
      <c r="D8349" s="19">
        <f t="shared" si="266"/>
        <v>2.7260981881000002E-2</v>
      </c>
    </row>
    <row r="8350" spans="1:4" x14ac:dyDescent="0.3">
      <c r="A8350" s="23">
        <v>8349</v>
      </c>
      <c r="B8350" s="27">
        <v>0.66327999999999998</v>
      </c>
      <c r="C8350" s="24">
        <f t="shared" si="265"/>
        <v>0.16511500000000001</v>
      </c>
      <c r="D8350" s="19">
        <f t="shared" si="266"/>
        <v>2.7262963225000002E-2</v>
      </c>
    </row>
    <row r="8351" spans="1:4" x14ac:dyDescent="0.3">
      <c r="A8351" s="23">
        <v>8350</v>
      </c>
      <c r="B8351" s="27">
        <v>0.66328200000000004</v>
      </c>
      <c r="C8351" s="24">
        <f t="shared" si="265"/>
        <v>0.16511700000000001</v>
      </c>
      <c r="D8351" s="19">
        <f t="shared" si="266"/>
        <v>2.7263623689000004E-2</v>
      </c>
    </row>
    <row r="8352" spans="1:4" x14ac:dyDescent="0.3">
      <c r="A8352" s="23">
        <v>8351</v>
      </c>
      <c r="B8352" s="27">
        <v>0.66332400000000002</v>
      </c>
      <c r="C8352" s="24">
        <f t="shared" si="265"/>
        <v>0.165159</v>
      </c>
      <c r="D8352" s="19">
        <f t="shared" si="266"/>
        <v>2.7277495281E-2</v>
      </c>
    </row>
    <row r="8353" spans="1:4" x14ac:dyDescent="0.3">
      <c r="A8353" s="23">
        <v>8352</v>
      </c>
      <c r="B8353" s="27">
        <v>0.663775</v>
      </c>
      <c r="C8353" s="24">
        <f t="shared" si="265"/>
        <v>0.16561000000000001</v>
      </c>
      <c r="D8353" s="19">
        <f t="shared" si="266"/>
        <v>2.7426672100000004E-2</v>
      </c>
    </row>
    <row r="8354" spans="1:4" x14ac:dyDescent="0.3">
      <c r="A8354" s="23">
        <v>8353</v>
      </c>
      <c r="B8354" s="27">
        <v>0.663798</v>
      </c>
      <c r="C8354" s="24">
        <f t="shared" si="265"/>
        <v>0.165633</v>
      </c>
      <c r="D8354" s="19">
        <f t="shared" si="266"/>
        <v>2.7434290688999999E-2</v>
      </c>
    </row>
    <row r="8355" spans="1:4" x14ac:dyDescent="0.3">
      <c r="A8355" s="23">
        <v>8354</v>
      </c>
      <c r="B8355" s="27">
        <v>0.66383099999999995</v>
      </c>
      <c r="C8355" s="24">
        <f t="shared" si="265"/>
        <v>0.16566600000000001</v>
      </c>
      <c r="D8355" s="19">
        <f t="shared" si="266"/>
        <v>2.7445223556000004E-2</v>
      </c>
    </row>
    <row r="8356" spans="1:4" x14ac:dyDescent="0.3">
      <c r="A8356" s="23">
        <v>8355</v>
      </c>
      <c r="B8356" s="27">
        <v>0.66397499999999998</v>
      </c>
      <c r="C8356" s="24">
        <f t="shared" si="265"/>
        <v>0.16581000000000001</v>
      </c>
      <c r="D8356" s="19">
        <f t="shared" si="266"/>
        <v>2.7492956100000004E-2</v>
      </c>
    </row>
    <row r="8357" spans="1:4" x14ac:dyDescent="0.3">
      <c r="A8357" s="23">
        <v>8356</v>
      </c>
      <c r="B8357" s="27">
        <v>0.66400800000000004</v>
      </c>
      <c r="C8357" s="24">
        <f t="shared" si="265"/>
        <v>0.16584299999999999</v>
      </c>
      <c r="D8357" s="19">
        <f t="shared" si="266"/>
        <v>2.7503900648999997E-2</v>
      </c>
    </row>
    <row r="8358" spans="1:4" x14ac:dyDescent="0.3">
      <c r="A8358" s="23">
        <v>8357</v>
      </c>
      <c r="B8358" s="27">
        <v>0.664022</v>
      </c>
      <c r="C8358" s="24">
        <f t="shared" si="265"/>
        <v>0.165857</v>
      </c>
      <c r="D8358" s="19">
        <f t="shared" si="266"/>
        <v>2.7508544449000003E-2</v>
      </c>
    </row>
    <row r="8359" spans="1:4" x14ac:dyDescent="0.3">
      <c r="A8359" s="23">
        <v>8358</v>
      </c>
      <c r="B8359" s="27">
        <v>0.66418500000000003</v>
      </c>
      <c r="C8359" s="24">
        <f t="shared" si="265"/>
        <v>0.16602</v>
      </c>
      <c r="D8359" s="19">
        <f t="shared" si="266"/>
        <v>2.7562640400000001E-2</v>
      </c>
    </row>
    <row r="8360" spans="1:4" x14ac:dyDescent="0.3">
      <c r="A8360" s="23">
        <v>8359</v>
      </c>
      <c r="B8360" s="27">
        <v>0.66420500000000005</v>
      </c>
      <c r="C8360" s="24">
        <f t="shared" si="265"/>
        <v>0.16603999999999999</v>
      </c>
      <c r="D8360" s="19">
        <f t="shared" si="266"/>
        <v>2.7569281599999999E-2</v>
      </c>
    </row>
    <row r="8361" spans="1:4" x14ac:dyDescent="0.3">
      <c r="A8361" s="23">
        <v>8360</v>
      </c>
      <c r="B8361" s="27">
        <v>0.664323</v>
      </c>
      <c r="C8361" s="24">
        <f t="shared" si="265"/>
        <v>0.166158</v>
      </c>
      <c r="D8361" s="19">
        <f t="shared" si="266"/>
        <v>2.7608480963999999E-2</v>
      </c>
    </row>
    <row r="8362" spans="1:4" x14ac:dyDescent="0.3">
      <c r="A8362" s="23">
        <v>8361</v>
      </c>
      <c r="B8362" s="27">
        <v>0.66441399999999995</v>
      </c>
      <c r="C8362" s="24">
        <f t="shared" si="265"/>
        <v>0.16624900000000001</v>
      </c>
      <c r="D8362" s="19">
        <f t="shared" si="266"/>
        <v>2.7638730001000002E-2</v>
      </c>
    </row>
    <row r="8363" spans="1:4" x14ac:dyDescent="0.3">
      <c r="A8363" s="23">
        <v>8362</v>
      </c>
      <c r="B8363" s="27">
        <v>0.66456199999999999</v>
      </c>
      <c r="C8363" s="24">
        <f t="shared" si="265"/>
        <v>0.16639699999999999</v>
      </c>
      <c r="D8363" s="19">
        <f t="shared" si="266"/>
        <v>2.7687961608999997E-2</v>
      </c>
    </row>
    <row r="8364" spans="1:4" x14ac:dyDescent="0.3">
      <c r="A8364" s="23">
        <v>8363</v>
      </c>
      <c r="B8364" s="27">
        <v>0.66457999999999995</v>
      </c>
      <c r="C8364" s="24">
        <f t="shared" si="265"/>
        <v>0.16641500000000001</v>
      </c>
      <c r="D8364" s="19">
        <f t="shared" si="266"/>
        <v>2.7693952225000002E-2</v>
      </c>
    </row>
    <row r="8365" spans="1:4" x14ac:dyDescent="0.3">
      <c r="A8365" s="23">
        <v>8364</v>
      </c>
      <c r="B8365" s="27">
        <v>0.66458399999999995</v>
      </c>
      <c r="C8365" s="24">
        <f t="shared" si="265"/>
        <v>0.16641900000000001</v>
      </c>
      <c r="D8365" s="19">
        <f t="shared" si="266"/>
        <v>2.7695283561000004E-2</v>
      </c>
    </row>
    <row r="8366" spans="1:4" x14ac:dyDescent="0.3">
      <c r="A8366" s="23">
        <v>8365</v>
      </c>
      <c r="B8366" s="27">
        <v>0.66461700000000001</v>
      </c>
      <c r="C8366" s="24">
        <f t="shared" si="265"/>
        <v>0.16645199999999999</v>
      </c>
      <c r="D8366" s="19">
        <f t="shared" si="266"/>
        <v>2.7706268303999998E-2</v>
      </c>
    </row>
    <row r="8367" spans="1:4" x14ac:dyDescent="0.3">
      <c r="A8367" s="23">
        <v>8366</v>
      </c>
      <c r="B8367" s="27">
        <v>0.66464800000000002</v>
      </c>
      <c r="C8367" s="24">
        <f t="shared" si="265"/>
        <v>0.16648299999999999</v>
      </c>
      <c r="D8367" s="19">
        <f t="shared" si="266"/>
        <v>2.7716589288999997E-2</v>
      </c>
    </row>
    <row r="8368" spans="1:4" x14ac:dyDescent="0.3">
      <c r="A8368" s="23">
        <v>8367</v>
      </c>
      <c r="B8368" s="27">
        <v>0.66474</v>
      </c>
      <c r="C8368" s="24">
        <f t="shared" si="265"/>
        <v>0.166575</v>
      </c>
      <c r="D8368" s="19">
        <f t="shared" si="266"/>
        <v>2.7747230625000001E-2</v>
      </c>
    </row>
    <row r="8369" spans="1:4" x14ac:dyDescent="0.3">
      <c r="A8369" s="23">
        <v>8368</v>
      </c>
      <c r="B8369" s="27">
        <v>0.66476999999999997</v>
      </c>
      <c r="C8369" s="24">
        <f t="shared" si="265"/>
        <v>0.166605</v>
      </c>
      <c r="D8369" s="19">
        <f t="shared" si="266"/>
        <v>2.7757226025000001E-2</v>
      </c>
    </row>
    <row r="8370" spans="1:4" x14ac:dyDescent="0.3">
      <c r="A8370" s="23">
        <v>8369</v>
      </c>
      <c r="B8370" s="27">
        <v>0.66482300000000005</v>
      </c>
      <c r="C8370" s="24">
        <f t="shared" si="265"/>
        <v>0.166658</v>
      </c>
      <c r="D8370" s="19">
        <f t="shared" si="266"/>
        <v>2.7774888963999999E-2</v>
      </c>
    </row>
    <row r="8371" spans="1:4" x14ac:dyDescent="0.3">
      <c r="A8371" s="23">
        <v>8370</v>
      </c>
      <c r="B8371" s="27">
        <v>0.664825</v>
      </c>
      <c r="C8371" s="24">
        <f t="shared" si="265"/>
        <v>0.16666</v>
      </c>
      <c r="D8371" s="19">
        <f t="shared" si="266"/>
        <v>2.7775555600000001E-2</v>
      </c>
    </row>
    <row r="8372" spans="1:4" x14ac:dyDescent="0.3">
      <c r="A8372" s="23">
        <v>8371</v>
      </c>
      <c r="B8372" s="27">
        <v>0.66489299999999996</v>
      </c>
      <c r="C8372" s="24">
        <f t="shared" si="265"/>
        <v>0.16672799999999999</v>
      </c>
      <c r="D8372" s="19">
        <f t="shared" si="266"/>
        <v>2.7798225983999995E-2</v>
      </c>
    </row>
    <row r="8373" spans="1:4" x14ac:dyDescent="0.3">
      <c r="A8373" s="23">
        <v>8372</v>
      </c>
      <c r="B8373" s="27">
        <v>0.66497099999999998</v>
      </c>
      <c r="C8373" s="24">
        <f t="shared" si="265"/>
        <v>0.16680600000000001</v>
      </c>
      <c r="D8373" s="19">
        <f t="shared" si="266"/>
        <v>2.7824241636000002E-2</v>
      </c>
    </row>
    <row r="8374" spans="1:4" x14ac:dyDescent="0.3">
      <c r="A8374" s="23">
        <v>8373</v>
      </c>
      <c r="B8374" s="27">
        <v>0.66522199999999998</v>
      </c>
      <c r="C8374" s="24">
        <f t="shared" si="265"/>
        <v>0.16705700000000001</v>
      </c>
      <c r="D8374" s="19">
        <f t="shared" si="266"/>
        <v>2.7908041249000003E-2</v>
      </c>
    </row>
    <row r="8375" spans="1:4" x14ac:dyDescent="0.3">
      <c r="A8375" s="23">
        <v>8374</v>
      </c>
      <c r="B8375" s="27">
        <v>0.66531899999999999</v>
      </c>
      <c r="C8375" s="24">
        <f t="shared" si="265"/>
        <v>0.167154</v>
      </c>
      <c r="D8375" s="19">
        <f t="shared" si="266"/>
        <v>2.7940459716E-2</v>
      </c>
    </row>
    <row r="8376" spans="1:4" x14ac:dyDescent="0.3">
      <c r="A8376" s="23">
        <v>8375</v>
      </c>
      <c r="B8376" s="27">
        <v>0.66532899999999995</v>
      </c>
      <c r="C8376" s="24">
        <f t="shared" si="265"/>
        <v>0.16716400000000001</v>
      </c>
      <c r="D8376" s="19">
        <f t="shared" si="266"/>
        <v>2.7943802896000004E-2</v>
      </c>
    </row>
    <row r="8377" spans="1:4" x14ac:dyDescent="0.3">
      <c r="A8377" s="23">
        <v>8376</v>
      </c>
      <c r="B8377" s="27">
        <v>0.66532899999999995</v>
      </c>
      <c r="C8377" s="24">
        <f t="shared" si="265"/>
        <v>0.16716400000000001</v>
      </c>
      <c r="D8377" s="19">
        <f t="shared" si="266"/>
        <v>2.7943802896000004E-2</v>
      </c>
    </row>
    <row r="8378" spans="1:4" x14ac:dyDescent="0.3">
      <c r="A8378" s="23">
        <v>8377</v>
      </c>
      <c r="B8378" s="27">
        <v>0.66538200000000003</v>
      </c>
      <c r="C8378" s="24">
        <f t="shared" si="265"/>
        <v>0.167217</v>
      </c>
      <c r="D8378" s="19">
        <f t="shared" si="266"/>
        <v>2.7961525089000003E-2</v>
      </c>
    </row>
    <row r="8379" spans="1:4" x14ac:dyDescent="0.3">
      <c r="A8379" s="23">
        <v>8378</v>
      </c>
      <c r="B8379" s="27">
        <v>0.66540500000000002</v>
      </c>
      <c r="C8379" s="24">
        <f t="shared" si="265"/>
        <v>0.16724</v>
      </c>
      <c r="D8379" s="19">
        <f t="shared" si="266"/>
        <v>2.7969217599999999E-2</v>
      </c>
    </row>
    <row r="8380" spans="1:4" x14ac:dyDescent="0.3">
      <c r="A8380" s="23">
        <v>8379</v>
      </c>
      <c r="B8380" s="27">
        <v>0.66554999999999997</v>
      </c>
      <c r="C8380" s="24">
        <f t="shared" si="265"/>
        <v>0.16738500000000001</v>
      </c>
      <c r="D8380" s="19">
        <f t="shared" si="266"/>
        <v>2.8017738225000002E-2</v>
      </c>
    </row>
    <row r="8381" spans="1:4" x14ac:dyDescent="0.3">
      <c r="A8381" s="23">
        <v>8380</v>
      </c>
      <c r="B8381" s="27">
        <v>0.66564100000000004</v>
      </c>
      <c r="C8381" s="24">
        <f t="shared" si="265"/>
        <v>0.16747600000000001</v>
      </c>
      <c r="D8381" s="19">
        <f t="shared" si="266"/>
        <v>2.8048210576000005E-2</v>
      </c>
    </row>
    <row r="8382" spans="1:4" x14ac:dyDescent="0.3">
      <c r="A8382" s="23">
        <v>8381</v>
      </c>
      <c r="B8382" s="27">
        <v>0.665659</v>
      </c>
      <c r="C8382" s="24">
        <f t="shared" si="265"/>
        <v>0.167494</v>
      </c>
      <c r="D8382" s="19">
        <f t="shared" si="266"/>
        <v>2.8054240036000003E-2</v>
      </c>
    </row>
    <row r="8383" spans="1:4" x14ac:dyDescent="0.3">
      <c r="A8383" s="23">
        <v>8382</v>
      </c>
      <c r="B8383" s="27">
        <v>0.66572799999999999</v>
      </c>
      <c r="C8383" s="24">
        <f t="shared" si="265"/>
        <v>0.16756299999999999</v>
      </c>
      <c r="D8383" s="19">
        <f t="shared" si="266"/>
        <v>2.8077358968999995E-2</v>
      </c>
    </row>
    <row r="8384" spans="1:4" x14ac:dyDescent="0.3">
      <c r="A8384" s="23">
        <v>8383</v>
      </c>
      <c r="B8384" s="27">
        <v>0.666076</v>
      </c>
      <c r="C8384" s="24">
        <f t="shared" si="265"/>
        <v>0.167911</v>
      </c>
      <c r="D8384" s="19">
        <f t="shared" si="266"/>
        <v>2.8194103921E-2</v>
      </c>
    </row>
    <row r="8385" spans="1:4" x14ac:dyDescent="0.3">
      <c r="A8385" s="23">
        <v>8384</v>
      </c>
      <c r="B8385" s="27">
        <v>0.66612000000000005</v>
      </c>
      <c r="C8385" s="24">
        <f t="shared" si="265"/>
        <v>0.16795499999999999</v>
      </c>
      <c r="D8385" s="19">
        <f t="shared" si="266"/>
        <v>2.8208882024999996E-2</v>
      </c>
    </row>
    <row r="8386" spans="1:4" x14ac:dyDescent="0.3">
      <c r="A8386" s="23">
        <v>8385</v>
      </c>
      <c r="B8386" s="27">
        <v>0.66614499999999999</v>
      </c>
      <c r="C8386" s="24">
        <f t="shared" ref="C8386:C8449" si="267">ROUNDUP(B8386-B$10002,6)</f>
        <v>0.16797999999999999</v>
      </c>
      <c r="D8386" s="19">
        <f t="shared" si="266"/>
        <v>2.8217280399999996E-2</v>
      </c>
    </row>
    <row r="8387" spans="1:4" x14ac:dyDescent="0.3">
      <c r="A8387" s="23">
        <v>8386</v>
      </c>
      <c r="B8387" s="27">
        <v>0.66624000000000005</v>
      </c>
      <c r="C8387" s="24">
        <f t="shared" si="267"/>
        <v>0.168075</v>
      </c>
      <c r="D8387" s="19">
        <f t="shared" si="266"/>
        <v>2.8249205624999999E-2</v>
      </c>
    </row>
    <row r="8388" spans="1:4" x14ac:dyDescent="0.3">
      <c r="A8388" s="23">
        <v>8387</v>
      </c>
      <c r="B8388" s="27">
        <v>0.66627599999999998</v>
      </c>
      <c r="C8388" s="24">
        <f t="shared" si="267"/>
        <v>0.16811100000000001</v>
      </c>
      <c r="D8388" s="19">
        <f t="shared" si="266"/>
        <v>2.8261308321000003E-2</v>
      </c>
    </row>
    <row r="8389" spans="1:4" x14ac:dyDescent="0.3">
      <c r="A8389" s="23">
        <v>8388</v>
      </c>
      <c r="B8389" s="27">
        <v>0.66627800000000004</v>
      </c>
      <c r="C8389" s="24">
        <f t="shared" si="267"/>
        <v>0.16811300000000001</v>
      </c>
      <c r="D8389" s="19">
        <f t="shared" si="266"/>
        <v>2.8261980769000005E-2</v>
      </c>
    </row>
    <row r="8390" spans="1:4" x14ac:dyDescent="0.3">
      <c r="A8390" s="23">
        <v>8389</v>
      </c>
      <c r="B8390" s="27">
        <v>0.66630199999999995</v>
      </c>
      <c r="C8390" s="24">
        <f t="shared" si="267"/>
        <v>0.16813700000000001</v>
      </c>
      <c r="D8390" s="19">
        <f t="shared" si="266"/>
        <v>2.8270050769000004E-2</v>
      </c>
    </row>
    <row r="8391" spans="1:4" x14ac:dyDescent="0.3">
      <c r="A8391" s="23">
        <v>8390</v>
      </c>
      <c r="B8391" s="27">
        <v>0.66632899999999995</v>
      </c>
      <c r="C8391" s="24">
        <f t="shared" si="267"/>
        <v>0.16816400000000001</v>
      </c>
      <c r="D8391" s="19">
        <f t="shared" si="266"/>
        <v>2.8279130896000003E-2</v>
      </c>
    </row>
    <row r="8392" spans="1:4" x14ac:dyDescent="0.3">
      <c r="A8392" s="23">
        <v>8391</v>
      </c>
      <c r="B8392" s="27">
        <v>0.66652</v>
      </c>
      <c r="C8392" s="24">
        <f t="shared" si="267"/>
        <v>0.168355</v>
      </c>
      <c r="D8392" s="19">
        <f t="shared" si="266"/>
        <v>2.8343406025E-2</v>
      </c>
    </row>
    <row r="8393" spans="1:4" x14ac:dyDescent="0.3">
      <c r="A8393" s="23">
        <v>8392</v>
      </c>
      <c r="B8393" s="27">
        <v>0.66659900000000005</v>
      </c>
      <c r="C8393" s="24">
        <f t="shared" si="267"/>
        <v>0.168434</v>
      </c>
      <c r="D8393" s="19">
        <f t="shared" si="266"/>
        <v>2.8370012356E-2</v>
      </c>
    </row>
    <row r="8394" spans="1:4" x14ac:dyDescent="0.3">
      <c r="A8394" s="23">
        <v>8393</v>
      </c>
      <c r="B8394" s="27">
        <v>0.666601</v>
      </c>
      <c r="C8394" s="24">
        <f t="shared" si="267"/>
        <v>0.168436</v>
      </c>
      <c r="D8394" s="19">
        <f t="shared" ref="D8394:D8457" si="268">C8394*C8394</f>
        <v>2.8370686096000002E-2</v>
      </c>
    </row>
    <row r="8395" spans="1:4" x14ac:dyDescent="0.3">
      <c r="A8395" s="23">
        <v>8394</v>
      </c>
      <c r="B8395" s="27">
        <v>0.66667600000000005</v>
      </c>
      <c r="C8395" s="24">
        <f t="shared" si="267"/>
        <v>0.16851099999999999</v>
      </c>
      <c r="D8395" s="19">
        <f t="shared" si="268"/>
        <v>2.8395957120999998E-2</v>
      </c>
    </row>
    <row r="8396" spans="1:4" x14ac:dyDescent="0.3">
      <c r="A8396" s="23">
        <v>8395</v>
      </c>
      <c r="B8396" s="27">
        <v>0.66679500000000003</v>
      </c>
      <c r="C8396" s="24">
        <f t="shared" si="267"/>
        <v>0.16863</v>
      </c>
      <c r="D8396" s="19">
        <f t="shared" si="268"/>
        <v>2.8436076899999999E-2</v>
      </c>
    </row>
    <row r="8397" spans="1:4" x14ac:dyDescent="0.3">
      <c r="A8397" s="23">
        <v>8396</v>
      </c>
      <c r="B8397" s="27">
        <v>0.666825</v>
      </c>
      <c r="C8397" s="24">
        <f t="shared" si="267"/>
        <v>0.16866</v>
      </c>
      <c r="D8397" s="19">
        <f t="shared" si="268"/>
        <v>2.8446195600000002E-2</v>
      </c>
    </row>
    <row r="8398" spans="1:4" x14ac:dyDescent="0.3">
      <c r="A8398" s="23">
        <v>8397</v>
      </c>
      <c r="B8398" s="27">
        <v>0.66682600000000003</v>
      </c>
      <c r="C8398" s="24">
        <f t="shared" si="267"/>
        <v>0.16866100000000001</v>
      </c>
      <c r="D8398" s="19">
        <f t="shared" si="268"/>
        <v>2.8446532921000002E-2</v>
      </c>
    </row>
    <row r="8399" spans="1:4" x14ac:dyDescent="0.3">
      <c r="A8399" s="23">
        <v>8398</v>
      </c>
      <c r="B8399" s="27">
        <v>0.66691</v>
      </c>
      <c r="C8399" s="24">
        <f t="shared" si="267"/>
        <v>0.16874500000000001</v>
      </c>
      <c r="D8399" s="19">
        <f t="shared" si="268"/>
        <v>2.8474875025000002E-2</v>
      </c>
    </row>
    <row r="8400" spans="1:4" x14ac:dyDescent="0.3">
      <c r="A8400" s="23">
        <v>8399</v>
      </c>
      <c r="B8400" s="27">
        <v>0.66693000000000002</v>
      </c>
      <c r="C8400" s="24">
        <f t="shared" si="267"/>
        <v>0.168765</v>
      </c>
      <c r="D8400" s="19">
        <f t="shared" si="268"/>
        <v>2.8481625224999998E-2</v>
      </c>
    </row>
    <row r="8401" spans="1:4" x14ac:dyDescent="0.3">
      <c r="A8401" s="23">
        <v>8400</v>
      </c>
      <c r="B8401" s="27">
        <v>0.66694600000000004</v>
      </c>
      <c r="C8401" s="24">
        <f t="shared" si="267"/>
        <v>0.16878100000000001</v>
      </c>
      <c r="D8401" s="19">
        <f t="shared" si="268"/>
        <v>2.8487025961000004E-2</v>
      </c>
    </row>
    <row r="8402" spans="1:4" x14ac:dyDescent="0.3">
      <c r="A8402" s="23">
        <v>8401</v>
      </c>
      <c r="B8402" s="27">
        <v>0.66698500000000005</v>
      </c>
      <c r="C8402" s="24">
        <f t="shared" si="267"/>
        <v>0.16882</v>
      </c>
      <c r="D8402" s="19">
        <f t="shared" si="268"/>
        <v>2.8500192399999999E-2</v>
      </c>
    </row>
    <row r="8403" spans="1:4" x14ac:dyDescent="0.3">
      <c r="A8403" s="23">
        <v>8402</v>
      </c>
      <c r="B8403" s="27">
        <v>0.66699600000000003</v>
      </c>
      <c r="C8403" s="24">
        <f t="shared" si="267"/>
        <v>0.16883100000000001</v>
      </c>
      <c r="D8403" s="19">
        <f t="shared" si="268"/>
        <v>2.8503906561000002E-2</v>
      </c>
    </row>
    <row r="8404" spans="1:4" x14ac:dyDescent="0.3">
      <c r="A8404" s="23">
        <v>8403</v>
      </c>
      <c r="B8404" s="27">
        <v>0.66704799999999997</v>
      </c>
      <c r="C8404" s="24">
        <f t="shared" si="267"/>
        <v>0.16888300000000001</v>
      </c>
      <c r="D8404" s="19">
        <f t="shared" si="268"/>
        <v>2.8521467689000001E-2</v>
      </c>
    </row>
    <row r="8405" spans="1:4" x14ac:dyDescent="0.3">
      <c r="A8405" s="23">
        <v>8404</v>
      </c>
      <c r="B8405" s="27">
        <v>0.66718500000000003</v>
      </c>
      <c r="C8405" s="24">
        <f t="shared" si="267"/>
        <v>0.16902</v>
      </c>
      <c r="D8405" s="19">
        <f t="shared" si="268"/>
        <v>2.8567760400000003E-2</v>
      </c>
    </row>
    <row r="8406" spans="1:4" x14ac:dyDescent="0.3">
      <c r="A8406" s="23">
        <v>8405</v>
      </c>
      <c r="B8406" s="27">
        <v>0.66725299999999999</v>
      </c>
      <c r="C8406" s="24">
        <f t="shared" si="267"/>
        <v>0.16908799999999999</v>
      </c>
      <c r="D8406" s="19">
        <f t="shared" si="268"/>
        <v>2.8590751743999995E-2</v>
      </c>
    </row>
    <row r="8407" spans="1:4" x14ac:dyDescent="0.3">
      <c r="A8407" s="23">
        <v>8406</v>
      </c>
      <c r="B8407" s="27">
        <v>0.66734300000000002</v>
      </c>
      <c r="C8407" s="24">
        <f t="shared" si="267"/>
        <v>0.169178</v>
      </c>
      <c r="D8407" s="19">
        <f t="shared" si="268"/>
        <v>2.8621195683999998E-2</v>
      </c>
    </row>
    <row r="8408" spans="1:4" x14ac:dyDescent="0.3">
      <c r="A8408" s="23">
        <v>8407</v>
      </c>
      <c r="B8408" s="27">
        <v>0.66739499999999996</v>
      </c>
      <c r="C8408" s="24">
        <f t="shared" si="267"/>
        <v>0.16922999999999999</v>
      </c>
      <c r="D8408" s="19">
        <f t="shared" si="268"/>
        <v>2.8638792899999998E-2</v>
      </c>
    </row>
    <row r="8409" spans="1:4" x14ac:dyDescent="0.3">
      <c r="A8409" s="23">
        <v>8408</v>
      </c>
      <c r="B8409" s="27">
        <v>0.66741499999999998</v>
      </c>
      <c r="C8409" s="24">
        <f t="shared" si="267"/>
        <v>0.16925000000000001</v>
      </c>
      <c r="D8409" s="19">
        <f t="shared" si="268"/>
        <v>2.8645562500000003E-2</v>
      </c>
    </row>
    <row r="8410" spans="1:4" x14ac:dyDescent="0.3">
      <c r="A8410" s="23">
        <v>8409</v>
      </c>
      <c r="B8410" s="27">
        <v>0.667655</v>
      </c>
      <c r="C8410" s="24">
        <f t="shared" si="267"/>
        <v>0.16949</v>
      </c>
      <c r="D8410" s="19">
        <f t="shared" si="268"/>
        <v>2.8726860100000001E-2</v>
      </c>
    </row>
    <row r="8411" spans="1:4" x14ac:dyDescent="0.3">
      <c r="A8411" s="23">
        <v>8410</v>
      </c>
      <c r="B8411" s="27">
        <v>0.66768300000000003</v>
      </c>
      <c r="C8411" s="24">
        <f t="shared" si="267"/>
        <v>0.169518</v>
      </c>
      <c r="D8411" s="19">
        <f t="shared" si="268"/>
        <v>2.8736352324E-2</v>
      </c>
    </row>
    <row r="8412" spans="1:4" x14ac:dyDescent="0.3">
      <c r="A8412" s="23">
        <v>8411</v>
      </c>
      <c r="B8412" s="27">
        <v>0.667686</v>
      </c>
      <c r="C8412" s="24">
        <f t="shared" si="267"/>
        <v>0.16952100000000001</v>
      </c>
      <c r="D8412" s="19">
        <f t="shared" si="268"/>
        <v>2.8737369441000003E-2</v>
      </c>
    </row>
    <row r="8413" spans="1:4" x14ac:dyDescent="0.3">
      <c r="A8413" s="23">
        <v>8412</v>
      </c>
      <c r="B8413" s="27">
        <v>0.66794299999999995</v>
      </c>
      <c r="C8413" s="24">
        <f t="shared" si="267"/>
        <v>0.16977800000000001</v>
      </c>
      <c r="D8413" s="19">
        <f t="shared" si="268"/>
        <v>2.8824569284000005E-2</v>
      </c>
    </row>
    <row r="8414" spans="1:4" x14ac:dyDescent="0.3">
      <c r="A8414" s="23">
        <v>8413</v>
      </c>
      <c r="B8414" s="27">
        <v>0.66801200000000005</v>
      </c>
      <c r="C8414" s="24">
        <f t="shared" si="267"/>
        <v>0.169847</v>
      </c>
      <c r="D8414" s="19">
        <f t="shared" si="268"/>
        <v>2.8848003408999998E-2</v>
      </c>
    </row>
    <row r="8415" spans="1:4" x14ac:dyDescent="0.3">
      <c r="A8415" s="23">
        <v>8414</v>
      </c>
      <c r="B8415" s="27">
        <v>0.66806699999999997</v>
      </c>
      <c r="C8415" s="24">
        <f t="shared" si="267"/>
        <v>0.169902</v>
      </c>
      <c r="D8415" s="19">
        <f t="shared" si="268"/>
        <v>2.8866689604E-2</v>
      </c>
    </row>
    <row r="8416" spans="1:4" x14ac:dyDescent="0.3">
      <c r="A8416" s="23">
        <v>8415</v>
      </c>
      <c r="B8416" s="27">
        <v>0.66808000000000001</v>
      </c>
      <c r="C8416" s="24">
        <f t="shared" si="267"/>
        <v>0.16991500000000001</v>
      </c>
      <c r="D8416" s="19">
        <f t="shared" si="268"/>
        <v>2.8871107225000005E-2</v>
      </c>
    </row>
    <row r="8417" spans="1:4" x14ac:dyDescent="0.3">
      <c r="A8417" s="23">
        <v>8416</v>
      </c>
      <c r="B8417" s="27">
        <v>0.66815199999999997</v>
      </c>
      <c r="C8417" s="24">
        <f t="shared" si="267"/>
        <v>0.169987</v>
      </c>
      <c r="D8417" s="19">
        <f t="shared" si="268"/>
        <v>2.8895580168999999E-2</v>
      </c>
    </row>
    <row r="8418" spans="1:4" x14ac:dyDescent="0.3">
      <c r="A8418" s="23">
        <v>8417</v>
      </c>
      <c r="B8418" s="27">
        <v>0.66818599999999995</v>
      </c>
      <c r="C8418" s="24">
        <f t="shared" si="267"/>
        <v>0.17002100000000001</v>
      </c>
      <c r="D8418" s="19">
        <f t="shared" si="268"/>
        <v>2.8907140441000002E-2</v>
      </c>
    </row>
    <row r="8419" spans="1:4" x14ac:dyDescent="0.3">
      <c r="A8419" s="23">
        <v>8418</v>
      </c>
      <c r="B8419" s="27">
        <v>0.66823200000000005</v>
      </c>
      <c r="C8419" s="24">
        <f t="shared" si="267"/>
        <v>0.170067</v>
      </c>
      <c r="D8419" s="19">
        <f t="shared" si="268"/>
        <v>2.8922784489E-2</v>
      </c>
    </row>
    <row r="8420" spans="1:4" x14ac:dyDescent="0.3">
      <c r="A8420" s="23">
        <v>8419</v>
      </c>
      <c r="B8420" s="27">
        <v>0.66855500000000001</v>
      </c>
      <c r="C8420" s="24">
        <f t="shared" si="267"/>
        <v>0.17039000000000001</v>
      </c>
      <c r="D8420" s="19">
        <f t="shared" si="268"/>
        <v>2.9032752100000003E-2</v>
      </c>
    </row>
    <row r="8421" spans="1:4" x14ac:dyDescent="0.3">
      <c r="A8421" s="23">
        <v>8420</v>
      </c>
      <c r="B8421" s="27">
        <v>0.66856499999999996</v>
      </c>
      <c r="C8421" s="24">
        <f t="shared" si="267"/>
        <v>0.1704</v>
      </c>
      <c r="D8421" s="19">
        <f t="shared" si="268"/>
        <v>2.9036159999999998E-2</v>
      </c>
    </row>
    <row r="8422" spans="1:4" x14ac:dyDescent="0.3">
      <c r="A8422" s="23">
        <v>8421</v>
      </c>
      <c r="B8422" s="27">
        <v>0.66856899999999997</v>
      </c>
      <c r="C8422" s="24">
        <f t="shared" si="267"/>
        <v>0.170404</v>
      </c>
      <c r="D8422" s="19">
        <f t="shared" si="268"/>
        <v>2.9037523215999998E-2</v>
      </c>
    </row>
    <row r="8423" spans="1:4" x14ac:dyDescent="0.3">
      <c r="A8423" s="23">
        <v>8422</v>
      </c>
      <c r="B8423" s="27">
        <v>0.66857500000000003</v>
      </c>
      <c r="C8423" s="24">
        <f t="shared" si="267"/>
        <v>0.17041000000000001</v>
      </c>
      <c r="D8423" s="19">
        <f t="shared" si="268"/>
        <v>2.9039568100000003E-2</v>
      </c>
    </row>
    <row r="8424" spans="1:4" x14ac:dyDescent="0.3">
      <c r="A8424" s="23">
        <v>8423</v>
      </c>
      <c r="B8424" s="27">
        <v>0.66866700000000001</v>
      </c>
      <c r="C8424" s="24">
        <f t="shared" si="267"/>
        <v>0.17050200000000001</v>
      </c>
      <c r="D8424" s="19">
        <f t="shared" si="268"/>
        <v>2.9070932004000006E-2</v>
      </c>
    </row>
    <row r="8425" spans="1:4" x14ac:dyDescent="0.3">
      <c r="A8425" s="23">
        <v>8424</v>
      </c>
      <c r="B8425" s="27">
        <v>0.66871899999999995</v>
      </c>
      <c r="C8425" s="24">
        <f t="shared" si="267"/>
        <v>0.17055400000000001</v>
      </c>
      <c r="D8425" s="19">
        <f t="shared" si="268"/>
        <v>2.9088666916000004E-2</v>
      </c>
    </row>
    <row r="8426" spans="1:4" x14ac:dyDescent="0.3">
      <c r="A8426" s="23">
        <v>8425</v>
      </c>
      <c r="B8426" s="27">
        <v>0.66877200000000003</v>
      </c>
      <c r="C8426" s="24">
        <f t="shared" si="267"/>
        <v>0.17060700000000001</v>
      </c>
      <c r="D8426" s="19">
        <f t="shared" si="268"/>
        <v>2.9106748449000002E-2</v>
      </c>
    </row>
    <row r="8427" spans="1:4" x14ac:dyDescent="0.3">
      <c r="A8427" s="23">
        <v>8426</v>
      </c>
      <c r="B8427" s="27">
        <v>0.668825</v>
      </c>
      <c r="C8427" s="24">
        <f t="shared" si="267"/>
        <v>0.17066000000000001</v>
      </c>
      <c r="D8427" s="19">
        <f t="shared" si="268"/>
        <v>2.9124835600000003E-2</v>
      </c>
    </row>
    <row r="8428" spans="1:4" x14ac:dyDescent="0.3">
      <c r="A8428" s="23">
        <v>8427</v>
      </c>
      <c r="B8428" s="27">
        <v>0.66883400000000004</v>
      </c>
      <c r="C8428" s="24">
        <f t="shared" si="267"/>
        <v>0.17066899999999999</v>
      </c>
      <c r="D8428" s="19">
        <f t="shared" si="268"/>
        <v>2.9127907560999994E-2</v>
      </c>
    </row>
    <row r="8429" spans="1:4" x14ac:dyDescent="0.3">
      <c r="A8429" s="23">
        <v>8428</v>
      </c>
      <c r="B8429" s="27">
        <v>0.66891100000000003</v>
      </c>
      <c r="C8429" s="24">
        <f t="shared" si="267"/>
        <v>0.17074600000000001</v>
      </c>
      <c r="D8429" s="19">
        <f t="shared" si="268"/>
        <v>2.9154196516000003E-2</v>
      </c>
    </row>
    <row r="8430" spans="1:4" x14ac:dyDescent="0.3">
      <c r="A8430" s="23">
        <v>8429</v>
      </c>
      <c r="B8430" s="27">
        <v>0.66893000000000002</v>
      </c>
      <c r="C8430" s="24">
        <f t="shared" si="267"/>
        <v>0.170765</v>
      </c>
      <c r="D8430" s="19">
        <f t="shared" si="268"/>
        <v>2.9160685225E-2</v>
      </c>
    </row>
    <row r="8431" spans="1:4" x14ac:dyDescent="0.3">
      <c r="A8431" s="23">
        <v>8430</v>
      </c>
      <c r="B8431" s="27">
        <v>0.66896199999999995</v>
      </c>
      <c r="C8431" s="24">
        <f t="shared" si="267"/>
        <v>0.170797</v>
      </c>
      <c r="D8431" s="19">
        <f t="shared" si="268"/>
        <v>2.9171615209000003E-2</v>
      </c>
    </row>
    <row r="8432" spans="1:4" x14ac:dyDescent="0.3">
      <c r="A8432" s="23">
        <v>8431</v>
      </c>
      <c r="B8432" s="27">
        <v>0.66896699999999998</v>
      </c>
      <c r="C8432" s="24">
        <f t="shared" si="267"/>
        <v>0.17080200000000001</v>
      </c>
      <c r="D8432" s="19">
        <f t="shared" si="268"/>
        <v>2.9173323204000002E-2</v>
      </c>
    </row>
    <row r="8433" spans="1:4" x14ac:dyDescent="0.3">
      <c r="A8433" s="23">
        <v>8432</v>
      </c>
      <c r="B8433" s="27">
        <v>0.66897099999999998</v>
      </c>
      <c r="C8433" s="24">
        <f t="shared" si="267"/>
        <v>0.17080600000000001</v>
      </c>
      <c r="D8433" s="19">
        <f t="shared" si="268"/>
        <v>2.9174689636000003E-2</v>
      </c>
    </row>
    <row r="8434" spans="1:4" x14ac:dyDescent="0.3">
      <c r="A8434" s="23">
        <v>8433</v>
      </c>
      <c r="B8434" s="27">
        <v>0.669095</v>
      </c>
      <c r="C8434" s="24">
        <f t="shared" si="267"/>
        <v>0.17093</v>
      </c>
      <c r="D8434" s="19">
        <f t="shared" si="268"/>
        <v>2.9217064899999999E-2</v>
      </c>
    </row>
    <row r="8435" spans="1:4" x14ac:dyDescent="0.3">
      <c r="A8435" s="23">
        <v>8434</v>
      </c>
      <c r="B8435" s="27">
        <v>0.66916200000000003</v>
      </c>
      <c r="C8435" s="24">
        <f t="shared" si="267"/>
        <v>0.17099700000000001</v>
      </c>
      <c r="D8435" s="19">
        <f t="shared" si="268"/>
        <v>2.9239974009000004E-2</v>
      </c>
    </row>
    <row r="8436" spans="1:4" x14ac:dyDescent="0.3">
      <c r="A8436" s="23">
        <v>8435</v>
      </c>
      <c r="B8436" s="27">
        <v>0.66920000000000002</v>
      </c>
      <c r="C8436" s="24">
        <f t="shared" si="267"/>
        <v>0.17103499999999999</v>
      </c>
      <c r="D8436" s="19">
        <f t="shared" si="268"/>
        <v>2.9252971224999997E-2</v>
      </c>
    </row>
    <row r="8437" spans="1:4" x14ac:dyDescent="0.3">
      <c r="A8437" s="23">
        <v>8436</v>
      </c>
      <c r="B8437" s="27">
        <v>0.66924600000000001</v>
      </c>
      <c r="C8437" s="24">
        <f t="shared" si="267"/>
        <v>0.17108100000000001</v>
      </c>
      <c r="D8437" s="19">
        <f t="shared" si="268"/>
        <v>2.9268708561000004E-2</v>
      </c>
    </row>
    <row r="8438" spans="1:4" x14ac:dyDescent="0.3">
      <c r="A8438" s="23">
        <v>8437</v>
      </c>
      <c r="B8438" s="27">
        <v>0.66927599999999998</v>
      </c>
      <c r="C8438" s="24">
        <f t="shared" si="267"/>
        <v>0.17111100000000001</v>
      </c>
      <c r="D8438" s="19">
        <f t="shared" si="268"/>
        <v>2.9278974321000004E-2</v>
      </c>
    </row>
    <row r="8439" spans="1:4" x14ac:dyDescent="0.3">
      <c r="A8439" s="23">
        <v>8438</v>
      </c>
      <c r="B8439" s="27">
        <v>0.66932199999999997</v>
      </c>
      <c r="C8439" s="24">
        <f t="shared" si="267"/>
        <v>0.171157</v>
      </c>
      <c r="D8439" s="19">
        <f t="shared" si="268"/>
        <v>2.9294718649E-2</v>
      </c>
    </row>
    <row r="8440" spans="1:4" x14ac:dyDescent="0.3">
      <c r="A8440" s="23">
        <v>8439</v>
      </c>
      <c r="B8440" s="27">
        <v>0.66932899999999995</v>
      </c>
      <c r="C8440" s="24">
        <f t="shared" si="267"/>
        <v>0.17116400000000001</v>
      </c>
      <c r="D8440" s="19">
        <f t="shared" si="268"/>
        <v>2.9297114896000002E-2</v>
      </c>
    </row>
    <row r="8441" spans="1:4" x14ac:dyDescent="0.3">
      <c r="A8441" s="23">
        <v>8440</v>
      </c>
      <c r="B8441" s="27">
        <v>0.66938500000000001</v>
      </c>
      <c r="C8441" s="24">
        <f t="shared" si="267"/>
        <v>0.17122000000000001</v>
      </c>
      <c r="D8441" s="19">
        <f t="shared" si="268"/>
        <v>2.9316288400000005E-2</v>
      </c>
    </row>
    <row r="8442" spans="1:4" x14ac:dyDescent="0.3">
      <c r="A8442" s="23">
        <v>8441</v>
      </c>
      <c r="B8442" s="27">
        <v>0.66949700000000001</v>
      </c>
      <c r="C8442" s="24">
        <f t="shared" si="267"/>
        <v>0.17133200000000001</v>
      </c>
      <c r="D8442" s="19">
        <f t="shared" si="268"/>
        <v>2.9354654224000003E-2</v>
      </c>
    </row>
    <row r="8443" spans="1:4" x14ac:dyDescent="0.3">
      <c r="A8443" s="23">
        <v>8442</v>
      </c>
      <c r="B8443" s="27">
        <v>0.66964000000000001</v>
      </c>
      <c r="C8443" s="24">
        <f t="shared" si="267"/>
        <v>0.17147499999999999</v>
      </c>
      <c r="D8443" s="19">
        <f t="shared" si="268"/>
        <v>2.9403675624999997E-2</v>
      </c>
    </row>
    <row r="8444" spans="1:4" x14ac:dyDescent="0.3">
      <c r="A8444" s="23">
        <v>8443</v>
      </c>
      <c r="B8444" s="27">
        <v>0.66982699999999995</v>
      </c>
      <c r="C8444" s="24">
        <f t="shared" si="267"/>
        <v>0.17166200000000001</v>
      </c>
      <c r="D8444" s="19">
        <f t="shared" si="268"/>
        <v>2.9467842244000002E-2</v>
      </c>
    </row>
    <row r="8445" spans="1:4" x14ac:dyDescent="0.3">
      <c r="A8445" s="23">
        <v>8444</v>
      </c>
      <c r="B8445" s="27">
        <v>0.66995400000000005</v>
      </c>
      <c r="C8445" s="24">
        <f t="shared" si="267"/>
        <v>0.171789</v>
      </c>
      <c r="D8445" s="19">
        <f t="shared" si="268"/>
        <v>2.9511460521E-2</v>
      </c>
    </row>
    <row r="8446" spans="1:4" x14ac:dyDescent="0.3">
      <c r="A8446" s="23">
        <v>8445</v>
      </c>
      <c r="B8446" s="27">
        <v>0.66996699999999998</v>
      </c>
      <c r="C8446" s="24">
        <f t="shared" si="267"/>
        <v>0.17180200000000001</v>
      </c>
      <c r="D8446" s="19">
        <f t="shared" si="268"/>
        <v>2.9515927204000005E-2</v>
      </c>
    </row>
    <row r="8447" spans="1:4" x14ac:dyDescent="0.3">
      <c r="A8447" s="23">
        <v>8446</v>
      </c>
      <c r="B8447" s="27">
        <v>0.67000599999999999</v>
      </c>
      <c r="C8447" s="24">
        <f t="shared" si="267"/>
        <v>0.17184099999999999</v>
      </c>
      <c r="D8447" s="19">
        <f t="shared" si="268"/>
        <v>2.9529329280999998E-2</v>
      </c>
    </row>
    <row r="8448" spans="1:4" x14ac:dyDescent="0.3">
      <c r="A8448" s="23">
        <v>8447</v>
      </c>
      <c r="B8448" s="27">
        <v>0.67003699999999999</v>
      </c>
      <c r="C8448" s="24">
        <f t="shared" si="267"/>
        <v>0.171872</v>
      </c>
      <c r="D8448" s="19">
        <f t="shared" si="268"/>
        <v>2.9539984384E-2</v>
      </c>
    </row>
    <row r="8449" spans="1:4" x14ac:dyDescent="0.3">
      <c r="A8449" s="23">
        <v>8448</v>
      </c>
      <c r="B8449" s="27">
        <v>0.67004300000000006</v>
      </c>
      <c r="C8449" s="24">
        <f t="shared" si="267"/>
        <v>0.171878</v>
      </c>
      <c r="D8449" s="19">
        <f t="shared" si="268"/>
        <v>2.9542046884000001E-2</v>
      </c>
    </row>
    <row r="8450" spans="1:4" x14ac:dyDescent="0.3">
      <c r="A8450" s="23">
        <v>8449</v>
      </c>
      <c r="B8450" s="27">
        <v>0.67005199999999998</v>
      </c>
      <c r="C8450" s="24">
        <f t="shared" ref="C8450:C8513" si="269">ROUNDUP(B8450-B$10002,6)</f>
        <v>0.17188700000000001</v>
      </c>
      <c r="D8450" s="19">
        <f t="shared" si="268"/>
        <v>2.9545140769000004E-2</v>
      </c>
    </row>
    <row r="8451" spans="1:4" x14ac:dyDescent="0.3">
      <c r="A8451" s="23">
        <v>8450</v>
      </c>
      <c r="B8451" s="27">
        <v>0.67007000000000005</v>
      </c>
      <c r="C8451" s="24">
        <f t="shared" si="269"/>
        <v>0.171905</v>
      </c>
      <c r="D8451" s="19">
        <f t="shared" si="268"/>
        <v>2.9551329025E-2</v>
      </c>
    </row>
    <row r="8452" spans="1:4" x14ac:dyDescent="0.3">
      <c r="A8452" s="23">
        <v>8451</v>
      </c>
      <c r="B8452" s="27">
        <v>0.67014899999999999</v>
      </c>
      <c r="C8452" s="24">
        <f t="shared" si="269"/>
        <v>0.171984</v>
      </c>
      <c r="D8452" s="19">
        <f t="shared" si="268"/>
        <v>2.9578496255999998E-2</v>
      </c>
    </row>
    <row r="8453" spans="1:4" x14ac:dyDescent="0.3">
      <c r="A8453" s="23">
        <v>8452</v>
      </c>
      <c r="B8453" s="27">
        <v>0.670346</v>
      </c>
      <c r="C8453" s="24">
        <f t="shared" si="269"/>
        <v>0.172181</v>
      </c>
      <c r="D8453" s="19">
        <f t="shared" si="268"/>
        <v>2.9646296761000002E-2</v>
      </c>
    </row>
    <row r="8454" spans="1:4" x14ac:dyDescent="0.3">
      <c r="A8454" s="23">
        <v>8453</v>
      </c>
      <c r="B8454" s="27">
        <v>0.67042599999999997</v>
      </c>
      <c r="C8454" s="24">
        <f t="shared" si="269"/>
        <v>0.172261</v>
      </c>
      <c r="D8454" s="19">
        <f t="shared" si="268"/>
        <v>2.9673852120999999E-2</v>
      </c>
    </row>
    <row r="8455" spans="1:4" x14ac:dyDescent="0.3">
      <c r="A8455" s="23">
        <v>8454</v>
      </c>
      <c r="B8455" s="27">
        <v>0.67047800000000002</v>
      </c>
      <c r="C8455" s="24">
        <f t="shared" si="269"/>
        <v>0.17231299999999999</v>
      </c>
      <c r="D8455" s="19">
        <f t="shared" si="268"/>
        <v>2.9691769968999998E-2</v>
      </c>
    </row>
    <row r="8456" spans="1:4" x14ac:dyDescent="0.3">
      <c r="A8456" s="23">
        <v>8455</v>
      </c>
      <c r="B8456" s="27">
        <v>0.67054400000000003</v>
      </c>
      <c r="C8456" s="24">
        <f t="shared" si="269"/>
        <v>0.172379</v>
      </c>
      <c r="D8456" s="19">
        <f t="shared" si="268"/>
        <v>2.9714519641000001E-2</v>
      </c>
    </row>
    <row r="8457" spans="1:4" x14ac:dyDescent="0.3">
      <c r="A8457" s="23">
        <v>8456</v>
      </c>
      <c r="B8457" s="27">
        <v>0.67127700000000001</v>
      </c>
      <c r="C8457" s="24">
        <f t="shared" si="269"/>
        <v>0.17311199999999999</v>
      </c>
      <c r="D8457" s="19">
        <f t="shared" si="268"/>
        <v>2.9967764543999995E-2</v>
      </c>
    </row>
    <row r="8458" spans="1:4" x14ac:dyDescent="0.3">
      <c r="A8458" s="23">
        <v>8457</v>
      </c>
      <c r="B8458" s="27">
        <v>0.67128399999999999</v>
      </c>
      <c r="C8458" s="24">
        <f t="shared" si="269"/>
        <v>0.173119</v>
      </c>
      <c r="D8458" s="19">
        <f t="shared" ref="D8458:D8521" si="270">C8458*C8458</f>
        <v>2.9970188161E-2</v>
      </c>
    </row>
    <row r="8459" spans="1:4" x14ac:dyDescent="0.3">
      <c r="A8459" s="23">
        <v>8458</v>
      </c>
      <c r="B8459" s="27">
        <v>0.67132700000000001</v>
      </c>
      <c r="C8459" s="24">
        <f t="shared" si="269"/>
        <v>0.17316200000000001</v>
      </c>
      <c r="D8459" s="19">
        <f t="shared" si="270"/>
        <v>2.9985078244000003E-2</v>
      </c>
    </row>
    <row r="8460" spans="1:4" x14ac:dyDescent="0.3">
      <c r="A8460" s="23">
        <v>8459</v>
      </c>
      <c r="B8460" s="27">
        <v>0.67134799999999994</v>
      </c>
      <c r="C8460" s="24">
        <f t="shared" si="269"/>
        <v>0.173183</v>
      </c>
      <c r="D8460" s="19">
        <f t="shared" si="270"/>
        <v>2.9992351489000001E-2</v>
      </c>
    </row>
    <row r="8461" spans="1:4" x14ac:dyDescent="0.3">
      <c r="A8461" s="23">
        <v>8460</v>
      </c>
      <c r="B8461" s="27">
        <v>0.67147699999999999</v>
      </c>
      <c r="C8461" s="24">
        <f t="shared" si="269"/>
        <v>0.17331199999999999</v>
      </c>
      <c r="D8461" s="19">
        <f t="shared" si="270"/>
        <v>3.0037049343999998E-2</v>
      </c>
    </row>
    <row r="8462" spans="1:4" x14ac:dyDescent="0.3">
      <c r="A8462" s="23">
        <v>8461</v>
      </c>
      <c r="B8462" s="27">
        <v>0.67148099999999999</v>
      </c>
      <c r="C8462" s="24">
        <f t="shared" si="269"/>
        <v>0.173316</v>
      </c>
      <c r="D8462" s="19">
        <f t="shared" si="270"/>
        <v>3.0038435855999999E-2</v>
      </c>
    </row>
    <row r="8463" spans="1:4" x14ac:dyDescent="0.3">
      <c r="A8463" s="23">
        <v>8462</v>
      </c>
      <c r="B8463" s="27">
        <v>0.67148699999999995</v>
      </c>
      <c r="C8463" s="24">
        <f t="shared" si="269"/>
        <v>0.173322</v>
      </c>
      <c r="D8463" s="19">
        <f t="shared" si="270"/>
        <v>3.0040515684000003E-2</v>
      </c>
    </row>
    <row r="8464" spans="1:4" x14ac:dyDescent="0.3">
      <c r="A8464" s="23">
        <v>8463</v>
      </c>
      <c r="B8464" s="27">
        <v>0.67155299999999996</v>
      </c>
      <c r="C8464" s="24">
        <f t="shared" si="269"/>
        <v>0.17338800000000001</v>
      </c>
      <c r="D8464" s="19">
        <f t="shared" si="270"/>
        <v>3.0063398544000006E-2</v>
      </c>
    </row>
    <row r="8465" spans="1:4" x14ac:dyDescent="0.3">
      <c r="A8465" s="23">
        <v>8464</v>
      </c>
      <c r="B8465" s="27">
        <v>0.67161199999999999</v>
      </c>
      <c r="C8465" s="24">
        <f t="shared" si="269"/>
        <v>0.17344699999999999</v>
      </c>
      <c r="D8465" s="19">
        <f t="shared" si="270"/>
        <v>3.0083861808999995E-2</v>
      </c>
    </row>
    <row r="8466" spans="1:4" x14ac:dyDescent="0.3">
      <c r="A8466" s="23">
        <v>8465</v>
      </c>
      <c r="B8466" s="27">
        <v>0.67162900000000003</v>
      </c>
      <c r="C8466" s="24">
        <f t="shared" si="269"/>
        <v>0.17346400000000001</v>
      </c>
      <c r="D8466" s="19">
        <f t="shared" si="270"/>
        <v>3.0089759296000003E-2</v>
      </c>
    </row>
    <row r="8467" spans="1:4" x14ac:dyDescent="0.3">
      <c r="A8467" s="23">
        <v>8466</v>
      </c>
      <c r="B8467" s="27">
        <v>0.67165200000000003</v>
      </c>
      <c r="C8467" s="24">
        <f t="shared" si="269"/>
        <v>0.173487</v>
      </c>
      <c r="D8467" s="19">
        <f t="shared" si="270"/>
        <v>3.0097739169E-2</v>
      </c>
    </row>
    <row r="8468" spans="1:4" x14ac:dyDescent="0.3">
      <c r="A8468" s="23">
        <v>8467</v>
      </c>
      <c r="B8468" s="27">
        <v>0.67168399999999995</v>
      </c>
      <c r="C8468" s="24">
        <f t="shared" si="269"/>
        <v>0.17351900000000001</v>
      </c>
      <c r="D8468" s="19">
        <f t="shared" si="270"/>
        <v>3.0108843361000004E-2</v>
      </c>
    </row>
    <row r="8469" spans="1:4" x14ac:dyDescent="0.3">
      <c r="A8469" s="23">
        <v>8468</v>
      </c>
      <c r="B8469" s="27">
        <v>0.67171800000000004</v>
      </c>
      <c r="C8469" s="24">
        <f t="shared" si="269"/>
        <v>0.17355300000000001</v>
      </c>
      <c r="D8469" s="19">
        <f t="shared" si="270"/>
        <v>3.0120643809000005E-2</v>
      </c>
    </row>
    <row r="8470" spans="1:4" x14ac:dyDescent="0.3">
      <c r="A8470" s="23">
        <v>8469</v>
      </c>
      <c r="B8470" s="27">
        <v>0.67172799999999999</v>
      </c>
      <c r="C8470" s="24">
        <f t="shared" si="269"/>
        <v>0.173563</v>
      </c>
      <c r="D8470" s="19">
        <f t="shared" si="270"/>
        <v>3.0124114968999999E-2</v>
      </c>
    </row>
    <row r="8471" spans="1:4" x14ac:dyDescent="0.3">
      <c r="A8471" s="23">
        <v>8470</v>
      </c>
      <c r="B8471" s="27">
        <v>0.67179</v>
      </c>
      <c r="C8471" s="24">
        <f t="shared" si="269"/>
        <v>0.173625</v>
      </c>
      <c r="D8471" s="19">
        <f t="shared" si="270"/>
        <v>3.0145640625000001E-2</v>
      </c>
    </row>
    <row r="8472" spans="1:4" x14ac:dyDescent="0.3">
      <c r="A8472" s="23">
        <v>8471</v>
      </c>
      <c r="B8472" s="27">
        <v>0.67184999999999995</v>
      </c>
      <c r="C8472" s="24">
        <f t="shared" si="269"/>
        <v>0.17368500000000001</v>
      </c>
      <c r="D8472" s="19">
        <f t="shared" si="270"/>
        <v>3.0166479225000001E-2</v>
      </c>
    </row>
    <row r="8473" spans="1:4" x14ac:dyDescent="0.3">
      <c r="A8473" s="23">
        <v>8472</v>
      </c>
      <c r="B8473" s="27">
        <v>0.67186199999999996</v>
      </c>
      <c r="C8473" s="24">
        <f t="shared" si="269"/>
        <v>0.17369699999999999</v>
      </c>
      <c r="D8473" s="19">
        <f t="shared" si="270"/>
        <v>3.0170647808999997E-2</v>
      </c>
    </row>
    <row r="8474" spans="1:4" x14ac:dyDescent="0.3">
      <c r="A8474" s="23">
        <v>8473</v>
      </c>
      <c r="B8474" s="27">
        <v>0.67186500000000005</v>
      </c>
      <c r="C8474" s="24">
        <f t="shared" si="269"/>
        <v>0.17369999999999999</v>
      </c>
      <c r="D8474" s="19">
        <f t="shared" si="270"/>
        <v>3.0171689999999998E-2</v>
      </c>
    </row>
    <row r="8475" spans="1:4" x14ac:dyDescent="0.3">
      <c r="A8475" s="23">
        <v>8474</v>
      </c>
      <c r="B8475" s="27">
        <v>0.67214099999999999</v>
      </c>
      <c r="C8475" s="24">
        <f t="shared" si="269"/>
        <v>0.17397599999999999</v>
      </c>
      <c r="D8475" s="19">
        <f t="shared" si="270"/>
        <v>3.0267648575999999E-2</v>
      </c>
    </row>
    <row r="8476" spans="1:4" x14ac:dyDescent="0.3">
      <c r="A8476" s="23">
        <v>8475</v>
      </c>
      <c r="B8476" s="27">
        <v>0.67245299999999997</v>
      </c>
      <c r="C8476" s="24">
        <f t="shared" si="269"/>
        <v>0.174288</v>
      </c>
      <c r="D8476" s="19">
        <f t="shared" si="270"/>
        <v>3.0376306943999998E-2</v>
      </c>
    </row>
    <row r="8477" spans="1:4" x14ac:dyDescent="0.3">
      <c r="A8477" s="23">
        <v>8476</v>
      </c>
      <c r="B8477" s="27">
        <v>0.67255299999999996</v>
      </c>
      <c r="C8477" s="24">
        <f t="shared" si="269"/>
        <v>0.17438799999999999</v>
      </c>
      <c r="D8477" s="19">
        <f t="shared" si="270"/>
        <v>3.0411174543999997E-2</v>
      </c>
    </row>
    <row r="8478" spans="1:4" x14ac:dyDescent="0.3">
      <c r="A8478" s="23">
        <v>8477</v>
      </c>
      <c r="B8478" s="27">
        <v>0.67258300000000004</v>
      </c>
      <c r="C8478" s="24">
        <f t="shared" si="269"/>
        <v>0.17441799999999999</v>
      </c>
      <c r="D8478" s="19">
        <f t="shared" si="270"/>
        <v>3.0421638723999996E-2</v>
      </c>
    </row>
    <row r="8479" spans="1:4" x14ac:dyDescent="0.3">
      <c r="A8479" s="23">
        <v>8478</v>
      </c>
      <c r="B8479" s="27">
        <v>0.67261700000000002</v>
      </c>
      <c r="C8479" s="24">
        <f t="shared" si="269"/>
        <v>0.174452</v>
      </c>
      <c r="D8479" s="19">
        <f t="shared" si="270"/>
        <v>3.0433500303999998E-2</v>
      </c>
    </row>
    <row r="8480" spans="1:4" x14ac:dyDescent="0.3">
      <c r="A8480" s="23">
        <v>8479</v>
      </c>
      <c r="B8480" s="27">
        <v>0.67268700000000003</v>
      </c>
      <c r="C8480" s="24">
        <f t="shared" si="269"/>
        <v>0.17452200000000001</v>
      </c>
      <c r="D8480" s="19">
        <f t="shared" si="270"/>
        <v>3.0457928484000002E-2</v>
      </c>
    </row>
    <row r="8481" spans="1:4" x14ac:dyDescent="0.3">
      <c r="A8481" s="23">
        <v>8480</v>
      </c>
      <c r="B8481" s="27">
        <v>0.67291199999999995</v>
      </c>
      <c r="C8481" s="24">
        <f t="shared" si="269"/>
        <v>0.17474700000000001</v>
      </c>
      <c r="D8481" s="19">
        <f t="shared" si="270"/>
        <v>3.0536514009000006E-2</v>
      </c>
    </row>
    <row r="8482" spans="1:4" x14ac:dyDescent="0.3">
      <c r="A8482" s="23">
        <v>8481</v>
      </c>
      <c r="B8482" s="27">
        <v>0.67296299999999998</v>
      </c>
      <c r="C8482" s="24">
        <f t="shared" si="269"/>
        <v>0.17479800000000001</v>
      </c>
      <c r="D8482" s="19">
        <f t="shared" si="270"/>
        <v>3.0554340804000005E-2</v>
      </c>
    </row>
    <row r="8483" spans="1:4" x14ac:dyDescent="0.3">
      <c r="A8483" s="23">
        <v>8482</v>
      </c>
      <c r="B8483" s="27">
        <v>0.67301100000000003</v>
      </c>
      <c r="C8483" s="24">
        <f t="shared" si="269"/>
        <v>0.174846</v>
      </c>
      <c r="D8483" s="19">
        <f t="shared" si="270"/>
        <v>3.0571123716000001E-2</v>
      </c>
    </row>
    <row r="8484" spans="1:4" x14ac:dyDescent="0.3">
      <c r="A8484" s="23">
        <v>8483</v>
      </c>
      <c r="B8484" s="27">
        <v>0.67301900000000003</v>
      </c>
      <c r="C8484" s="24">
        <f t="shared" si="269"/>
        <v>0.17485400000000001</v>
      </c>
      <c r="D8484" s="19">
        <f t="shared" si="270"/>
        <v>3.0573921316000004E-2</v>
      </c>
    </row>
    <row r="8485" spans="1:4" x14ac:dyDescent="0.3">
      <c r="A8485" s="23">
        <v>8484</v>
      </c>
      <c r="B8485" s="27">
        <v>0.673095</v>
      </c>
      <c r="C8485" s="24">
        <f t="shared" si="269"/>
        <v>0.17493</v>
      </c>
      <c r="D8485" s="19">
        <f t="shared" si="270"/>
        <v>3.0600504900000002E-2</v>
      </c>
    </row>
    <row r="8486" spans="1:4" x14ac:dyDescent="0.3">
      <c r="A8486" s="23">
        <v>8485</v>
      </c>
      <c r="B8486" s="27">
        <v>0.67333500000000002</v>
      </c>
      <c r="C8486" s="24">
        <f t="shared" si="269"/>
        <v>0.17516999999999999</v>
      </c>
      <c r="D8486" s="19">
        <f t="shared" si="270"/>
        <v>3.0684528899999997E-2</v>
      </c>
    </row>
    <row r="8487" spans="1:4" x14ac:dyDescent="0.3">
      <c r="A8487" s="23">
        <v>8486</v>
      </c>
      <c r="B8487" s="27">
        <v>0.67334000000000005</v>
      </c>
      <c r="C8487" s="24">
        <f t="shared" si="269"/>
        <v>0.175175</v>
      </c>
      <c r="D8487" s="19">
        <f t="shared" si="270"/>
        <v>3.0686280624999999E-2</v>
      </c>
    </row>
    <row r="8488" spans="1:4" x14ac:dyDescent="0.3">
      <c r="A8488" s="23">
        <v>8487</v>
      </c>
      <c r="B8488" s="27">
        <v>0.67338900000000002</v>
      </c>
      <c r="C8488" s="24">
        <f t="shared" si="269"/>
        <v>0.17522399999999999</v>
      </c>
      <c r="D8488" s="19">
        <f t="shared" si="270"/>
        <v>3.0703450175999996E-2</v>
      </c>
    </row>
    <row r="8489" spans="1:4" x14ac:dyDescent="0.3">
      <c r="A8489" s="23">
        <v>8488</v>
      </c>
      <c r="B8489" s="27">
        <v>0.67347000000000001</v>
      </c>
      <c r="C8489" s="24">
        <f t="shared" si="269"/>
        <v>0.17530499999999999</v>
      </c>
      <c r="D8489" s="19">
        <f t="shared" si="270"/>
        <v>3.0731843024999997E-2</v>
      </c>
    </row>
    <row r="8490" spans="1:4" x14ac:dyDescent="0.3">
      <c r="A8490" s="23">
        <v>8489</v>
      </c>
      <c r="B8490" s="27">
        <v>0.673512</v>
      </c>
      <c r="C8490" s="24">
        <f t="shared" si="269"/>
        <v>0.175347</v>
      </c>
      <c r="D8490" s="19">
        <f t="shared" si="270"/>
        <v>3.0746570409000001E-2</v>
      </c>
    </row>
    <row r="8491" spans="1:4" x14ac:dyDescent="0.3">
      <c r="A8491" s="23">
        <v>8490</v>
      </c>
      <c r="B8491" s="27">
        <v>0.67351899999999998</v>
      </c>
      <c r="C8491" s="24">
        <f t="shared" si="269"/>
        <v>0.17535400000000001</v>
      </c>
      <c r="D8491" s="19">
        <f t="shared" si="270"/>
        <v>3.0749025316000003E-2</v>
      </c>
    </row>
    <row r="8492" spans="1:4" x14ac:dyDescent="0.3">
      <c r="A8492" s="23">
        <v>8491</v>
      </c>
      <c r="B8492" s="27">
        <v>0.673566</v>
      </c>
      <c r="C8492" s="24">
        <f t="shared" si="269"/>
        <v>0.175401</v>
      </c>
      <c r="D8492" s="19">
        <f t="shared" si="270"/>
        <v>3.0765510801000002E-2</v>
      </c>
    </row>
    <row r="8493" spans="1:4" x14ac:dyDescent="0.3">
      <c r="A8493" s="23">
        <v>8492</v>
      </c>
      <c r="B8493" s="27">
        <v>0.67358499999999999</v>
      </c>
      <c r="C8493" s="24">
        <f t="shared" si="269"/>
        <v>0.17541999999999999</v>
      </c>
      <c r="D8493" s="19">
        <f t="shared" si="270"/>
        <v>3.0772176399999997E-2</v>
      </c>
    </row>
    <row r="8494" spans="1:4" x14ac:dyDescent="0.3">
      <c r="A8494" s="23">
        <v>8493</v>
      </c>
      <c r="B8494" s="27">
        <v>0.67365200000000003</v>
      </c>
      <c r="C8494" s="24">
        <f t="shared" si="269"/>
        <v>0.175487</v>
      </c>
      <c r="D8494" s="19">
        <f t="shared" si="270"/>
        <v>3.0795687169E-2</v>
      </c>
    </row>
    <row r="8495" spans="1:4" x14ac:dyDescent="0.3">
      <c r="A8495" s="23">
        <v>8494</v>
      </c>
      <c r="B8495" s="27">
        <v>0.67388499999999996</v>
      </c>
      <c r="C8495" s="24">
        <f t="shared" si="269"/>
        <v>0.17571999999999999</v>
      </c>
      <c r="D8495" s="19">
        <f t="shared" si="270"/>
        <v>3.0877518399999995E-2</v>
      </c>
    </row>
    <row r="8496" spans="1:4" x14ac:dyDescent="0.3">
      <c r="A8496" s="23">
        <v>8495</v>
      </c>
      <c r="B8496" s="27">
        <v>0.67392399999999997</v>
      </c>
      <c r="C8496" s="24">
        <f t="shared" si="269"/>
        <v>0.175759</v>
      </c>
      <c r="D8496" s="19">
        <f t="shared" si="270"/>
        <v>3.0891226080999999E-2</v>
      </c>
    </row>
    <row r="8497" spans="1:4" x14ac:dyDescent="0.3">
      <c r="A8497" s="23">
        <v>8496</v>
      </c>
      <c r="B8497" s="27">
        <v>0.67395099999999997</v>
      </c>
      <c r="C8497" s="24">
        <f t="shared" si="269"/>
        <v>0.175786</v>
      </c>
      <c r="D8497" s="19">
        <f t="shared" si="270"/>
        <v>3.0900717796E-2</v>
      </c>
    </row>
    <row r="8498" spans="1:4" x14ac:dyDescent="0.3">
      <c r="A8498" s="23">
        <v>8497</v>
      </c>
      <c r="B8498" s="27">
        <v>0.67395700000000003</v>
      </c>
      <c r="C8498" s="24">
        <f t="shared" si="269"/>
        <v>0.175792</v>
      </c>
      <c r="D8498" s="19">
        <f t="shared" si="270"/>
        <v>3.0902827264E-2</v>
      </c>
    </row>
    <row r="8499" spans="1:4" x14ac:dyDescent="0.3">
      <c r="A8499" s="23">
        <v>8498</v>
      </c>
      <c r="B8499" s="27">
        <v>0.67405099999999996</v>
      </c>
      <c r="C8499" s="24">
        <f t="shared" si="269"/>
        <v>0.17588600000000001</v>
      </c>
      <c r="D8499" s="19">
        <f t="shared" si="270"/>
        <v>3.0935884996000005E-2</v>
      </c>
    </row>
    <row r="8500" spans="1:4" x14ac:dyDescent="0.3">
      <c r="A8500" s="23">
        <v>8499</v>
      </c>
      <c r="B8500" s="27">
        <v>0.67409699999999995</v>
      </c>
      <c r="C8500" s="24">
        <f t="shared" si="269"/>
        <v>0.17593200000000001</v>
      </c>
      <c r="D8500" s="19">
        <f t="shared" si="270"/>
        <v>3.0952068624E-2</v>
      </c>
    </row>
    <row r="8501" spans="1:4" x14ac:dyDescent="0.3">
      <c r="A8501" s="23">
        <v>8500</v>
      </c>
      <c r="B8501" s="27">
        <v>0.67430800000000002</v>
      </c>
      <c r="C8501" s="24">
        <f t="shared" si="269"/>
        <v>0.17614299999999999</v>
      </c>
      <c r="D8501" s="19">
        <f t="shared" si="270"/>
        <v>3.1026356448999998E-2</v>
      </c>
    </row>
    <row r="8502" spans="1:4" x14ac:dyDescent="0.3">
      <c r="A8502" s="23">
        <v>8501</v>
      </c>
      <c r="B8502" s="27">
        <v>0.67435800000000001</v>
      </c>
      <c r="C8502" s="24">
        <f t="shared" si="269"/>
        <v>0.17619299999999999</v>
      </c>
      <c r="D8502" s="19">
        <f t="shared" si="270"/>
        <v>3.1043973248999997E-2</v>
      </c>
    </row>
    <row r="8503" spans="1:4" x14ac:dyDescent="0.3">
      <c r="A8503" s="23">
        <v>8502</v>
      </c>
      <c r="B8503" s="27">
        <v>0.67448399999999997</v>
      </c>
      <c r="C8503" s="24">
        <f t="shared" si="269"/>
        <v>0.176319</v>
      </c>
      <c r="D8503" s="19">
        <f t="shared" si="270"/>
        <v>3.1088389761E-2</v>
      </c>
    </row>
    <row r="8504" spans="1:4" x14ac:dyDescent="0.3">
      <c r="A8504" s="23">
        <v>8503</v>
      </c>
      <c r="B8504" s="27">
        <v>0.67460699999999996</v>
      </c>
      <c r="C8504" s="24">
        <f t="shared" si="269"/>
        <v>0.17644199999999999</v>
      </c>
      <c r="D8504" s="19">
        <f t="shared" si="270"/>
        <v>3.1131779363999995E-2</v>
      </c>
    </row>
    <row r="8505" spans="1:4" x14ac:dyDescent="0.3">
      <c r="A8505" s="23">
        <v>8504</v>
      </c>
      <c r="B8505" s="27">
        <v>0.67476100000000006</v>
      </c>
      <c r="C8505" s="24">
        <f t="shared" si="269"/>
        <v>0.176596</v>
      </c>
      <c r="D8505" s="19">
        <f t="shared" si="270"/>
        <v>3.1186147216E-2</v>
      </c>
    </row>
    <row r="8506" spans="1:4" x14ac:dyDescent="0.3">
      <c r="A8506" s="23">
        <v>8505</v>
      </c>
      <c r="B8506" s="27">
        <v>0.674786</v>
      </c>
      <c r="C8506" s="24">
        <f t="shared" si="269"/>
        <v>0.176621</v>
      </c>
      <c r="D8506" s="19">
        <f t="shared" si="270"/>
        <v>3.1194977641000002E-2</v>
      </c>
    </row>
    <row r="8507" spans="1:4" x14ac:dyDescent="0.3">
      <c r="A8507" s="23">
        <v>8506</v>
      </c>
      <c r="B8507" s="27">
        <v>0.67500800000000005</v>
      </c>
      <c r="C8507" s="24">
        <f t="shared" si="269"/>
        <v>0.176843</v>
      </c>
      <c r="D8507" s="19">
        <f t="shared" si="270"/>
        <v>3.1273446649000003E-2</v>
      </c>
    </row>
    <row r="8508" spans="1:4" x14ac:dyDescent="0.3">
      <c r="A8508" s="23">
        <v>8507</v>
      </c>
      <c r="B8508" s="27">
        <v>0.67507899999999998</v>
      </c>
      <c r="C8508" s="24">
        <f t="shared" si="269"/>
        <v>0.17691399999999999</v>
      </c>
      <c r="D8508" s="19">
        <f t="shared" si="270"/>
        <v>3.1298563395999998E-2</v>
      </c>
    </row>
    <row r="8509" spans="1:4" x14ac:dyDescent="0.3">
      <c r="A8509" s="23">
        <v>8508</v>
      </c>
      <c r="B8509" s="27">
        <v>0.67510499999999996</v>
      </c>
      <c r="C8509" s="24">
        <f t="shared" si="269"/>
        <v>0.17694000000000001</v>
      </c>
      <c r="D8509" s="19">
        <f t="shared" si="270"/>
        <v>3.1307763600000003E-2</v>
      </c>
    </row>
    <row r="8510" spans="1:4" x14ac:dyDescent="0.3">
      <c r="A8510" s="23">
        <v>8509</v>
      </c>
      <c r="B8510" s="27">
        <v>0.67514099999999999</v>
      </c>
      <c r="C8510" s="24">
        <f t="shared" si="269"/>
        <v>0.17697599999999999</v>
      </c>
      <c r="D8510" s="19">
        <f t="shared" si="270"/>
        <v>3.1320504575999997E-2</v>
      </c>
    </row>
    <row r="8511" spans="1:4" x14ac:dyDescent="0.3">
      <c r="A8511" s="23">
        <v>8510</v>
      </c>
      <c r="B8511" s="27">
        <v>0.67517000000000005</v>
      </c>
      <c r="C8511" s="24">
        <f t="shared" si="269"/>
        <v>0.177005</v>
      </c>
      <c r="D8511" s="19">
        <f t="shared" si="270"/>
        <v>3.1330770024999996E-2</v>
      </c>
    </row>
    <row r="8512" spans="1:4" x14ac:dyDescent="0.3">
      <c r="A8512" s="23">
        <v>8511</v>
      </c>
      <c r="B8512" s="27">
        <v>0.67532400000000004</v>
      </c>
      <c r="C8512" s="24">
        <f t="shared" si="269"/>
        <v>0.17715900000000001</v>
      </c>
      <c r="D8512" s="19">
        <f t="shared" si="270"/>
        <v>3.1385311281000007E-2</v>
      </c>
    </row>
    <row r="8513" spans="1:4" x14ac:dyDescent="0.3">
      <c r="A8513" s="23">
        <v>8512</v>
      </c>
      <c r="B8513" s="27">
        <v>0.67540500000000003</v>
      </c>
      <c r="C8513" s="24">
        <f t="shared" si="269"/>
        <v>0.17724000000000001</v>
      </c>
      <c r="D8513" s="19">
        <f t="shared" si="270"/>
        <v>3.1414017600000003E-2</v>
      </c>
    </row>
    <row r="8514" spans="1:4" x14ac:dyDescent="0.3">
      <c r="A8514" s="23">
        <v>8513</v>
      </c>
      <c r="B8514" s="27">
        <v>0.67547500000000005</v>
      </c>
      <c r="C8514" s="24">
        <f t="shared" ref="C8514:C8577" si="271">ROUNDUP(B8514-B$10002,6)</f>
        <v>0.17731</v>
      </c>
      <c r="D8514" s="19">
        <f t="shared" si="270"/>
        <v>3.1438836099999999E-2</v>
      </c>
    </row>
    <row r="8515" spans="1:4" x14ac:dyDescent="0.3">
      <c r="A8515" s="23">
        <v>8514</v>
      </c>
      <c r="B8515" s="27">
        <v>0.67556899999999998</v>
      </c>
      <c r="C8515" s="24">
        <f t="shared" si="271"/>
        <v>0.17740400000000001</v>
      </c>
      <c r="D8515" s="19">
        <f t="shared" si="270"/>
        <v>3.1472179216000006E-2</v>
      </c>
    </row>
    <row r="8516" spans="1:4" x14ac:dyDescent="0.3">
      <c r="A8516" s="23">
        <v>8515</v>
      </c>
      <c r="B8516" s="27">
        <v>0.67557800000000001</v>
      </c>
      <c r="C8516" s="24">
        <f t="shared" si="271"/>
        <v>0.17741299999999999</v>
      </c>
      <c r="D8516" s="19">
        <f t="shared" si="270"/>
        <v>3.1475372568999994E-2</v>
      </c>
    </row>
    <row r="8517" spans="1:4" x14ac:dyDescent="0.3">
      <c r="A8517" s="23">
        <v>8516</v>
      </c>
      <c r="B8517" s="27">
        <v>0.67566899999999996</v>
      </c>
      <c r="C8517" s="24">
        <f t="shared" si="271"/>
        <v>0.177504</v>
      </c>
      <c r="D8517" s="19">
        <f t="shared" si="270"/>
        <v>3.1507670016000001E-2</v>
      </c>
    </row>
    <row r="8518" spans="1:4" x14ac:dyDescent="0.3">
      <c r="A8518" s="23">
        <v>8517</v>
      </c>
      <c r="B8518" s="27">
        <v>0.67567299999999997</v>
      </c>
      <c r="C8518" s="24">
        <f t="shared" si="271"/>
        <v>0.177508</v>
      </c>
      <c r="D8518" s="19">
        <f t="shared" si="270"/>
        <v>3.1509090063999996E-2</v>
      </c>
    </row>
    <row r="8519" spans="1:4" x14ac:dyDescent="0.3">
      <c r="A8519" s="23">
        <v>8518</v>
      </c>
      <c r="B8519" s="27">
        <v>0.67572500000000002</v>
      </c>
      <c r="C8519" s="24">
        <f t="shared" si="271"/>
        <v>0.17756</v>
      </c>
      <c r="D8519" s="19">
        <f t="shared" si="270"/>
        <v>3.1527553600000001E-2</v>
      </c>
    </row>
    <row r="8520" spans="1:4" x14ac:dyDescent="0.3">
      <c r="A8520" s="23">
        <v>8519</v>
      </c>
      <c r="B8520" s="27">
        <v>0.67580399999999996</v>
      </c>
      <c r="C8520" s="24">
        <f t="shared" si="271"/>
        <v>0.17763899999999999</v>
      </c>
      <c r="D8520" s="19">
        <f t="shared" si="270"/>
        <v>3.1555614321E-2</v>
      </c>
    </row>
    <row r="8521" spans="1:4" x14ac:dyDescent="0.3">
      <c r="A8521" s="23">
        <v>8520</v>
      </c>
      <c r="B8521" s="27">
        <v>0.67602499999999999</v>
      </c>
      <c r="C8521" s="24">
        <f t="shared" si="271"/>
        <v>0.17785999999999999</v>
      </c>
      <c r="D8521" s="19">
        <f t="shared" si="270"/>
        <v>3.1634179599999999E-2</v>
      </c>
    </row>
    <row r="8522" spans="1:4" x14ac:dyDescent="0.3">
      <c r="A8522" s="23">
        <v>8521</v>
      </c>
      <c r="B8522" s="27">
        <v>0.67611699999999997</v>
      </c>
      <c r="C8522" s="24">
        <f t="shared" si="271"/>
        <v>0.177952</v>
      </c>
      <c r="D8522" s="19">
        <f t="shared" ref="D8522:D8585" si="272">C8522*C8522</f>
        <v>3.1666914304000003E-2</v>
      </c>
    </row>
    <row r="8523" spans="1:4" x14ac:dyDescent="0.3">
      <c r="A8523" s="23">
        <v>8522</v>
      </c>
      <c r="B8523" s="27">
        <v>0.67621500000000001</v>
      </c>
      <c r="C8523" s="24">
        <f t="shared" si="271"/>
        <v>0.17805000000000001</v>
      </c>
      <c r="D8523" s="19">
        <f t="shared" si="272"/>
        <v>3.1701802500000008E-2</v>
      </c>
    </row>
    <row r="8524" spans="1:4" x14ac:dyDescent="0.3">
      <c r="A8524" s="23">
        <v>8523</v>
      </c>
      <c r="B8524" s="27">
        <v>0.67630100000000004</v>
      </c>
      <c r="C8524" s="24">
        <f t="shared" si="271"/>
        <v>0.17813599999999999</v>
      </c>
      <c r="D8524" s="19">
        <f t="shared" si="272"/>
        <v>3.1732434495999995E-2</v>
      </c>
    </row>
    <row r="8525" spans="1:4" x14ac:dyDescent="0.3">
      <c r="A8525" s="23">
        <v>8524</v>
      </c>
      <c r="B8525" s="27">
        <v>0.67638799999999999</v>
      </c>
      <c r="C8525" s="24">
        <f t="shared" si="271"/>
        <v>0.17822299999999999</v>
      </c>
      <c r="D8525" s="19">
        <f t="shared" si="272"/>
        <v>3.1763437728999998E-2</v>
      </c>
    </row>
    <row r="8526" spans="1:4" x14ac:dyDescent="0.3">
      <c r="A8526" s="23">
        <v>8525</v>
      </c>
      <c r="B8526" s="27">
        <v>0.67667200000000005</v>
      </c>
      <c r="C8526" s="24">
        <f t="shared" si="271"/>
        <v>0.178507</v>
      </c>
      <c r="D8526" s="19">
        <f t="shared" si="272"/>
        <v>3.1864749048999996E-2</v>
      </c>
    </row>
    <row r="8527" spans="1:4" x14ac:dyDescent="0.3">
      <c r="A8527" s="23">
        <v>8526</v>
      </c>
      <c r="B8527" s="27">
        <v>0.67675200000000002</v>
      </c>
      <c r="C8527" s="24">
        <f t="shared" si="271"/>
        <v>0.178587</v>
      </c>
      <c r="D8527" s="19">
        <f t="shared" si="272"/>
        <v>3.1893316568999998E-2</v>
      </c>
    </row>
    <row r="8528" spans="1:4" x14ac:dyDescent="0.3">
      <c r="A8528" s="23">
        <v>8527</v>
      </c>
      <c r="B8528" s="27">
        <v>0.67677900000000002</v>
      </c>
      <c r="C8528" s="24">
        <f t="shared" si="271"/>
        <v>0.17861399999999999</v>
      </c>
      <c r="D8528" s="19">
        <f t="shared" si="272"/>
        <v>3.1902960995999999E-2</v>
      </c>
    </row>
    <row r="8529" spans="1:4" x14ac:dyDescent="0.3">
      <c r="A8529" s="23">
        <v>8528</v>
      </c>
      <c r="B8529" s="27">
        <v>0.67679199999999995</v>
      </c>
      <c r="C8529" s="24">
        <f t="shared" si="271"/>
        <v>0.17862700000000001</v>
      </c>
      <c r="D8529" s="19">
        <f t="shared" si="272"/>
        <v>3.1907605129000004E-2</v>
      </c>
    </row>
    <row r="8530" spans="1:4" x14ac:dyDescent="0.3">
      <c r="A8530" s="23">
        <v>8529</v>
      </c>
      <c r="B8530" s="27">
        <v>0.67683400000000005</v>
      </c>
      <c r="C8530" s="24">
        <f t="shared" si="271"/>
        <v>0.17866899999999999</v>
      </c>
      <c r="D8530" s="19">
        <f t="shared" si="272"/>
        <v>3.1922611561E-2</v>
      </c>
    </row>
    <row r="8531" spans="1:4" x14ac:dyDescent="0.3">
      <c r="A8531" s="23">
        <v>8530</v>
      </c>
      <c r="B8531" s="27">
        <v>0.67683800000000005</v>
      </c>
      <c r="C8531" s="24">
        <f t="shared" si="271"/>
        <v>0.178673</v>
      </c>
      <c r="D8531" s="19">
        <f t="shared" si="272"/>
        <v>3.1924040929000003E-2</v>
      </c>
    </row>
    <row r="8532" spans="1:4" x14ac:dyDescent="0.3">
      <c r="A8532" s="23">
        <v>8531</v>
      </c>
      <c r="B8532" s="27">
        <v>0.67686000000000002</v>
      </c>
      <c r="C8532" s="24">
        <f t="shared" si="271"/>
        <v>0.17869499999999999</v>
      </c>
      <c r="D8532" s="19">
        <f t="shared" si="272"/>
        <v>3.1931903025E-2</v>
      </c>
    </row>
    <row r="8533" spans="1:4" x14ac:dyDescent="0.3">
      <c r="A8533" s="23">
        <v>8532</v>
      </c>
      <c r="B8533" s="27">
        <v>0.67690399999999995</v>
      </c>
      <c r="C8533" s="24">
        <f t="shared" si="271"/>
        <v>0.17873900000000001</v>
      </c>
      <c r="D8533" s="19">
        <f t="shared" si="272"/>
        <v>3.1947630121000006E-2</v>
      </c>
    </row>
    <row r="8534" spans="1:4" x14ac:dyDescent="0.3">
      <c r="A8534" s="23">
        <v>8533</v>
      </c>
      <c r="B8534" s="27">
        <v>0.67691400000000002</v>
      </c>
      <c r="C8534" s="24">
        <f t="shared" si="271"/>
        <v>0.17874899999999999</v>
      </c>
      <c r="D8534" s="19">
        <f t="shared" si="272"/>
        <v>3.1951205000999995E-2</v>
      </c>
    </row>
    <row r="8535" spans="1:4" x14ac:dyDescent="0.3">
      <c r="A8535" s="23">
        <v>8534</v>
      </c>
      <c r="B8535" s="27">
        <v>0.67695399999999994</v>
      </c>
      <c r="C8535" s="24">
        <f t="shared" si="271"/>
        <v>0.178789</v>
      </c>
      <c r="D8535" s="19">
        <f t="shared" si="272"/>
        <v>3.1965506520999998E-2</v>
      </c>
    </row>
    <row r="8536" spans="1:4" x14ac:dyDescent="0.3">
      <c r="A8536" s="23">
        <v>8535</v>
      </c>
      <c r="B8536" s="27">
        <v>0.677091</v>
      </c>
      <c r="C8536" s="24">
        <f t="shared" si="271"/>
        <v>0.178926</v>
      </c>
      <c r="D8536" s="19">
        <f t="shared" si="272"/>
        <v>3.2014513475999998E-2</v>
      </c>
    </row>
    <row r="8537" spans="1:4" x14ac:dyDescent="0.3">
      <c r="A8537" s="23">
        <v>8536</v>
      </c>
      <c r="B8537" s="27">
        <v>0.67715499999999995</v>
      </c>
      <c r="C8537" s="24">
        <f t="shared" si="271"/>
        <v>0.17899000000000001</v>
      </c>
      <c r="D8537" s="19">
        <f t="shared" si="272"/>
        <v>3.2037420100000005E-2</v>
      </c>
    </row>
    <row r="8538" spans="1:4" x14ac:dyDescent="0.3">
      <c r="A8538" s="23">
        <v>8537</v>
      </c>
      <c r="B8538" s="27">
        <v>0.67729799999999996</v>
      </c>
      <c r="C8538" s="24">
        <f t="shared" si="271"/>
        <v>0.17913300000000001</v>
      </c>
      <c r="D8538" s="19">
        <f t="shared" si="272"/>
        <v>3.2088631689000002E-2</v>
      </c>
    </row>
    <row r="8539" spans="1:4" x14ac:dyDescent="0.3">
      <c r="A8539" s="23">
        <v>8538</v>
      </c>
      <c r="B8539" s="27">
        <v>0.67744199999999999</v>
      </c>
      <c r="C8539" s="24">
        <f t="shared" si="271"/>
        <v>0.17927699999999999</v>
      </c>
      <c r="D8539" s="19">
        <f t="shared" si="272"/>
        <v>3.2140242728999999E-2</v>
      </c>
    </row>
    <row r="8540" spans="1:4" x14ac:dyDescent="0.3">
      <c r="A8540" s="23">
        <v>8539</v>
      </c>
      <c r="B8540" s="27">
        <v>0.67751499999999998</v>
      </c>
      <c r="C8540" s="24">
        <f t="shared" si="271"/>
        <v>0.17935000000000001</v>
      </c>
      <c r="D8540" s="19">
        <f t="shared" si="272"/>
        <v>3.2166422500000007E-2</v>
      </c>
    </row>
    <row r="8541" spans="1:4" x14ac:dyDescent="0.3">
      <c r="A8541" s="23">
        <v>8540</v>
      </c>
      <c r="B8541" s="27">
        <v>0.67754700000000001</v>
      </c>
      <c r="C8541" s="24">
        <f t="shared" si="271"/>
        <v>0.17938200000000001</v>
      </c>
      <c r="D8541" s="19">
        <f t="shared" si="272"/>
        <v>3.2177901924000003E-2</v>
      </c>
    </row>
    <row r="8542" spans="1:4" x14ac:dyDescent="0.3">
      <c r="A8542" s="23">
        <v>8541</v>
      </c>
      <c r="B8542" s="27">
        <v>0.67759599999999998</v>
      </c>
      <c r="C8542" s="24">
        <f t="shared" si="271"/>
        <v>0.17943100000000001</v>
      </c>
      <c r="D8542" s="19">
        <f t="shared" si="272"/>
        <v>3.2195483761000003E-2</v>
      </c>
    </row>
    <row r="8543" spans="1:4" x14ac:dyDescent="0.3">
      <c r="A8543" s="23">
        <v>8542</v>
      </c>
      <c r="B8543" s="27">
        <v>0.67763200000000001</v>
      </c>
      <c r="C8543" s="24">
        <f t="shared" si="271"/>
        <v>0.17946699999999999</v>
      </c>
      <c r="D8543" s="19">
        <f t="shared" si="272"/>
        <v>3.2208404088999998E-2</v>
      </c>
    </row>
    <row r="8544" spans="1:4" x14ac:dyDescent="0.3">
      <c r="A8544" s="23">
        <v>8543</v>
      </c>
      <c r="B8544" s="27">
        <v>0.67765200000000003</v>
      </c>
      <c r="C8544" s="24">
        <f t="shared" si="271"/>
        <v>0.17948700000000001</v>
      </c>
      <c r="D8544" s="19">
        <f t="shared" si="272"/>
        <v>3.2215583169000001E-2</v>
      </c>
    </row>
    <row r="8545" spans="1:4" x14ac:dyDescent="0.3">
      <c r="A8545" s="23">
        <v>8544</v>
      </c>
      <c r="B8545" s="27">
        <v>0.67768200000000001</v>
      </c>
      <c r="C8545" s="24">
        <f t="shared" si="271"/>
        <v>0.17951700000000001</v>
      </c>
      <c r="D8545" s="19">
        <f t="shared" si="272"/>
        <v>3.2226353289000004E-2</v>
      </c>
    </row>
    <row r="8546" spans="1:4" x14ac:dyDescent="0.3">
      <c r="A8546" s="23">
        <v>8545</v>
      </c>
      <c r="B8546" s="27">
        <v>0.67769599999999997</v>
      </c>
      <c r="C8546" s="24">
        <f t="shared" si="271"/>
        <v>0.179531</v>
      </c>
      <c r="D8546" s="19">
        <f t="shared" si="272"/>
        <v>3.2231379960999999E-2</v>
      </c>
    </row>
    <row r="8547" spans="1:4" x14ac:dyDescent="0.3">
      <c r="A8547" s="23">
        <v>8546</v>
      </c>
      <c r="B8547" s="27">
        <v>0.67775099999999999</v>
      </c>
      <c r="C8547" s="24">
        <f t="shared" si="271"/>
        <v>0.179586</v>
      </c>
      <c r="D8547" s="19">
        <f t="shared" si="272"/>
        <v>3.2251131395999999E-2</v>
      </c>
    </row>
    <row r="8548" spans="1:4" x14ac:dyDescent="0.3">
      <c r="A8548" s="23">
        <v>8547</v>
      </c>
      <c r="B8548" s="27">
        <v>0.67776899999999995</v>
      </c>
      <c r="C8548" s="24">
        <f t="shared" si="271"/>
        <v>0.17960400000000001</v>
      </c>
      <c r="D8548" s="19">
        <f t="shared" si="272"/>
        <v>3.2257596816000003E-2</v>
      </c>
    </row>
    <row r="8549" spans="1:4" x14ac:dyDescent="0.3">
      <c r="A8549" s="23">
        <v>8548</v>
      </c>
      <c r="B8549" s="27">
        <v>0.67791699999999999</v>
      </c>
      <c r="C8549" s="24">
        <f t="shared" si="271"/>
        <v>0.179752</v>
      </c>
      <c r="D8549" s="19">
        <f t="shared" si="272"/>
        <v>3.2310781503999998E-2</v>
      </c>
    </row>
    <row r="8550" spans="1:4" x14ac:dyDescent="0.3">
      <c r="A8550" s="23">
        <v>8549</v>
      </c>
      <c r="B8550" s="27">
        <v>0.67791800000000002</v>
      </c>
      <c r="C8550" s="24">
        <f t="shared" si="271"/>
        <v>0.179753</v>
      </c>
      <c r="D8550" s="19">
        <f t="shared" si="272"/>
        <v>3.2311141008999997E-2</v>
      </c>
    </row>
    <row r="8551" spans="1:4" x14ac:dyDescent="0.3">
      <c r="A8551" s="23">
        <v>8550</v>
      </c>
      <c r="B8551" s="27">
        <v>0.67792600000000003</v>
      </c>
      <c r="C8551" s="24">
        <f t="shared" si="271"/>
        <v>0.179761</v>
      </c>
      <c r="D8551" s="19">
        <f t="shared" si="272"/>
        <v>3.2314017121000002E-2</v>
      </c>
    </row>
    <row r="8552" spans="1:4" x14ac:dyDescent="0.3">
      <c r="A8552" s="23">
        <v>8551</v>
      </c>
      <c r="B8552" s="27">
        <v>0.67805199999999999</v>
      </c>
      <c r="C8552" s="24">
        <f t="shared" si="271"/>
        <v>0.17988699999999999</v>
      </c>
      <c r="D8552" s="19">
        <f t="shared" si="272"/>
        <v>3.2359332769E-2</v>
      </c>
    </row>
    <row r="8553" spans="1:4" x14ac:dyDescent="0.3">
      <c r="A8553" s="23">
        <v>8552</v>
      </c>
      <c r="B8553" s="27">
        <v>0.67805800000000005</v>
      </c>
      <c r="C8553" s="24">
        <f t="shared" si="271"/>
        <v>0.179893</v>
      </c>
      <c r="D8553" s="19">
        <f t="shared" si="272"/>
        <v>3.2361491448999996E-2</v>
      </c>
    </row>
    <row r="8554" spans="1:4" x14ac:dyDescent="0.3">
      <c r="A8554" s="23">
        <v>8553</v>
      </c>
      <c r="B8554" s="27">
        <v>0.67829700000000004</v>
      </c>
      <c r="C8554" s="24">
        <f t="shared" si="271"/>
        <v>0.18013200000000001</v>
      </c>
      <c r="D8554" s="19">
        <f t="shared" si="272"/>
        <v>3.2447537424000007E-2</v>
      </c>
    </row>
    <row r="8555" spans="1:4" x14ac:dyDescent="0.3">
      <c r="A8555" s="23">
        <v>8554</v>
      </c>
      <c r="B8555" s="27">
        <v>0.67841600000000002</v>
      </c>
      <c r="C8555" s="24">
        <f t="shared" si="271"/>
        <v>0.18025099999999999</v>
      </c>
      <c r="D8555" s="19">
        <f t="shared" si="272"/>
        <v>3.2490423000999996E-2</v>
      </c>
    </row>
    <row r="8556" spans="1:4" x14ac:dyDescent="0.3">
      <c r="A8556" s="23">
        <v>8555</v>
      </c>
      <c r="B8556" s="27">
        <v>0.678454</v>
      </c>
      <c r="C8556" s="24">
        <f t="shared" si="271"/>
        <v>0.180289</v>
      </c>
      <c r="D8556" s="19">
        <f t="shared" si="272"/>
        <v>3.2504123521000003E-2</v>
      </c>
    </row>
    <row r="8557" spans="1:4" x14ac:dyDescent="0.3">
      <c r="A8557" s="23">
        <v>8556</v>
      </c>
      <c r="B8557" s="27">
        <v>0.67846799999999996</v>
      </c>
      <c r="C8557" s="24">
        <f t="shared" si="271"/>
        <v>0.18030299999999999</v>
      </c>
      <c r="D8557" s="19">
        <f t="shared" si="272"/>
        <v>3.2509171808999995E-2</v>
      </c>
    </row>
    <row r="8558" spans="1:4" x14ac:dyDescent="0.3">
      <c r="A8558" s="23">
        <v>8557</v>
      </c>
      <c r="B8558" s="27">
        <v>0.67866400000000004</v>
      </c>
      <c r="C8558" s="24">
        <f t="shared" si="271"/>
        <v>0.18049899999999999</v>
      </c>
      <c r="D8558" s="19">
        <f t="shared" si="272"/>
        <v>3.2579889000999999E-2</v>
      </c>
    </row>
    <row r="8559" spans="1:4" x14ac:dyDescent="0.3">
      <c r="A8559" s="23">
        <v>8558</v>
      </c>
      <c r="B8559" s="27">
        <v>0.67869599999999997</v>
      </c>
      <c r="C8559" s="24">
        <f t="shared" si="271"/>
        <v>0.180531</v>
      </c>
      <c r="D8559" s="19">
        <f t="shared" si="272"/>
        <v>3.2591441961000001E-2</v>
      </c>
    </row>
    <row r="8560" spans="1:4" x14ac:dyDescent="0.3">
      <c r="A8560" s="23">
        <v>8559</v>
      </c>
      <c r="B8560" s="27">
        <v>0.67905700000000002</v>
      </c>
      <c r="C8560" s="24">
        <f t="shared" si="271"/>
        <v>0.180892</v>
      </c>
      <c r="D8560" s="19">
        <f t="shared" si="272"/>
        <v>3.2721915663999998E-2</v>
      </c>
    </row>
    <row r="8561" spans="1:4" x14ac:dyDescent="0.3">
      <c r="A8561" s="23">
        <v>8560</v>
      </c>
      <c r="B8561" s="27">
        <v>0.67907200000000001</v>
      </c>
      <c r="C8561" s="24">
        <f t="shared" si="271"/>
        <v>0.18090700000000001</v>
      </c>
      <c r="D8561" s="19">
        <f t="shared" si="272"/>
        <v>3.2727342649000006E-2</v>
      </c>
    </row>
    <row r="8562" spans="1:4" x14ac:dyDescent="0.3">
      <c r="A8562" s="23">
        <v>8561</v>
      </c>
      <c r="B8562" s="27">
        <v>0.67911100000000002</v>
      </c>
      <c r="C8562" s="24">
        <f t="shared" si="271"/>
        <v>0.180946</v>
      </c>
      <c r="D8562" s="19">
        <f t="shared" si="272"/>
        <v>3.2741454916000001E-2</v>
      </c>
    </row>
    <row r="8563" spans="1:4" x14ac:dyDescent="0.3">
      <c r="A8563" s="23">
        <v>8562</v>
      </c>
      <c r="B8563" s="27">
        <v>0.67911699999999997</v>
      </c>
      <c r="C8563" s="24">
        <f t="shared" si="271"/>
        <v>0.180952</v>
      </c>
      <c r="D8563" s="19">
        <f t="shared" si="272"/>
        <v>3.2743626304000004E-2</v>
      </c>
    </row>
    <row r="8564" spans="1:4" x14ac:dyDescent="0.3">
      <c r="A8564" s="23">
        <v>8563</v>
      </c>
      <c r="B8564" s="27">
        <v>0.67915599999999998</v>
      </c>
      <c r="C8564" s="24">
        <f t="shared" si="271"/>
        <v>0.18099100000000001</v>
      </c>
      <c r="D8564" s="19">
        <f t="shared" si="272"/>
        <v>3.2757742081000005E-2</v>
      </c>
    </row>
    <row r="8565" spans="1:4" x14ac:dyDescent="0.3">
      <c r="A8565" s="23">
        <v>8564</v>
      </c>
      <c r="B8565" s="27">
        <v>0.67917899999999998</v>
      </c>
      <c r="C8565" s="24">
        <f t="shared" si="271"/>
        <v>0.18101400000000001</v>
      </c>
      <c r="D8565" s="19">
        <f t="shared" si="272"/>
        <v>3.2766068196000003E-2</v>
      </c>
    </row>
    <row r="8566" spans="1:4" x14ac:dyDescent="0.3">
      <c r="A8566" s="23">
        <v>8565</v>
      </c>
      <c r="B8566" s="27">
        <v>0.679315</v>
      </c>
      <c r="C8566" s="24">
        <f t="shared" si="271"/>
        <v>0.18115000000000001</v>
      </c>
      <c r="D8566" s="19">
        <f t="shared" si="272"/>
        <v>3.2815322500000001E-2</v>
      </c>
    </row>
    <row r="8567" spans="1:4" x14ac:dyDescent="0.3">
      <c r="A8567" s="23">
        <v>8566</v>
      </c>
      <c r="B8567" s="27">
        <v>0.67932700000000001</v>
      </c>
      <c r="C8567" s="24">
        <f t="shared" si="271"/>
        <v>0.18116199999999999</v>
      </c>
      <c r="D8567" s="19">
        <f t="shared" si="272"/>
        <v>3.2819670243999996E-2</v>
      </c>
    </row>
    <row r="8568" spans="1:4" x14ac:dyDescent="0.3">
      <c r="A8568" s="23">
        <v>8567</v>
      </c>
      <c r="B8568" s="27">
        <v>0.67949499999999996</v>
      </c>
      <c r="C8568" s="24">
        <f t="shared" si="271"/>
        <v>0.18132999999999999</v>
      </c>
      <c r="D8568" s="19">
        <f t="shared" si="272"/>
        <v>3.2880568899999997E-2</v>
      </c>
    </row>
    <row r="8569" spans="1:4" x14ac:dyDescent="0.3">
      <c r="A8569" s="23">
        <v>8568</v>
      </c>
      <c r="B8569" s="27">
        <v>0.67950600000000005</v>
      </c>
      <c r="C8569" s="24">
        <f t="shared" si="271"/>
        <v>0.181341</v>
      </c>
      <c r="D8569" s="19">
        <f t="shared" si="272"/>
        <v>3.2884558281000002E-2</v>
      </c>
    </row>
    <row r="8570" spans="1:4" x14ac:dyDescent="0.3">
      <c r="A8570" s="23">
        <v>8569</v>
      </c>
      <c r="B8570" s="27">
        <v>0.67959499999999995</v>
      </c>
      <c r="C8570" s="24">
        <f t="shared" si="271"/>
        <v>0.18143000000000001</v>
      </c>
      <c r="D8570" s="19">
        <f t="shared" si="272"/>
        <v>3.2916844900000006E-2</v>
      </c>
    </row>
    <row r="8571" spans="1:4" x14ac:dyDescent="0.3">
      <c r="A8571" s="23">
        <v>8570</v>
      </c>
      <c r="B8571" s="27">
        <v>0.67961199999999999</v>
      </c>
      <c r="C8571" s="24">
        <f t="shared" si="271"/>
        <v>0.181447</v>
      </c>
      <c r="D8571" s="19">
        <f t="shared" si="272"/>
        <v>3.2923013809E-2</v>
      </c>
    </row>
    <row r="8572" spans="1:4" x14ac:dyDescent="0.3">
      <c r="A8572" s="23">
        <v>8571</v>
      </c>
      <c r="B8572" s="27">
        <v>0.67976300000000001</v>
      </c>
      <c r="C8572" s="24">
        <f t="shared" si="271"/>
        <v>0.18159800000000001</v>
      </c>
      <c r="D8572" s="19">
        <f t="shared" si="272"/>
        <v>3.2977833604000001E-2</v>
      </c>
    </row>
    <row r="8573" spans="1:4" x14ac:dyDescent="0.3">
      <c r="A8573" s="23">
        <v>8572</v>
      </c>
      <c r="B8573" s="27">
        <v>0.67976999999999999</v>
      </c>
      <c r="C8573" s="24">
        <f t="shared" si="271"/>
        <v>0.18160499999999999</v>
      </c>
      <c r="D8573" s="19">
        <f t="shared" si="272"/>
        <v>3.2980376024999994E-2</v>
      </c>
    </row>
    <row r="8574" spans="1:4" x14ac:dyDescent="0.3">
      <c r="A8574" s="23">
        <v>8573</v>
      </c>
      <c r="B8574" s="27">
        <v>0.67978099999999997</v>
      </c>
      <c r="C8574" s="24">
        <f t="shared" si="271"/>
        <v>0.181616</v>
      </c>
      <c r="D8574" s="19">
        <f t="shared" si="272"/>
        <v>3.2984371456E-2</v>
      </c>
    </row>
    <row r="8575" spans="1:4" x14ac:dyDescent="0.3">
      <c r="A8575" s="23">
        <v>8574</v>
      </c>
      <c r="B8575" s="27">
        <v>0.679809</v>
      </c>
      <c r="C8575" s="24">
        <f t="shared" si="271"/>
        <v>0.181644</v>
      </c>
      <c r="D8575" s="19">
        <f t="shared" si="272"/>
        <v>3.2994542735999999E-2</v>
      </c>
    </row>
    <row r="8576" spans="1:4" x14ac:dyDescent="0.3">
      <c r="A8576" s="23">
        <v>8575</v>
      </c>
      <c r="B8576" s="27">
        <v>0.67985300000000004</v>
      </c>
      <c r="C8576" s="24">
        <f t="shared" si="271"/>
        <v>0.18168799999999999</v>
      </c>
      <c r="D8576" s="19">
        <f t="shared" si="272"/>
        <v>3.3010529343999999E-2</v>
      </c>
    </row>
    <row r="8577" spans="1:4" x14ac:dyDescent="0.3">
      <c r="A8577" s="23">
        <v>8576</v>
      </c>
      <c r="B8577" s="27">
        <v>0.67989699999999997</v>
      </c>
      <c r="C8577" s="24">
        <f t="shared" si="271"/>
        <v>0.181732</v>
      </c>
      <c r="D8577" s="19">
        <f t="shared" si="272"/>
        <v>3.3026519824000004E-2</v>
      </c>
    </row>
    <row r="8578" spans="1:4" x14ac:dyDescent="0.3">
      <c r="A8578" s="23">
        <v>8577</v>
      </c>
      <c r="B8578" s="27">
        <v>0.67994399999999999</v>
      </c>
      <c r="C8578" s="24">
        <f t="shared" ref="C8578:C8641" si="273">ROUNDUP(B8578-B$10002,6)</f>
        <v>0.181779</v>
      </c>
      <c r="D8578" s="19">
        <f t="shared" si="272"/>
        <v>3.3043604840999996E-2</v>
      </c>
    </row>
    <row r="8579" spans="1:4" x14ac:dyDescent="0.3">
      <c r="A8579" s="23">
        <v>8578</v>
      </c>
      <c r="B8579" s="27">
        <v>0.68005800000000005</v>
      </c>
      <c r="C8579" s="24">
        <f t="shared" si="273"/>
        <v>0.181893</v>
      </c>
      <c r="D8579" s="19">
        <f t="shared" si="272"/>
        <v>3.3085063449000002E-2</v>
      </c>
    </row>
    <row r="8580" spans="1:4" x14ac:dyDescent="0.3">
      <c r="A8580" s="23">
        <v>8579</v>
      </c>
      <c r="B8580" s="27">
        <v>0.68016600000000005</v>
      </c>
      <c r="C8580" s="24">
        <f t="shared" si="273"/>
        <v>0.182001</v>
      </c>
      <c r="D8580" s="19">
        <f t="shared" si="272"/>
        <v>3.3124364000999995E-2</v>
      </c>
    </row>
    <row r="8581" spans="1:4" x14ac:dyDescent="0.3">
      <c r="A8581" s="23">
        <v>8580</v>
      </c>
      <c r="B8581" s="27">
        <v>0.68016699999999997</v>
      </c>
      <c r="C8581" s="24">
        <f t="shared" si="273"/>
        <v>0.182002</v>
      </c>
      <c r="D8581" s="19">
        <f t="shared" si="272"/>
        <v>3.3124728004000001E-2</v>
      </c>
    </row>
    <row r="8582" spans="1:4" x14ac:dyDescent="0.3">
      <c r="A8582" s="23">
        <v>8581</v>
      </c>
      <c r="B8582" s="27">
        <v>0.68032599999999999</v>
      </c>
      <c r="C8582" s="24">
        <f t="shared" si="273"/>
        <v>0.18216099999999999</v>
      </c>
      <c r="D8582" s="19">
        <f t="shared" si="272"/>
        <v>3.3182629920999997E-2</v>
      </c>
    </row>
    <row r="8583" spans="1:4" x14ac:dyDescent="0.3">
      <c r="A8583" s="23">
        <v>8582</v>
      </c>
      <c r="B8583" s="27">
        <v>0.68034399999999995</v>
      </c>
      <c r="C8583" s="24">
        <f t="shared" si="273"/>
        <v>0.18217900000000001</v>
      </c>
      <c r="D8583" s="19">
        <f t="shared" si="272"/>
        <v>3.3189188041000003E-2</v>
      </c>
    </row>
    <row r="8584" spans="1:4" x14ac:dyDescent="0.3">
      <c r="A8584" s="23">
        <v>8583</v>
      </c>
      <c r="B8584" s="27">
        <v>0.68035500000000004</v>
      </c>
      <c r="C8584" s="24">
        <f t="shared" si="273"/>
        <v>0.18218999999999999</v>
      </c>
      <c r="D8584" s="19">
        <f t="shared" si="272"/>
        <v>3.3193196099999996E-2</v>
      </c>
    </row>
    <row r="8585" spans="1:4" x14ac:dyDescent="0.3">
      <c r="A8585" s="23">
        <v>8584</v>
      </c>
      <c r="B8585" s="27">
        <v>0.68070299999999995</v>
      </c>
      <c r="C8585" s="24">
        <f t="shared" si="273"/>
        <v>0.18253800000000001</v>
      </c>
      <c r="D8585" s="19">
        <f t="shared" si="272"/>
        <v>3.3320121444000005E-2</v>
      </c>
    </row>
    <row r="8586" spans="1:4" x14ac:dyDescent="0.3">
      <c r="A8586" s="23">
        <v>8585</v>
      </c>
      <c r="B8586" s="27">
        <v>0.68070299999999995</v>
      </c>
      <c r="C8586" s="24">
        <f t="shared" si="273"/>
        <v>0.18253800000000001</v>
      </c>
      <c r="D8586" s="19">
        <f t="shared" ref="D8586:D8649" si="274">C8586*C8586</f>
        <v>3.3320121444000005E-2</v>
      </c>
    </row>
    <row r="8587" spans="1:4" x14ac:dyDescent="0.3">
      <c r="A8587" s="23">
        <v>8586</v>
      </c>
      <c r="B8587" s="27">
        <v>0.68082100000000001</v>
      </c>
      <c r="C8587" s="24">
        <f t="shared" si="273"/>
        <v>0.18265600000000001</v>
      </c>
      <c r="D8587" s="19">
        <f t="shared" si="274"/>
        <v>3.3363214336000008E-2</v>
      </c>
    </row>
    <row r="8588" spans="1:4" x14ac:dyDescent="0.3">
      <c r="A8588" s="23">
        <v>8587</v>
      </c>
      <c r="B8588" s="27">
        <v>0.68084999999999996</v>
      </c>
      <c r="C8588" s="24">
        <f t="shared" si="273"/>
        <v>0.18268500000000001</v>
      </c>
      <c r="D8588" s="19">
        <f t="shared" si="274"/>
        <v>3.3373809225000002E-2</v>
      </c>
    </row>
    <row r="8589" spans="1:4" x14ac:dyDescent="0.3">
      <c r="A8589" s="23">
        <v>8588</v>
      </c>
      <c r="B8589" s="27">
        <v>0.68086500000000005</v>
      </c>
      <c r="C8589" s="24">
        <f t="shared" si="273"/>
        <v>0.1827</v>
      </c>
      <c r="D8589" s="19">
        <f t="shared" si="274"/>
        <v>3.3379289999999999E-2</v>
      </c>
    </row>
    <row r="8590" spans="1:4" x14ac:dyDescent="0.3">
      <c r="A8590" s="23">
        <v>8589</v>
      </c>
      <c r="B8590" s="27">
        <v>0.68088800000000005</v>
      </c>
      <c r="C8590" s="24">
        <f t="shared" si="273"/>
        <v>0.182723</v>
      </c>
      <c r="D8590" s="19">
        <f t="shared" si="274"/>
        <v>3.3387694729000002E-2</v>
      </c>
    </row>
    <row r="8591" spans="1:4" x14ac:dyDescent="0.3">
      <c r="A8591" s="23">
        <v>8590</v>
      </c>
      <c r="B8591" s="27">
        <v>0.680925</v>
      </c>
      <c r="C8591" s="24">
        <f t="shared" si="273"/>
        <v>0.18276000000000001</v>
      </c>
      <c r="D8591" s="19">
        <f t="shared" si="274"/>
        <v>3.3401217600000005E-2</v>
      </c>
    </row>
    <row r="8592" spans="1:4" x14ac:dyDescent="0.3">
      <c r="A8592" s="23">
        <v>8591</v>
      </c>
      <c r="B8592" s="27">
        <v>0.68092600000000003</v>
      </c>
      <c r="C8592" s="24">
        <f t="shared" si="273"/>
        <v>0.18276100000000001</v>
      </c>
      <c r="D8592" s="19">
        <f t="shared" si="274"/>
        <v>3.3401583121E-2</v>
      </c>
    </row>
    <row r="8593" spans="1:4" x14ac:dyDescent="0.3">
      <c r="A8593" s="23">
        <v>8592</v>
      </c>
      <c r="B8593" s="27">
        <v>0.68108199999999997</v>
      </c>
      <c r="C8593" s="24">
        <f t="shared" si="273"/>
        <v>0.182917</v>
      </c>
      <c r="D8593" s="19">
        <f t="shared" si="274"/>
        <v>3.3458628888999996E-2</v>
      </c>
    </row>
    <row r="8594" spans="1:4" x14ac:dyDescent="0.3">
      <c r="A8594" s="23">
        <v>8593</v>
      </c>
      <c r="B8594" s="27">
        <v>0.68109699999999995</v>
      </c>
      <c r="C8594" s="24">
        <f t="shared" si="273"/>
        <v>0.18293200000000001</v>
      </c>
      <c r="D8594" s="19">
        <f t="shared" si="274"/>
        <v>3.3464116624000007E-2</v>
      </c>
    </row>
    <row r="8595" spans="1:4" x14ac:dyDescent="0.3">
      <c r="A8595" s="23">
        <v>8594</v>
      </c>
      <c r="B8595" s="27">
        <v>0.68110800000000005</v>
      </c>
      <c r="C8595" s="24">
        <f t="shared" si="273"/>
        <v>0.18294299999999999</v>
      </c>
      <c r="D8595" s="19">
        <f t="shared" si="274"/>
        <v>3.3468141249000001E-2</v>
      </c>
    </row>
    <row r="8596" spans="1:4" x14ac:dyDescent="0.3">
      <c r="A8596" s="23">
        <v>8595</v>
      </c>
      <c r="B8596" s="27">
        <v>0.68114300000000005</v>
      </c>
      <c r="C8596" s="24">
        <f t="shared" si="273"/>
        <v>0.182978</v>
      </c>
      <c r="D8596" s="19">
        <f t="shared" si="274"/>
        <v>3.3480948484000003E-2</v>
      </c>
    </row>
    <row r="8597" spans="1:4" x14ac:dyDescent="0.3">
      <c r="A8597" s="23">
        <v>8596</v>
      </c>
      <c r="B8597" s="27">
        <v>0.68116699999999997</v>
      </c>
      <c r="C8597" s="24">
        <f t="shared" si="273"/>
        <v>0.183002</v>
      </c>
      <c r="D8597" s="19">
        <f t="shared" si="274"/>
        <v>3.3489732003999996E-2</v>
      </c>
    </row>
    <row r="8598" spans="1:4" x14ac:dyDescent="0.3">
      <c r="A8598" s="23">
        <v>8597</v>
      </c>
      <c r="B8598" s="27">
        <v>0.68127599999999999</v>
      </c>
      <c r="C8598" s="24">
        <f t="shared" si="273"/>
        <v>0.183111</v>
      </c>
      <c r="D8598" s="19">
        <f t="shared" si="274"/>
        <v>3.3529638320999998E-2</v>
      </c>
    </row>
    <row r="8599" spans="1:4" x14ac:dyDescent="0.3">
      <c r="A8599" s="23">
        <v>8598</v>
      </c>
      <c r="B8599" s="27">
        <v>0.68138600000000005</v>
      </c>
      <c r="C8599" s="24">
        <f t="shared" si="273"/>
        <v>0.18322099999999999</v>
      </c>
      <c r="D8599" s="19">
        <f t="shared" si="274"/>
        <v>3.3569934841000001E-2</v>
      </c>
    </row>
    <row r="8600" spans="1:4" x14ac:dyDescent="0.3">
      <c r="A8600" s="23">
        <v>8599</v>
      </c>
      <c r="B8600" s="27">
        <v>0.68142899999999995</v>
      </c>
      <c r="C8600" s="24">
        <f t="shared" si="273"/>
        <v>0.18326400000000001</v>
      </c>
      <c r="D8600" s="19">
        <f t="shared" si="274"/>
        <v>3.3585693696E-2</v>
      </c>
    </row>
    <row r="8601" spans="1:4" x14ac:dyDescent="0.3">
      <c r="A8601" s="23">
        <v>8600</v>
      </c>
      <c r="B8601" s="27">
        <v>0.68158399999999997</v>
      </c>
      <c r="C8601" s="24">
        <f t="shared" si="273"/>
        <v>0.183419</v>
      </c>
      <c r="D8601" s="19">
        <f t="shared" si="274"/>
        <v>3.3642529561000001E-2</v>
      </c>
    </row>
    <row r="8602" spans="1:4" x14ac:dyDescent="0.3">
      <c r="A8602" s="23">
        <v>8601</v>
      </c>
      <c r="B8602" s="27">
        <v>0.68160799999999999</v>
      </c>
      <c r="C8602" s="24">
        <f t="shared" si="273"/>
        <v>0.18344299999999999</v>
      </c>
      <c r="D8602" s="19">
        <f t="shared" si="274"/>
        <v>3.3651334248999999E-2</v>
      </c>
    </row>
    <row r="8603" spans="1:4" x14ac:dyDescent="0.3">
      <c r="A8603" s="23">
        <v>8602</v>
      </c>
      <c r="B8603" s="27">
        <v>0.68162800000000001</v>
      </c>
      <c r="C8603" s="24">
        <f t="shared" si="273"/>
        <v>0.18346299999999999</v>
      </c>
      <c r="D8603" s="19">
        <f t="shared" si="274"/>
        <v>3.3658672368999998E-2</v>
      </c>
    </row>
    <row r="8604" spans="1:4" x14ac:dyDescent="0.3">
      <c r="A8604" s="23">
        <v>8603</v>
      </c>
      <c r="B8604" s="27">
        <v>0.68168700000000004</v>
      </c>
      <c r="C8604" s="24">
        <f t="shared" si="273"/>
        <v>0.18352199999999999</v>
      </c>
      <c r="D8604" s="19">
        <f t="shared" si="274"/>
        <v>3.3680324483999997E-2</v>
      </c>
    </row>
    <row r="8605" spans="1:4" x14ac:dyDescent="0.3">
      <c r="A8605" s="23">
        <v>8604</v>
      </c>
      <c r="B8605" s="27">
        <v>0.68171099999999996</v>
      </c>
      <c r="C8605" s="24">
        <f t="shared" si="273"/>
        <v>0.18354600000000001</v>
      </c>
      <c r="D8605" s="19">
        <f t="shared" si="274"/>
        <v>3.3689134116000004E-2</v>
      </c>
    </row>
    <row r="8606" spans="1:4" x14ac:dyDescent="0.3">
      <c r="A8606" s="23">
        <v>8605</v>
      </c>
      <c r="B8606" s="27">
        <v>0.68175200000000002</v>
      </c>
      <c r="C8606" s="24">
        <f t="shared" si="273"/>
        <v>0.183587</v>
      </c>
      <c r="D8606" s="19">
        <f t="shared" si="274"/>
        <v>3.3704186568999997E-2</v>
      </c>
    </row>
    <row r="8607" spans="1:4" x14ac:dyDescent="0.3">
      <c r="A8607" s="23">
        <v>8606</v>
      </c>
      <c r="B8607" s="27">
        <v>0.68184800000000001</v>
      </c>
      <c r="C8607" s="24">
        <f t="shared" si="273"/>
        <v>0.18368300000000001</v>
      </c>
      <c r="D8607" s="19">
        <f t="shared" si="274"/>
        <v>3.3739444489000008E-2</v>
      </c>
    </row>
    <row r="8608" spans="1:4" x14ac:dyDescent="0.3">
      <c r="A8608" s="23">
        <v>8607</v>
      </c>
      <c r="B8608" s="27">
        <v>0.68190300000000004</v>
      </c>
      <c r="C8608" s="24">
        <f t="shared" si="273"/>
        <v>0.18373800000000001</v>
      </c>
      <c r="D8608" s="19">
        <f t="shared" si="274"/>
        <v>3.3759652644000007E-2</v>
      </c>
    </row>
    <row r="8609" spans="1:4" x14ac:dyDescent="0.3">
      <c r="A8609" s="23">
        <v>8608</v>
      </c>
      <c r="B8609" s="27">
        <v>0.68196800000000002</v>
      </c>
      <c r="C8609" s="24">
        <f t="shared" si="273"/>
        <v>0.18380299999999999</v>
      </c>
      <c r="D8609" s="19">
        <f t="shared" si="274"/>
        <v>3.3783542808999999E-2</v>
      </c>
    </row>
    <row r="8610" spans="1:4" x14ac:dyDescent="0.3">
      <c r="A8610" s="23">
        <v>8609</v>
      </c>
      <c r="B8610" s="27">
        <v>0.682006</v>
      </c>
      <c r="C8610" s="24">
        <f t="shared" si="273"/>
        <v>0.183841</v>
      </c>
      <c r="D8610" s="19">
        <f t="shared" si="274"/>
        <v>3.3797513281000002E-2</v>
      </c>
    </row>
    <row r="8611" spans="1:4" x14ac:dyDescent="0.3">
      <c r="A8611" s="23">
        <v>8610</v>
      </c>
      <c r="B8611" s="27">
        <v>0.682037</v>
      </c>
      <c r="C8611" s="24">
        <f t="shared" si="273"/>
        <v>0.18387200000000001</v>
      </c>
      <c r="D8611" s="19">
        <f t="shared" si="274"/>
        <v>3.3808912384000002E-2</v>
      </c>
    </row>
    <row r="8612" spans="1:4" x14ac:dyDescent="0.3">
      <c r="A8612" s="23">
        <v>8611</v>
      </c>
      <c r="B8612" s="27">
        <v>0.68203800000000003</v>
      </c>
      <c r="C8612" s="24">
        <f t="shared" si="273"/>
        <v>0.18387300000000001</v>
      </c>
      <c r="D8612" s="19">
        <f t="shared" si="274"/>
        <v>3.3809280129000002E-2</v>
      </c>
    </row>
    <row r="8613" spans="1:4" x14ac:dyDescent="0.3">
      <c r="A8613" s="23">
        <v>8612</v>
      </c>
      <c r="B8613" s="27">
        <v>0.68216399999999999</v>
      </c>
      <c r="C8613" s="24">
        <f t="shared" si="273"/>
        <v>0.183999</v>
      </c>
      <c r="D8613" s="19">
        <f t="shared" si="274"/>
        <v>3.3855632000999995E-2</v>
      </c>
    </row>
    <row r="8614" spans="1:4" x14ac:dyDescent="0.3">
      <c r="A8614" s="23">
        <v>8613</v>
      </c>
      <c r="B8614" s="27">
        <v>0.68222899999999997</v>
      </c>
      <c r="C8614" s="24">
        <f t="shared" si="273"/>
        <v>0.18406400000000001</v>
      </c>
      <c r="D8614" s="19">
        <f t="shared" si="274"/>
        <v>3.3879556096000005E-2</v>
      </c>
    </row>
    <row r="8615" spans="1:4" x14ac:dyDescent="0.3">
      <c r="A8615" s="23">
        <v>8614</v>
      </c>
      <c r="B8615" s="27">
        <v>0.68235599999999996</v>
      </c>
      <c r="C8615" s="24">
        <f t="shared" si="273"/>
        <v>0.18419099999999999</v>
      </c>
      <c r="D8615" s="19">
        <f t="shared" si="274"/>
        <v>3.3926324480999998E-2</v>
      </c>
    </row>
    <row r="8616" spans="1:4" x14ac:dyDescent="0.3">
      <c r="A8616" s="23">
        <v>8615</v>
      </c>
      <c r="B8616" s="27">
        <v>0.68262</v>
      </c>
      <c r="C8616" s="24">
        <f t="shared" si="273"/>
        <v>0.18445500000000001</v>
      </c>
      <c r="D8616" s="19">
        <f t="shared" si="274"/>
        <v>3.4023647025000006E-2</v>
      </c>
    </row>
    <row r="8617" spans="1:4" x14ac:dyDescent="0.3">
      <c r="A8617" s="23">
        <v>8616</v>
      </c>
      <c r="B8617" s="27">
        <v>0.68289900000000003</v>
      </c>
      <c r="C8617" s="24">
        <f t="shared" si="273"/>
        <v>0.18473400000000001</v>
      </c>
      <c r="D8617" s="19">
        <f t="shared" si="274"/>
        <v>3.4126650756E-2</v>
      </c>
    </row>
    <row r="8618" spans="1:4" x14ac:dyDescent="0.3">
      <c r="A8618" s="23">
        <v>8617</v>
      </c>
      <c r="B8618" s="27">
        <v>0.68303999999999998</v>
      </c>
      <c r="C8618" s="24">
        <f t="shared" si="273"/>
        <v>0.18487500000000001</v>
      </c>
      <c r="D8618" s="19">
        <f t="shared" si="274"/>
        <v>3.4178765625000003E-2</v>
      </c>
    </row>
    <row r="8619" spans="1:4" x14ac:dyDescent="0.3">
      <c r="A8619" s="23">
        <v>8618</v>
      </c>
      <c r="B8619" s="27">
        <v>0.68304299999999996</v>
      </c>
      <c r="C8619" s="24">
        <f t="shared" si="273"/>
        <v>0.18487800000000001</v>
      </c>
      <c r="D8619" s="19">
        <f t="shared" si="274"/>
        <v>3.4179874884000004E-2</v>
      </c>
    </row>
    <row r="8620" spans="1:4" x14ac:dyDescent="0.3">
      <c r="A8620" s="23">
        <v>8619</v>
      </c>
      <c r="B8620" s="27">
        <v>0.68306800000000001</v>
      </c>
      <c r="C8620" s="24">
        <f t="shared" si="273"/>
        <v>0.18490300000000001</v>
      </c>
      <c r="D8620" s="19">
        <f t="shared" si="274"/>
        <v>3.4189119409000004E-2</v>
      </c>
    </row>
    <row r="8621" spans="1:4" x14ac:dyDescent="0.3">
      <c r="A8621" s="23">
        <v>8620</v>
      </c>
      <c r="B8621" s="27">
        <v>0.68317600000000001</v>
      </c>
      <c r="C8621" s="24">
        <f t="shared" si="273"/>
        <v>0.18501100000000001</v>
      </c>
      <c r="D8621" s="19">
        <f t="shared" si="274"/>
        <v>3.4229070121000002E-2</v>
      </c>
    </row>
    <row r="8622" spans="1:4" x14ac:dyDescent="0.3">
      <c r="A8622" s="23">
        <v>8621</v>
      </c>
      <c r="B8622" s="27">
        <v>0.68329099999999998</v>
      </c>
      <c r="C8622" s="24">
        <f t="shared" si="273"/>
        <v>0.18512600000000001</v>
      </c>
      <c r="D8622" s="19">
        <f t="shared" si="274"/>
        <v>3.4271635876000003E-2</v>
      </c>
    </row>
    <row r="8623" spans="1:4" x14ac:dyDescent="0.3">
      <c r="A8623" s="23">
        <v>8622</v>
      </c>
      <c r="B8623" s="27">
        <v>0.68331500000000001</v>
      </c>
      <c r="C8623" s="24">
        <f t="shared" si="273"/>
        <v>0.18515000000000001</v>
      </c>
      <c r="D8623" s="19">
        <f t="shared" si="274"/>
        <v>3.4280522500000001E-2</v>
      </c>
    </row>
    <row r="8624" spans="1:4" x14ac:dyDescent="0.3">
      <c r="A8624" s="23">
        <v>8623</v>
      </c>
      <c r="B8624" s="27">
        <v>0.68348500000000001</v>
      </c>
      <c r="C8624" s="24">
        <f t="shared" si="273"/>
        <v>0.18532000000000001</v>
      </c>
      <c r="D8624" s="19">
        <f t="shared" si="274"/>
        <v>3.4343502400000003E-2</v>
      </c>
    </row>
    <row r="8625" spans="1:4" x14ac:dyDescent="0.3">
      <c r="A8625" s="23">
        <v>8624</v>
      </c>
      <c r="B8625" s="27">
        <v>0.68353900000000001</v>
      </c>
      <c r="C8625" s="24">
        <f t="shared" si="273"/>
        <v>0.18537400000000001</v>
      </c>
      <c r="D8625" s="19">
        <f t="shared" si="274"/>
        <v>3.4363519876000004E-2</v>
      </c>
    </row>
    <row r="8626" spans="1:4" x14ac:dyDescent="0.3">
      <c r="A8626" s="23">
        <v>8625</v>
      </c>
      <c r="B8626" s="27">
        <v>0.68367299999999998</v>
      </c>
      <c r="C8626" s="24">
        <f t="shared" si="273"/>
        <v>0.18550800000000001</v>
      </c>
      <c r="D8626" s="19">
        <f t="shared" si="274"/>
        <v>3.4413218064000002E-2</v>
      </c>
    </row>
    <row r="8627" spans="1:4" x14ac:dyDescent="0.3">
      <c r="A8627" s="23">
        <v>8626</v>
      </c>
      <c r="B8627" s="27">
        <v>0.68371899999999997</v>
      </c>
      <c r="C8627" s="24">
        <f t="shared" si="273"/>
        <v>0.185554</v>
      </c>
      <c r="D8627" s="19">
        <f t="shared" si="274"/>
        <v>3.4430286915999996E-2</v>
      </c>
    </row>
    <row r="8628" spans="1:4" x14ac:dyDescent="0.3">
      <c r="A8628" s="23">
        <v>8627</v>
      </c>
      <c r="B8628" s="27">
        <v>0.68377500000000002</v>
      </c>
      <c r="C8628" s="24">
        <f t="shared" si="273"/>
        <v>0.18561</v>
      </c>
      <c r="D8628" s="19">
        <f t="shared" si="274"/>
        <v>3.4451072100000001E-2</v>
      </c>
    </row>
    <row r="8629" spans="1:4" x14ac:dyDescent="0.3">
      <c r="A8629" s="23">
        <v>8628</v>
      </c>
      <c r="B8629" s="27">
        <v>0.68385499999999999</v>
      </c>
      <c r="C8629" s="24">
        <f t="shared" si="273"/>
        <v>0.18568999999999999</v>
      </c>
      <c r="D8629" s="19">
        <f t="shared" si="274"/>
        <v>3.4480776099999999E-2</v>
      </c>
    </row>
    <row r="8630" spans="1:4" x14ac:dyDescent="0.3">
      <c r="A8630" s="23">
        <v>8629</v>
      </c>
      <c r="B8630" s="27">
        <v>0.68405899999999997</v>
      </c>
      <c r="C8630" s="24">
        <f t="shared" si="273"/>
        <v>0.185894</v>
      </c>
      <c r="D8630" s="19">
        <f t="shared" si="274"/>
        <v>3.4556579236000001E-2</v>
      </c>
    </row>
    <row r="8631" spans="1:4" x14ac:dyDescent="0.3">
      <c r="A8631" s="23">
        <v>8630</v>
      </c>
      <c r="B8631" s="27">
        <v>0.68408999999999998</v>
      </c>
      <c r="C8631" s="24">
        <f t="shared" si="273"/>
        <v>0.18592500000000001</v>
      </c>
      <c r="D8631" s="19">
        <f t="shared" si="274"/>
        <v>3.4568105625000005E-2</v>
      </c>
    </row>
    <row r="8632" spans="1:4" x14ac:dyDescent="0.3">
      <c r="A8632" s="23">
        <v>8631</v>
      </c>
      <c r="B8632" s="27">
        <v>0.684222</v>
      </c>
      <c r="C8632" s="24">
        <f t="shared" si="273"/>
        <v>0.186057</v>
      </c>
      <c r="D8632" s="19">
        <f t="shared" si="274"/>
        <v>3.4617207248999998E-2</v>
      </c>
    </row>
    <row r="8633" spans="1:4" x14ac:dyDescent="0.3">
      <c r="A8633" s="23">
        <v>8632</v>
      </c>
      <c r="B8633" s="27">
        <v>0.68429099999999998</v>
      </c>
      <c r="C8633" s="24">
        <f t="shared" si="273"/>
        <v>0.18612600000000001</v>
      </c>
      <c r="D8633" s="19">
        <f t="shared" si="274"/>
        <v>3.4642887876000006E-2</v>
      </c>
    </row>
    <row r="8634" spans="1:4" x14ac:dyDescent="0.3">
      <c r="A8634" s="23">
        <v>8633</v>
      </c>
      <c r="B8634" s="27">
        <v>0.68435999999999997</v>
      </c>
      <c r="C8634" s="24">
        <f t="shared" si="273"/>
        <v>0.186195</v>
      </c>
      <c r="D8634" s="19">
        <f t="shared" si="274"/>
        <v>3.4668578025000001E-2</v>
      </c>
    </row>
    <row r="8635" spans="1:4" x14ac:dyDescent="0.3">
      <c r="A8635" s="23">
        <v>8634</v>
      </c>
      <c r="B8635" s="27">
        <v>0.68447000000000002</v>
      </c>
      <c r="C8635" s="24">
        <f t="shared" si="273"/>
        <v>0.186305</v>
      </c>
      <c r="D8635" s="19">
        <f t="shared" si="274"/>
        <v>3.4709553024999999E-2</v>
      </c>
    </row>
    <row r="8636" spans="1:4" x14ac:dyDescent="0.3">
      <c r="A8636" s="23">
        <v>8635</v>
      </c>
      <c r="B8636" s="27">
        <v>0.68448200000000003</v>
      </c>
      <c r="C8636" s="24">
        <f t="shared" si="273"/>
        <v>0.18631700000000001</v>
      </c>
      <c r="D8636" s="19">
        <f t="shared" si="274"/>
        <v>3.4714024489000003E-2</v>
      </c>
    </row>
    <row r="8637" spans="1:4" x14ac:dyDescent="0.3">
      <c r="A8637" s="23">
        <v>8636</v>
      </c>
      <c r="B8637" s="27">
        <v>0.68449599999999999</v>
      </c>
      <c r="C8637" s="24">
        <f t="shared" si="273"/>
        <v>0.186331</v>
      </c>
      <c r="D8637" s="19">
        <f t="shared" si="274"/>
        <v>3.4719241561000001E-2</v>
      </c>
    </row>
    <row r="8638" spans="1:4" x14ac:dyDescent="0.3">
      <c r="A8638" s="23">
        <v>8637</v>
      </c>
      <c r="B8638" s="27">
        <v>0.684504</v>
      </c>
      <c r="C8638" s="24">
        <f t="shared" si="273"/>
        <v>0.186339</v>
      </c>
      <c r="D8638" s="19">
        <f t="shared" si="274"/>
        <v>3.4722222921000002E-2</v>
      </c>
    </row>
    <row r="8639" spans="1:4" x14ac:dyDescent="0.3">
      <c r="A8639" s="23">
        <v>8638</v>
      </c>
      <c r="B8639" s="27">
        <v>0.68450800000000001</v>
      </c>
      <c r="C8639" s="24">
        <f t="shared" si="273"/>
        <v>0.18634300000000001</v>
      </c>
      <c r="D8639" s="19">
        <f t="shared" si="274"/>
        <v>3.4723713649000003E-2</v>
      </c>
    </row>
    <row r="8640" spans="1:4" x14ac:dyDescent="0.3">
      <c r="A8640" s="23">
        <v>8639</v>
      </c>
      <c r="B8640" s="27">
        <v>0.68471599999999999</v>
      </c>
      <c r="C8640" s="24">
        <f t="shared" si="273"/>
        <v>0.18655099999999999</v>
      </c>
      <c r="D8640" s="19">
        <f t="shared" si="274"/>
        <v>3.4801275600999999E-2</v>
      </c>
    </row>
    <row r="8641" spans="1:4" x14ac:dyDescent="0.3">
      <c r="A8641" s="23">
        <v>8640</v>
      </c>
      <c r="B8641" s="27">
        <v>0.68473799999999996</v>
      </c>
      <c r="C8641" s="24">
        <f t="shared" si="273"/>
        <v>0.18657299999999999</v>
      </c>
      <c r="D8641" s="19">
        <f t="shared" si="274"/>
        <v>3.4809484328999996E-2</v>
      </c>
    </row>
    <row r="8642" spans="1:4" x14ac:dyDescent="0.3">
      <c r="A8642" s="23">
        <v>8641</v>
      </c>
      <c r="B8642" s="27">
        <v>0.68478600000000001</v>
      </c>
      <c r="C8642" s="24">
        <f t="shared" ref="C8642:C8705" si="275">ROUNDUP(B8642-B$10002,6)</f>
        <v>0.18662100000000001</v>
      </c>
      <c r="D8642" s="19">
        <f t="shared" si="274"/>
        <v>3.4827397641000006E-2</v>
      </c>
    </row>
    <row r="8643" spans="1:4" x14ac:dyDescent="0.3">
      <c r="A8643" s="23">
        <v>8642</v>
      </c>
      <c r="B8643" s="27">
        <v>0.684948</v>
      </c>
      <c r="C8643" s="24">
        <f t="shared" si="275"/>
        <v>0.186783</v>
      </c>
      <c r="D8643" s="19">
        <f t="shared" si="274"/>
        <v>3.4887889089E-2</v>
      </c>
    </row>
    <row r="8644" spans="1:4" x14ac:dyDescent="0.3">
      <c r="A8644" s="23">
        <v>8643</v>
      </c>
      <c r="B8644" s="27">
        <v>0.68501000000000001</v>
      </c>
      <c r="C8644" s="24">
        <f t="shared" si="275"/>
        <v>0.18684500000000001</v>
      </c>
      <c r="D8644" s="19">
        <f t="shared" si="274"/>
        <v>3.4911054025000006E-2</v>
      </c>
    </row>
    <row r="8645" spans="1:4" x14ac:dyDescent="0.3">
      <c r="A8645" s="23">
        <v>8644</v>
      </c>
      <c r="B8645" s="27">
        <v>0.68503400000000003</v>
      </c>
      <c r="C8645" s="24">
        <f t="shared" si="275"/>
        <v>0.18686900000000001</v>
      </c>
      <c r="D8645" s="19">
        <f t="shared" si="274"/>
        <v>3.4920023160999999E-2</v>
      </c>
    </row>
    <row r="8646" spans="1:4" x14ac:dyDescent="0.3">
      <c r="A8646" s="23">
        <v>8645</v>
      </c>
      <c r="B8646" s="27">
        <v>0.68506</v>
      </c>
      <c r="C8646" s="24">
        <f t="shared" si="275"/>
        <v>0.18689500000000001</v>
      </c>
      <c r="D8646" s="19">
        <f t="shared" si="274"/>
        <v>3.4929741025000002E-2</v>
      </c>
    </row>
    <row r="8647" spans="1:4" x14ac:dyDescent="0.3">
      <c r="A8647" s="23">
        <v>8646</v>
      </c>
      <c r="B8647" s="27">
        <v>0.685083</v>
      </c>
      <c r="C8647" s="24">
        <f t="shared" si="275"/>
        <v>0.186918</v>
      </c>
      <c r="D8647" s="19">
        <f t="shared" si="274"/>
        <v>3.4938338723999998E-2</v>
      </c>
    </row>
    <row r="8648" spans="1:4" x14ac:dyDescent="0.3">
      <c r="A8648" s="23">
        <v>8647</v>
      </c>
      <c r="B8648" s="27">
        <v>0.68516200000000005</v>
      </c>
      <c r="C8648" s="24">
        <f t="shared" si="275"/>
        <v>0.186997</v>
      </c>
      <c r="D8648" s="19">
        <f t="shared" si="274"/>
        <v>3.4967878008999996E-2</v>
      </c>
    </row>
    <row r="8649" spans="1:4" x14ac:dyDescent="0.3">
      <c r="A8649" s="23">
        <v>8648</v>
      </c>
      <c r="B8649" s="27">
        <v>0.68516600000000005</v>
      </c>
      <c r="C8649" s="24">
        <f t="shared" si="275"/>
        <v>0.187001</v>
      </c>
      <c r="D8649" s="19">
        <f t="shared" si="274"/>
        <v>3.4969374001000003E-2</v>
      </c>
    </row>
    <row r="8650" spans="1:4" x14ac:dyDescent="0.3">
      <c r="A8650" s="23">
        <v>8649</v>
      </c>
      <c r="B8650" s="27">
        <v>0.685172</v>
      </c>
      <c r="C8650" s="24">
        <f t="shared" si="275"/>
        <v>0.18700700000000001</v>
      </c>
      <c r="D8650" s="19">
        <f t="shared" ref="D8650:D8713" si="276">C8650*C8650</f>
        <v>3.4971618049000001E-2</v>
      </c>
    </row>
    <row r="8651" spans="1:4" x14ac:dyDescent="0.3">
      <c r="A8651" s="23">
        <v>8650</v>
      </c>
      <c r="B8651" s="27">
        <v>0.68517399999999995</v>
      </c>
      <c r="C8651" s="24">
        <f t="shared" si="275"/>
        <v>0.18700900000000001</v>
      </c>
      <c r="D8651" s="19">
        <f t="shared" si="276"/>
        <v>3.4972366081000003E-2</v>
      </c>
    </row>
    <row r="8652" spans="1:4" x14ac:dyDescent="0.3">
      <c r="A8652" s="23">
        <v>8651</v>
      </c>
      <c r="B8652" s="27">
        <v>0.68520000000000003</v>
      </c>
      <c r="C8652" s="24">
        <f t="shared" si="275"/>
        <v>0.18703500000000001</v>
      </c>
      <c r="D8652" s="19">
        <f t="shared" si="276"/>
        <v>3.4982091225000005E-2</v>
      </c>
    </row>
    <row r="8653" spans="1:4" x14ac:dyDescent="0.3">
      <c r="A8653" s="23">
        <v>8652</v>
      </c>
      <c r="B8653" s="27">
        <v>0.68529399999999996</v>
      </c>
      <c r="C8653" s="24">
        <f t="shared" si="275"/>
        <v>0.18712899999999999</v>
      </c>
      <c r="D8653" s="19">
        <f t="shared" si="276"/>
        <v>3.5017262640999997E-2</v>
      </c>
    </row>
    <row r="8654" spans="1:4" x14ac:dyDescent="0.3">
      <c r="A8654" s="23">
        <v>8653</v>
      </c>
      <c r="B8654" s="27">
        <v>0.68544499999999997</v>
      </c>
      <c r="C8654" s="24">
        <f t="shared" si="275"/>
        <v>0.18728</v>
      </c>
      <c r="D8654" s="19">
        <f t="shared" si="276"/>
        <v>3.5073798400000002E-2</v>
      </c>
    </row>
    <row r="8655" spans="1:4" x14ac:dyDescent="0.3">
      <c r="A8655" s="23">
        <v>8654</v>
      </c>
      <c r="B8655" s="27">
        <v>0.68563200000000002</v>
      </c>
      <c r="C8655" s="24">
        <f t="shared" si="275"/>
        <v>0.18746699999999999</v>
      </c>
      <c r="D8655" s="19">
        <f t="shared" si="276"/>
        <v>3.5143876088999999E-2</v>
      </c>
    </row>
    <row r="8656" spans="1:4" x14ac:dyDescent="0.3">
      <c r="A8656" s="23">
        <v>8655</v>
      </c>
      <c r="B8656" s="27">
        <v>0.68568099999999998</v>
      </c>
      <c r="C8656" s="24">
        <f t="shared" si="275"/>
        <v>0.18751599999999999</v>
      </c>
      <c r="D8656" s="19">
        <f t="shared" si="276"/>
        <v>3.5162250255999998E-2</v>
      </c>
    </row>
    <row r="8657" spans="1:4" x14ac:dyDescent="0.3">
      <c r="A8657" s="23">
        <v>8656</v>
      </c>
      <c r="B8657" s="27">
        <v>0.685747</v>
      </c>
      <c r="C8657" s="24">
        <f t="shared" si="275"/>
        <v>0.187582</v>
      </c>
      <c r="D8657" s="19">
        <f t="shared" si="276"/>
        <v>3.5187006723999999E-2</v>
      </c>
    </row>
    <row r="8658" spans="1:4" x14ac:dyDescent="0.3">
      <c r="A8658" s="23">
        <v>8657</v>
      </c>
      <c r="B8658" s="27">
        <v>0.68579400000000001</v>
      </c>
      <c r="C8658" s="24">
        <f t="shared" si="275"/>
        <v>0.18762899999999999</v>
      </c>
      <c r="D8658" s="19">
        <f t="shared" si="276"/>
        <v>3.5204641640999998E-2</v>
      </c>
    </row>
    <row r="8659" spans="1:4" x14ac:dyDescent="0.3">
      <c r="A8659" s="23">
        <v>8658</v>
      </c>
      <c r="B8659" s="27">
        <v>0.68585600000000002</v>
      </c>
      <c r="C8659" s="24">
        <f t="shared" si="275"/>
        <v>0.187691</v>
      </c>
      <c r="D8659" s="19">
        <f t="shared" si="276"/>
        <v>3.5227911480999997E-2</v>
      </c>
    </row>
    <row r="8660" spans="1:4" x14ac:dyDescent="0.3">
      <c r="A8660" s="23">
        <v>8659</v>
      </c>
      <c r="B8660" s="27">
        <v>0.68630000000000002</v>
      </c>
      <c r="C8660" s="24">
        <f t="shared" si="275"/>
        <v>0.188135</v>
      </c>
      <c r="D8660" s="19">
        <f t="shared" si="276"/>
        <v>3.5394778225E-2</v>
      </c>
    </row>
    <row r="8661" spans="1:4" x14ac:dyDescent="0.3">
      <c r="A8661" s="23">
        <v>8660</v>
      </c>
      <c r="B8661" s="27">
        <v>0.68639300000000003</v>
      </c>
      <c r="C8661" s="24">
        <f t="shared" si="275"/>
        <v>0.18822800000000001</v>
      </c>
      <c r="D8661" s="19">
        <f t="shared" si="276"/>
        <v>3.5429779984000001E-2</v>
      </c>
    </row>
    <row r="8662" spans="1:4" x14ac:dyDescent="0.3">
      <c r="A8662" s="23">
        <v>8661</v>
      </c>
      <c r="B8662" s="27">
        <v>0.68645599999999996</v>
      </c>
      <c r="C8662" s="24">
        <f t="shared" si="275"/>
        <v>0.18829100000000001</v>
      </c>
      <c r="D8662" s="19">
        <f t="shared" si="276"/>
        <v>3.5453500681000005E-2</v>
      </c>
    </row>
    <row r="8663" spans="1:4" x14ac:dyDescent="0.3">
      <c r="A8663" s="23">
        <v>8662</v>
      </c>
      <c r="B8663" s="27">
        <v>0.686531</v>
      </c>
      <c r="C8663" s="24">
        <f t="shared" si="275"/>
        <v>0.18836600000000001</v>
      </c>
      <c r="D8663" s="19">
        <f t="shared" si="276"/>
        <v>3.5481749956000001E-2</v>
      </c>
    </row>
    <row r="8664" spans="1:4" x14ac:dyDescent="0.3">
      <c r="A8664" s="23">
        <v>8663</v>
      </c>
      <c r="B8664" s="27">
        <v>0.68662299999999998</v>
      </c>
      <c r="C8664" s="24">
        <f t="shared" si="275"/>
        <v>0.18845800000000001</v>
      </c>
      <c r="D8664" s="19">
        <f t="shared" si="276"/>
        <v>3.5516417764000004E-2</v>
      </c>
    </row>
    <row r="8665" spans="1:4" x14ac:dyDescent="0.3">
      <c r="A8665" s="23">
        <v>8664</v>
      </c>
      <c r="B8665" s="27">
        <v>0.68662500000000004</v>
      </c>
      <c r="C8665" s="24">
        <f t="shared" si="275"/>
        <v>0.18845999999999999</v>
      </c>
      <c r="D8665" s="19">
        <f t="shared" si="276"/>
        <v>3.5517171599999994E-2</v>
      </c>
    </row>
    <row r="8666" spans="1:4" x14ac:dyDescent="0.3">
      <c r="A8666" s="23">
        <v>8665</v>
      </c>
      <c r="B8666" s="27">
        <v>0.686747</v>
      </c>
      <c r="C8666" s="24">
        <f t="shared" si="275"/>
        <v>0.188582</v>
      </c>
      <c r="D8666" s="19">
        <f t="shared" si="276"/>
        <v>3.5563170723999997E-2</v>
      </c>
    </row>
    <row r="8667" spans="1:4" x14ac:dyDescent="0.3">
      <c r="A8667" s="23">
        <v>8666</v>
      </c>
      <c r="B8667" s="27">
        <v>0.68683099999999997</v>
      </c>
      <c r="C8667" s="24">
        <f t="shared" si="275"/>
        <v>0.188666</v>
      </c>
      <c r="D8667" s="19">
        <f t="shared" si="276"/>
        <v>3.5594859556000003E-2</v>
      </c>
    </row>
    <row r="8668" spans="1:4" x14ac:dyDescent="0.3">
      <c r="A8668" s="23">
        <v>8667</v>
      </c>
      <c r="B8668" s="27">
        <v>0.68695499999999998</v>
      </c>
      <c r="C8668" s="24">
        <f t="shared" si="275"/>
        <v>0.18879000000000001</v>
      </c>
      <c r="D8668" s="19">
        <f t="shared" si="276"/>
        <v>3.5641664100000005E-2</v>
      </c>
    </row>
    <row r="8669" spans="1:4" x14ac:dyDescent="0.3">
      <c r="A8669" s="23">
        <v>8668</v>
      </c>
      <c r="B8669" s="27">
        <v>0.68696599999999997</v>
      </c>
      <c r="C8669" s="24">
        <f t="shared" si="275"/>
        <v>0.188801</v>
      </c>
      <c r="D8669" s="19">
        <f t="shared" si="276"/>
        <v>3.5645817600999996E-2</v>
      </c>
    </row>
    <row r="8670" spans="1:4" x14ac:dyDescent="0.3">
      <c r="A8670" s="23">
        <v>8669</v>
      </c>
      <c r="B8670" s="27">
        <v>0.68713900000000006</v>
      </c>
      <c r="C8670" s="24">
        <f t="shared" si="275"/>
        <v>0.188974</v>
      </c>
      <c r="D8670" s="19">
        <f t="shared" si="276"/>
        <v>3.5711172675999998E-2</v>
      </c>
    </row>
    <row r="8671" spans="1:4" x14ac:dyDescent="0.3">
      <c r="A8671" s="23">
        <v>8670</v>
      </c>
      <c r="B8671" s="27">
        <v>0.687585</v>
      </c>
      <c r="C8671" s="24">
        <f t="shared" si="275"/>
        <v>0.18942000000000001</v>
      </c>
      <c r="D8671" s="19">
        <f t="shared" si="276"/>
        <v>3.58799364E-2</v>
      </c>
    </row>
    <row r="8672" spans="1:4" x14ac:dyDescent="0.3">
      <c r="A8672" s="23">
        <v>8671</v>
      </c>
      <c r="B8672" s="27">
        <v>0.68765500000000002</v>
      </c>
      <c r="C8672" s="24">
        <f t="shared" si="275"/>
        <v>0.18948999999999999</v>
      </c>
      <c r="D8672" s="19">
        <f t="shared" si="276"/>
        <v>3.5906460099999996E-2</v>
      </c>
    </row>
    <row r="8673" spans="1:4" x14ac:dyDescent="0.3">
      <c r="A8673" s="23">
        <v>8672</v>
      </c>
      <c r="B8673" s="27">
        <v>0.68774100000000005</v>
      </c>
      <c r="C8673" s="24">
        <f t="shared" si="275"/>
        <v>0.18957599999999999</v>
      </c>
      <c r="D8673" s="19">
        <f t="shared" si="276"/>
        <v>3.5939059775999996E-2</v>
      </c>
    </row>
    <row r="8674" spans="1:4" x14ac:dyDescent="0.3">
      <c r="A8674" s="23">
        <v>8673</v>
      </c>
      <c r="B8674" s="27">
        <v>0.68788300000000002</v>
      </c>
      <c r="C8674" s="24">
        <f t="shared" si="275"/>
        <v>0.189718</v>
      </c>
      <c r="D8674" s="19">
        <f t="shared" si="276"/>
        <v>3.5992919524000001E-2</v>
      </c>
    </row>
    <row r="8675" spans="1:4" x14ac:dyDescent="0.3">
      <c r="A8675" s="23">
        <v>8674</v>
      </c>
      <c r="B8675" s="27">
        <v>0.68789199999999995</v>
      </c>
      <c r="C8675" s="24">
        <f t="shared" si="275"/>
        <v>0.18972700000000001</v>
      </c>
      <c r="D8675" s="19">
        <f t="shared" si="276"/>
        <v>3.5996334529000001E-2</v>
      </c>
    </row>
    <row r="8676" spans="1:4" x14ac:dyDescent="0.3">
      <c r="A8676" s="23">
        <v>8675</v>
      </c>
      <c r="B8676" s="27">
        <v>0.68794599999999995</v>
      </c>
      <c r="C8676" s="24">
        <f t="shared" si="275"/>
        <v>0.18978100000000001</v>
      </c>
      <c r="D8676" s="19">
        <f t="shared" si="276"/>
        <v>3.6016827961000003E-2</v>
      </c>
    </row>
    <row r="8677" spans="1:4" x14ac:dyDescent="0.3">
      <c r="A8677" s="23">
        <v>8676</v>
      </c>
      <c r="B8677" s="27">
        <v>0.68797299999999995</v>
      </c>
      <c r="C8677" s="24">
        <f t="shared" si="275"/>
        <v>0.189808</v>
      </c>
      <c r="D8677" s="19">
        <f t="shared" si="276"/>
        <v>3.6027076864000002E-2</v>
      </c>
    </row>
    <row r="8678" spans="1:4" x14ac:dyDescent="0.3">
      <c r="A8678" s="23">
        <v>8677</v>
      </c>
      <c r="B8678" s="27">
        <v>0.68802700000000006</v>
      </c>
      <c r="C8678" s="24">
        <f t="shared" si="275"/>
        <v>0.189862</v>
      </c>
      <c r="D8678" s="19">
        <f t="shared" si="276"/>
        <v>3.6047579044000001E-2</v>
      </c>
    </row>
    <row r="8679" spans="1:4" x14ac:dyDescent="0.3">
      <c r="A8679" s="23">
        <v>8678</v>
      </c>
      <c r="B8679" s="27">
        <v>0.68803000000000003</v>
      </c>
      <c r="C8679" s="24">
        <f t="shared" si="275"/>
        <v>0.18986500000000001</v>
      </c>
      <c r="D8679" s="19">
        <f t="shared" si="276"/>
        <v>3.6048718225000005E-2</v>
      </c>
    </row>
    <row r="8680" spans="1:4" x14ac:dyDescent="0.3">
      <c r="A8680" s="23">
        <v>8679</v>
      </c>
      <c r="B8680" s="27">
        <v>0.68818299999999999</v>
      </c>
      <c r="C8680" s="24">
        <f t="shared" si="275"/>
        <v>0.19001799999999999</v>
      </c>
      <c r="D8680" s="19">
        <f t="shared" si="276"/>
        <v>3.6106840323999995E-2</v>
      </c>
    </row>
    <row r="8681" spans="1:4" x14ac:dyDescent="0.3">
      <c r="A8681" s="23">
        <v>8680</v>
      </c>
      <c r="B8681" s="27">
        <v>0.68819600000000003</v>
      </c>
      <c r="C8681" s="24">
        <f t="shared" si="275"/>
        <v>0.19003100000000001</v>
      </c>
      <c r="D8681" s="19">
        <f t="shared" si="276"/>
        <v>3.6111780961000005E-2</v>
      </c>
    </row>
    <row r="8682" spans="1:4" x14ac:dyDescent="0.3">
      <c r="A8682" s="23">
        <v>8681</v>
      </c>
      <c r="B8682" s="27">
        <v>0.68836799999999998</v>
      </c>
      <c r="C8682" s="24">
        <f t="shared" si="275"/>
        <v>0.19020300000000001</v>
      </c>
      <c r="D8682" s="19">
        <f t="shared" si="276"/>
        <v>3.6177181209000008E-2</v>
      </c>
    </row>
    <row r="8683" spans="1:4" x14ac:dyDescent="0.3">
      <c r="A8683" s="23">
        <v>8682</v>
      </c>
      <c r="B8683" s="27">
        <v>0.68850199999999995</v>
      </c>
      <c r="C8683" s="24">
        <f t="shared" si="275"/>
        <v>0.19033700000000001</v>
      </c>
      <c r="D8683" s="19">
        <f t="shared" si="276"/>
        <v>3.6228173569000002E-2</v>
      </c>
    </row>
    <row r="8684" spans="1:4" x14ac:dyDescent="0.3">
      <c r="A8684" s="23">
        <v>8683</v>
      </c>
      <c r="B8684" s="27">
        <v>0.68850500000000003</v>
      </c>
      <c r="C8684" s="24">
        <f t="shared" si="275"/>
        <v>0.19034000000000001</v>
      </c>
      <c r="D8684" s="19">
        <f t="shared" si="276"/>
        <v>3.6229315600000006E-2</v>
      </c>
    </row>
    <row r="8685" spans="1:4" x14ac:dyDescent="0.3">
      <c r="A8685" s="23">
        <v>8684</v>
      </c>
      <c r="B8685" s="27">
        <v>0.68887100000000001</v>
      </c>
      <c r="C8685" s="24">
        <f t="shared" si="275"/>
        <v>0.19070600000000001</v>
      </c>
      <c r="D8685" s="19">
        <f t="shared" si="276"/>
        <v>3.6368778436000004E-2</v>
      </c>
    </row>
    <row r="8686" spans="1:4" x14ac:dyDescent="0.3">
      <c r="A8686" s="23">
        <v>8685</v>
      </c>
      <c r="B8686" s="27">
        <v>0.68887600000000004</v>
      </c>
      <c r="C8686" s="24">
        <f t="shared" si="275"/>
        <v>0.19071099999999999</v>
      </c>
      <c r="D8686" s="19">
        <f t="shared" si="276"/>
        <v>3.6370685521E-2</v>
      </c>
    </row>
    <row r="8687" spans="1:4" x14ac:dyDescent="0.3">
      <c r="A8687" s="23">
        <v>8686</v>
      </c>
      <c r="B8687" s="27">
        <v>0.68889199999999995</v>
      </c>
      <c r="C8687" s="24">
        <f t="shared" si="275"/>
        <v>0.19072700000000001</v>
      </c>
      <c r="D8687" s="19">
        <f t="shared" si="276"/>
        <v>3.6376788529000004E-2</v>
      </c>
    </row>
    <row r="8688" spans="1:4" x14ac:dyDescent="0.3">
      <c r="A8688" s="23">
        <v>8687</v>
      </c>
      <c r="B8688" s="27">
        <v>0.68893800000000005</v>
      </c>
      <c r="C8688" s="24">
        <f t="shared" si="275"/>
        <v>0.190773</v>
      </c>
      <c r="D8688" s="19">
        <f t="shared" si="276"/>
        <v>3.6394337529000002E-2</v>
      </c>
    </row>
    <row r="8689" spans="1:4" x14ac:dyDescent="0.3">
      <c r="A8689" s="23">
        <v>8688</v>
      </c>
      <c r="B8689" s="27">
        <v>0.68904100000000001</v>
      </c>
      <c r="C8689" s="24">
        <f t="shared" si="275"/>
        <v>0.19087599999999999</v>
      </c>
      <c r="D8689" s="19">
        <f t="shared" si="276"/>
        <v>3.6433647375999995E-2</v>
      </c>
    </row>
    <row r="8690" spans="1:4" x14ac:dyDescent="0.3">
      <c r="A8690" s="23">
        <v>8689</v>
      </c>
      <c r="B8690" s="27">
        <v>0.68908899999999995</v>
      </c>
      <c r="C8690" s="24">
        <f t="shared" si="275"/>
        <v>0.19092400000000001</v>
      </c>
      <c r="D8690" s="19">
        <f t="shared" si="276"/>
        <v>3.6451973776000006E-2</v>
      </c>
    </row>
    <row r="8691" spans="1:4" x14ac:dyDescent="0.3">
      <c r="A8691" s="23">
        <v>8690</v>
      </c>
      <c r="B8691" s="27">
        <v>0.68910700000000003</v>
      </c>
      <c r="C8691" s="24">
        <f t="shared" si="275"/>
        <v>0.190942</v>
      </c>
      <c r="D8691" s="19">
        <f t="shared" si="276"/>
        <v>3.6458847363999999E-2</v>
      </c>
    </row>
    <row r="8692" spans="1:4" x14ac:dyDescent="0.3">
      <c r="A8692" s="23">
        <v>8691</v>
      </c>
      <c r="B8692" s="27">
        <v>0.68913599999999997</v>
      </c>
      <c r="C8692" s="24">
        <f t="shared" si="275"/>
        <v>0.190971</v>
      </c>
      <c r="D8692" s="19">
        <f t="shared" si="276"/>
        <v>3.6469922841000001E-2</v>
      </c>
    </row>
    <row r="8693" spans="1:4" x14ac:dyDescent="0.3">
      <c r="A8693" s="23">
        <v>8692</v>
      </c>
      <c r="B8693" s="27">
        <v>0.68923000000000001</v>
      </c>
      <c r="C8693" s="24">
        <f t="shared" si="275"/>
        <v>0.19106500000000001</v>
      </c>
      <c r="D8693" s="19">
        <f t="shared" si="276"/>
        <v>3.6505834225000006E-2</v>
      </c>
    </row>
    <row r="8694" spans="1:4" x14ac:dyDescent="0.3">
      <c r="A8694" s="23">
        <v>8693</v>
      </c>
      <c r="B8694" s="27">
        <v>0.68924399999999997</v>
      </c>
      <c r="C8694" s="24">
        <f t="shared" si="275"/>
        <v>0.191079</v>
      </c>
      <c r="D8694" s="19">
        <f t="shared" si="276"/>
        <v>3.6511184241E-2</v>
      </c>
    </row>
    <row r="8695" spans="1:4" x14ac:dyDescent="0.3">
      <c r="A8695" s="23">
        <v>8694</v>
      </c>
      <c r="B8695" s="27">
        <v>0.68938900000000003</v>
      </c>
      <c r="C8695" s="24">
        <f t="shared" si="275"/>
        <v>0.19122400000000001</v>
      </c>
      <c r="D8695" s="19">
        <f t="shared" si="276"/>
        <v>3.6566618176000001E-2</v>
      </c>
    </row>
    <row r="8696" spans="1:4" x14ac:dyDescent="0.3">
      <c r="A8696" s="23">
        <v>8695</v>
      </c>
      <c r="B8696" s="27">
        <v>0.68943100000000002</v>
      </c>
      <c r="C8696" s="24">
        <f t="shared" si="275"/>
        <v>0.19126599999999999</v>
      </c>
      <c r="D8696" s="19">
        <f t="shared" si="276"/>
        <v>3.6582682755999997E-2</v>
      </c>
    </row>
    <row r="8697" spans="1:4" x14ac:dyDescent="0.3">
      <c r="A8697" s="23">
        <v>8696</v>
      </c>
      <c r="B8697" s="27">
        <v>0.68955599999999995</v>
      </c>
      <c r="C8697" s="24">
        <f t="shared" si="275"/>
        <v>0.19139100000000001</v>
      </c>
      <c r="D8697" s="19">
        <f t="shared" si="276"/>
        <v>3.6630514881000005E-2</v>
      </c>
    </row>
    <row r="8698" spans="1:4" x14ac:dyDescent="0.3">
      <c r="A8698" s="23">
        <v>8697</v>
      </c>
      <c r="B8698" s="27">
        <v>0.68956799999999996</v>
      </c>
      <c r="C8698" s="24">
        <f t="shared" si="275"/>
        <v>0.19140299999999999</v>
      </c>
      <c r="D8698" s="19">
        <f t="shared" si="276"/>
        <v>3.6635108408999993E-2</v>
      </c>
    </row>
    <row r="8699" spans="1:4" x14ac:dyDescent="0.3">
      <c r="A8699" s="23">
        <v>8698</v>
      </c>
      <c r="B8699" s="27">
        <v>0.689635</v>
      </c>
      <c r="C8699" s="24">
        <f t="shared" si="275"/>
        <v>0.19147</v>
      </c>
      <c r="D8699" s="19">
        <f t="shared" si="276"/>
        <v>3.6660760899999999E-2</v>
      </c>
    </row>
    <row r="8700" spans="1:4" x14ac:dyDescent="0.3">
      <c r="A8700" s="23">
        <v>8699</v>
      </c>
      <c r="B8700" s="27">
        <v>0.68975900000000001</v>
      </c>
      <c r="C8700" s="24">
        <f t="shared" si="275"/>
        <v>0.19159400000000001</v>
      </c>
      <c r="D8700" s="19">
        <f t="shared" si="276"/>
        <v>3.6708260836000005E-2</v>
      </c>
    </row>
    <row r="8701" spans="1:4" x14ac:dyDescent="0.3">
      <c r="A8701" s="23">
        <v>8700</v>
      </c>
      <c r="B8701" s="27">
        <v>0.689855</v>
      </c>
      <c r="C8701" s="24">
        <f t="shared" si="275"/>
        <v>0.19169</v>
      </c>
      <c r="D8701" s="19">
        <f t="shared" si="276"/>
        <v>3.6745056099999999E-2</v>
      </c>
    </row>
    <row r="8702" spans="1:4" x14ac:dyDescent="0.3">
      <c r="A8702" s="23">
        <v>8701</v>
      </c>
      <c r="B8702" s="27">
        <v>0.69024700000000005</v>
      </c>
      <c r="C8702" s="24">
        <f t="shared" si="275"/>
        <v>0.192082</v>
      </c>
      <c r="D8702" s="19">
        <f t="shared" si="276"/>
        <v>3.6895494724E-2</v>
      </c>
    </row>
    <row r="8703" spans="1:4" x14ac:dyDescent="0.3">
      <c r="A8703" s="23">
        <v>8702</v>
      </c>
      <c r="B8703" s="27">
        <v>0.69024799999999997</v>
      </c>
      <c r="C8703" s="24">
        <f t="shared" si="275"/>
        <v>0.192083</v>
      </c>
      <c r="D8703" s="19">
        <f t="shared" si="276"/>
        <v>3.6895878888999999E-2</v>
      </c>
    </row>
    <row r="8704" spans="1:4" x14ac:dyDescent="0.3">
      <c r="A8704" s="23">
        <v>8703</v>
      </c>
      <c r="B8704" s="27">
        <v>0.69044700000000003</v>
      </c>
      <c r="C8704" s="24">
        <f t="shared" si="275"/>
        <v>0.19228200000000001</v>
      </c>
      <c r="D8704" s="19">
        <f t="shared" si="276"/>
        <v>3.6972367524000002E-2</v>
      </c>
    </row>
    <row r="8705" spans="1:4" x14ac:dyDescent="0.3">
      <c r="A8705" s="23">
        <v>8704</v>
      </c>
      <c r="B8705" s="27">
        <v>0.69060699999999997</v>
      </c>
      <c r="C8705" s="24">
        <f t="shared" si="275"/>
        <v>0.192442</v>
      </c>
      <c r="D8705" s="19">
        <f t="shared" si="276"/>
        <v>3.7033923364E-2</v>
      </c>
    </row>
    <row r="8706" spans="1:4" x14ac:dyDescent="0.3">
      <c r="A8706" s="23">
        <v>8705</v>
      </c>
      <c r="B8706" s="27">
        <v>0.69061499999999998</v>
      </c>
      <c r="C8706" s="24">
        <f t="shared" ref="C8706:C8769" si="277">ROUNDUP(B8706-B$10002,6)</f>
        <v>0.19245000000000001</v>
      </c>
      <c r="D8706" s="19">
        <f t="shared" si="276"/>
        <v>3.7037002500000006E-2</v>
      </c>
    </row>
    <row r="8707" spans="1:4" x14ac:dyDescent="0.3">
      <c r="A8707" s="23">
        <v>8706</v>
      </c>
      <c r="B8707" s="27">
        <v>0.69062800000000002</v>
      </c>
      <c r="C8707" s="24">
        <f t="shared" si="277"/>
        <v>0.192463</v>
      </c>
      <c r="D8707" s="19">
        <f t="shared" si="276"/>
        <v>3.7042006369E-2</v>
      </c>
    </row>
    <row r="8708" spans="1:4" x14ac:dyDescent="0.3">
      <c r="A8708" s="23">
        <v>8707</v>
      </c>
      <c r="B8708" s="27">
        <v>0.69071400000000005</v>
      </c>
      <c r="C8708" s="24">
        <f t="shared" si="277"/>
        <v>0.192549</v>
      </c>
      <c r="D8708" s="19">
        <f t="shared" si="276"/>
        <v>3.7075117401000002E-2</v>
      </c>
    </row>
    <row r="8709" spans="1:4" x14ac:dyDescent="0.3">
      <c r="A8709" s="23">
        <v>8708</v>
      </c>
      <c r="B8709" s="27">
        <v>0.69073700000000005</v>
      </c>
      <c r="C8709" s="24">
        <f t="shared" si="277"/>
        <v>0.19257199999999999</v>
      </c>
      <c r="D8709" s="19">
        <f t="shared" si="276"/>
        <v>3.7083975183999994E-2</v>
      </c>
    </row>
    <row r="8710" spans="1:4" x14ac:dyDescent="0.3">
      <c r="A8710" s="23">
        <v>8709</v>
      </c>
      <c r="B8710" s="27">
        <v>0.69076000000000004</v>
      </c>
      <c r="C8710" s="24">
        <f t="shared" si="277"/>
        <v>0.19259499999999999</v>
      </c>
      <c r="D8710" s="19">
        <f t="shared" si="276"/>
        <v>3.7092834024999993E-2</v>
      </c>
    </row>
    <row r="8711" spans="1:4" x14ac:dyDescent="0.3">
      <c r="A8711" s="23">
        <v>8710</v>
      </c>
      <c r="B8711" s="27">
        <v>0.69120999999999999</v>
      </c>
      <c r="C8711" s="24">
        <f t="shared" si="277"/>
        <v>0.19304499999999999</v>
      </c>
      <c r="D8711" s="19">
        <f t="shared" si="276"/>
        <v>3.7266372025000001E-2</v>
      </c>
    </row>
    <row r="8712" spans="1:4" x14ac:dyDescent="0.3">
      <c r="A8712" s="23">
        <v>8711</v>
      </c>
      <c r="B8712" s="27">
        <v>0.69131600000000004</v>
      </c>
      <c r="C8712" s="24">
        <f t="shared" si="277"/>
        <v>0.19315099999999999</v>
      </c>
      <c r="D8712" s="19">
        <f t="shared" si="276"/>
        <v>3.7307308800999993E-2</v>
      </c>
    </row>
    <row r="8713" spans="1:4" x14ac:dyDescent="0.3">
      <c r="A8713" s="23">
        <v>8712</v>
      </c>
      <c r="B8713" s="27">
        <v>0.69134200000000001</v>
      </c>
      <c r="C8713" s="24">
        <f t="shared" si="277"/>
        <v>0.19317699999999999</v>
      </c>
      <c r="D8713" s="19">
        <f t="shared" si="276"/>
        <v>3.7317353328999998E-2</v>
      </c>
    </row>
    <row r="8714" spans="1:4" x14ac:dyDescent="0.3">
      <c r="A8714" s="23">
        <v>8713</v>
      </c>
      <c r="B8714" s="27">
        <v>0.69136299999999995</v>
      </c>
      <c r="C8714" s="24">
        <f t="shared" si="277"/>
        <v>0.19319800000000001</v>
      </c>
      <c r="D8714" s="19">
        <f t="shared" ref="D8714:D8777" si="278">C8714*C8714</f>
        <v>3.7325467204000005E-2</v>
      </c>
    </row>
    <row r="8715" spans="1:4" x14ac:dyDescent="0.3">
      <c r="A8715" s="23">
        <v>8714</v>
      </c>
      <c r="B8715" s="27">
        <v>0.69136500000000001</v>
      </c>
      <c r="C8715" s="24">
        <f t="shared" si="277"/>
        <v>0.19320000000000001</v>
      </c>
      <c r="D8715" s="19">
        <f t="shared" si="278"/>
        <v>3.7326240000000004E-2</v>
      </c>
    </row>
    <row r="8716" spans="1:4" x14ac:dyDescent="0.3">
      <c r="A8716" s="23">
        <v>8715</v>
      </c>
      <c r="B8716" s="27">
        <v>0.69150299999999998</v>
      </c>
      <c r="C8716" s="24">
        <f t="shared" si="277"/>
        <v>0.19333800000000001</v>
      </c>
      <c r="D8716" s="19">
        <f t="shared" si="278"/>
        <v>3.7379582244000002E-2</v>
      </c>
    </row>
    <row r="8717" spans="1:4" x14ac:dyDescent="0.3">
      <c r="A8717" s="23">
        <v>8716</v>
      </c>
      <c r="B8717" s="27">
        <v>0.691527</v>
      </c>
      <c r="C8717" s="24">
        <f t="shared" si="277"/>
        <v>0.19336200000000001</v>
      </c>
      <c r="D8717" s="19">
        <f t="shared" si="278"/>
        <v>3.7388863043999999E-2</v>
      </c>
    </row>
    <row r="8718" spans="1:4" x14ac:dyDescent="0.3">
      <c r="A8718" s="23">
        <v>8717</v>
      </c>
      <c r="B8718" s="27">
        <v>0.69168300000000005</v>
      </c>
      <c r="C8718" s="24">
        <f t="shared" si="277"/>
        <v>0.193518</v>
      </c>
      <c r="D8718" s="19">
        <f t="shared" si="278"/>
        <v>3.7449216324000001E-2</v>
      </c>
    </row>
    <row r="8719" spans="1:4" x14ac:dyDescent="0.3">
      <c r="A8719" s="23">
        <v>8718</v>
      </c>
      <c r="B8719" s="27">
        <v>0.69172100000000003</v>
      </c>
      <c r="C8719" s="24">
        <f t="shared" si="277"/>
        <v>0.19355600000000001</v>
      </c>
      <c r="D8719" s="19">
        <f t="shared" si="278"/>
        <v>3.7463925136000005E-2</v>
      </c>
    </row>
    <row r="8720" spans="1:4" x14ac:dyDescent="0.3">
      <c r="A8720" s="23">
        <v>8719</v>
      </c>
      <c r="B8720" s="27">
        <v>0.69185099999999999</v>
      </c>
      <c r="C8720" s="24">
        <f t="shared" si="277"/>
        <v>0.193686</v>
      </c>
      <c r="D8720" s="19">
        <f t="shared" si="278"/>
        <v>3.7514266595999997E-2</v>
      </c>
    </row>
    <row r="8721" spans="1:4" x14ac:dyDescent="0.3">
      <c r="A8721" s="23">
        <v>8720</v>
      </c>
      <c r="B8721" s="27">
        <v>0.69197900000000001</v>
      </c>
      <c r="C8721" s="24">
        <f t="shared" si="277"/>
        <v>0.19381400000000001</v>
      </c>
      <c r="D8721" s="19">
        <f t="shared" si="278"/>
        <v>3.7563866596000008E-2</v>
      </c>
    </row>
    <row r="8722" spans="1:4" x14ac:dyDescent="0.3">
      <c r="A8722" s="23">
        <v>8721</v>
      </c>
      <c r="B8722" s="27">
        <v>0.69206900000000005</v>
      </c>
      <c r="C8722" s="24">
        <f t="shared" si="277"/>
        <v>0.19390399999999999</v>
      </c>
      <c r="D8722" s="19">
        <f t="shared" si="278"/>
        <v>3.7598761215999997E-2</v>
      </c>
    </row>
    <row r="8723" spans="1:4" x14ac:dyDescent="0.3">
      <c r="A8723" s="23">
        <v>8722</v>
      </c>
      <c r="B8723" s="27">
        <v>0.69207600000000002</v>
      </c>
      <c r="C8723" s="24">
        <f t="shared" si="277"/>
        <v>0.193911</v>
      </c>
      <c r="D8723" s="19">
        <f t="shared" si="278"/>
        <v>3.7601475921000001E-2</v>
      </c>
    </row>
    <row r="8724" spans="1:4" x14ac:dyDescent="0.3">
      <c r="A8724" s="23">
        <v>8723</v>
      </c>
      <c r="B8724" s="27">
        <v>0.69207799999999997</v>
      </c>
      <c r="C8724" s="24">
        <f t="shared" si="277"/>
        <v>0.193913</v>
      </c>
      <c r="D8724" s="19">
        <f t="shared" si="278"/>
        <v>3.7602251569000003E-2</v>
      </c>
    </row>
    <row r="8725" spans="1:4" x14ac:dyDescent="0.3">
      <c r="A8725" s="23">
        <v>8724</v>
      </c>
      <c r="B8725" s="27">
        <v>0.69214900000000001</v>
      </c>
      <c r="C8725" s="24">
        <f t="shared" si="277"/>
        <v>0.19398399999999999</v>
      </c>
      <c r="D8725" s="19">
        <f t="shared" si="278"/>
        <v>3.7629792255999994E-2</v>
      </c>
    </row>
    <row r="8726" spans="1:4" x14ac:dyDescent="0.3">
      <c r="A8726" s="23">
        <v>8725</v>
      </c>
      <c r="B8726" s="27">
        <v>0.692415</v>
      </c>
      <c r="C8726" s="24">
        <f t="shared" si="277"/>
        <v>0.19425000000000001</v>
      </c>
      <c r="D8726" s="19">
        <f t="shared" si="278"/>
        <v>3.7733062500000004E-2</v>
      </c>
    </row>
    <row r="8727" spans="1:4" x14ac:dyDescent="0.3">
      <c r="A8727" s="23">
        <v>8726</v>
      </c>
      <c r="B8727" s="27">
        <v>0.69244399999999995</v>
      </c>
      <c r="C8727" s="24">
        <f t="shared" si="277"/>
        <v>0.19427900000000001</v>
      </c>
      <c r="D8727" s="19">
        <f t="shared" si="278"/>
        <v>3.7744329841000006E-2</v>
      </c>
    </row>
    <row r="8728" spans="1:4" x14ac:dyDescent="0.3">
      <c r="A8728" s="23">
        <v>8727</v>
      </c>
      <c r="B8728" s="27">
        <v>0.692496</v>
      </c>
      <c r="C8728" s="24">
        <f t="shared" si="277"/>
        <v>0.194331</v>
      </c>
      <c r="D8728" s="19">
        <f t="shared" si="278"/>
        <v>3.7764537561000004E-2</v>
      </c>
    </row>
    <row r="8729" spans="1:4" x14ac:dyDescent="0.3">
      <c r="A8729" s="23">
        <v>8728</v>
      </c>
      <c r="B8729" s="27">
        <v>0.69266300000000003</v>
      </c>
      <c r="C8729" s="24">
        <f t="shared" si="277"/>
        <v>0.194498</v>
      </c>
      <c r="D8729" s="19">
        <f t="shared" si="278"/>
        <v>3.7829472004000005E-2</v>
      </c>
    </row>
    <row r="8730" spans="1:4" x14ac:dyDescent="0.3">
      <c r="A8730" s="23">
        <v>8729</v>
      </c>
      <c r="B8730" s="27">
        <v>0.69267400000000001</v>
      </c>
      <c r="C8730" s="24">
        <f t="shared" si="277"/>
        <v>0.19450899999999999</v>
      </c>
      <c r="D8730" s="19">
        <f t="shared" si="278"/>
        <v>3.7833751080999997E-2</v>
      </c>
    </row>
    <row r="8731" spans="1:4" x14ac:dyDescent="0.3">
      <c r="A8731" s="23">
        <v>8730</v>
      </c>
      <c r="B8731" s="27">
        <v>0.69273099999999999</v>
      </c>
      <c r="C8731" s="24">
        <f t="shared" si="277"/>
        <v>0.19456599999999999</v>
      </c>
      <c r="D8731" s="19">
        <f t="shared" si="278"/>
        <v>3.7855928355999997E-2</v>
      </c>
    </row>
    <row r="8732" spans="1:4" x14ac:dyDescent="0.3">
      <c r="A8732" s="23">
        <v>8731</v>
      </c>
      <c r="B8732" s="27">
        <v>0.69277999999999995</v>
      </c>
      <c r="C8732" s="24">
        <f t="shared" si="277"/>
        <v>0.19461500000000001</v>
      </c>
      <c r="D8732" s="19">
        <f t="shared" si="278"/>
        <v>3.7874998225000005E-2</v>
      </c>
    </row>
    <row r="8733" spans="1:4" x14ac:dyDescent="0.3">
      <c r="A8733" s="23">
        <v>8732</v>
      </c>
      <c r="B8733" s="27">
        <v>0.69280200000000003</v>
      </c>
      <c r="C8733" s="24">
        <f t="shared" si="277"/>
        <v>0.194637</v>
      </c>
      <c r="D8733" s="19">
        <f t="shared" si="278"/>
        <v>3.7883561768999999E-2</v>
      </c>
    </row>
    <row r="8734" spans="1:4" x14ac:dyDescent="0.3">
      <c r="A8734" s="23">
        <v>8733</v>
      </c>
      <c r="B8734" s="27">
        <v>0.69280900000000001</v>
      </c>
      <c r="C8734" s="24">
        <f t="shared" si="277"/>
        <v>0.19464400000000001</v>
      </c>
      <c r="D8734" s="19">
        <f t="shared" si="278"/>
        <v>3.7886286736000002E-2</v>
      </c>
    </row>
    <row r="8735" spans="1:4" x14ac:dyDescent="0.3">
      <c r="A8735" s="23">
        <v>8734</v>
      </c>
      <c r="B8735" s="27">
        <v>0.69298800000000005</v>
      </c>
      <c r="C8735" s="24">
        <f t="shared" si="277"/>
        <v>0.194823</v>
      </c>
      <c r="D8735" s="19">
        <f t="shared" si="278"/>
        <v>3.7956001328999997E-2</v>
      </c>
    </row>
    <row r="8736" spans="1:4" x14ac:dyDescent="0.3">
      <c r="A8736" s="23">
        <v>8735</v>
      </c>
      <c r="B8736" s="27">
        <v>0.69304299999999996</v>
      </c>
      <c r="C8736" s="24">
        <f t="shared" si="277"/>
        <v>0.194878</v>
      </c>
      <c r="D8736" s="19">
        <f t="shared" si="278"/>
        <v>3.7977434883999996E-2</v>
      </c>
    </row>
    <row r="8737" spans="1:4" x14ac:dyDescent="0.3">
      <c r="A8737" s="23">
        <v>8736</v>
      </c>
      <c r="B8737" s="27">
        <v>0.69322799999999996</v>
      </c>
      <c r="C8737" s="24">
        <f t="shared" si="277"/>
        <v>0.19506300000000001</v>
      </c>
      <c r="D8737" s="19">
        <f t="shared" si="278"/>
        <v>3.8049573969000008E-2</v>
      </c>
    </row>
    <row r="8738" spans="1:4" x14ac:dyDescent="0.3">
      <c r="A8738" s="23">
        <v>8737</v>
      </c>
      <c r="B8738" s="27">
        <v>0.69371300000000002</v>
      </c>
      <c r="C8738" s="24">
        <f t="shared" si="277"/>
        <v>0.195548</v>
      </c>
      <c r="D8738" s="19">
        <f t="shared" si="278"/>
        <v>3.8239020303999997E-2</v>
      </c>
    </row>
    <row r="8739" spans="1:4" x14ac:dyDescent="0.3">
      <c r="A8739" s="23">
        <v>8738</v>
      </c>
      <c r="B8739" s="27">
        <v>0.69378700000000004</v>
      </c>
      <c r="C8739" s="24">
        <f t="shared" si="277"/>
        <v>0.19562199999999999</v>
      </c>
      <c r="D8739" s="19">
        <f t="shared" si="278"/>
        <v>3.8267966883999999E-2</v>
      </c>
    </row>
    <row r="8740" spans="1:4" x14ac:dyDescent="0.3">
      <c r="A8740" s="23">
        <v>8739</v>
      </c>
      <c r="B8740" s="27">
        <v>0.69384999999999997</v>
      </c>
      <c r="C8740" s="24">
        <f t="shared" si="277"/>
        <v>0.195685</v>
      </c>
      <c r="D8740" s="19">
        <f t="shared" si="278"/>
        <v>3.8292619224999998E-2</v>
      </c>
    </row>
    <row r="8741" spans="1:4" x14ac:dyDescent="0.3">
      <c r="A8741" s="23">
        <v>8740</v>
      </c>
      <c r="B8741" s="27">
        <v>0.69397200000000003</v>
      </c>
      <c r="C8741" s="24">
        <f t="shared" si="277"/>
        <v>0.19580700000000001</v>
      </c>
      <c r="D8741" s="19">
        <f t="shared" si="278"/>
        <v>3.8340381249000001E-2</v>
      </c>
    </row>
    <row r="8742" spans="1:4" x14ac:dyDescent="0.3">
      <c r="A8742" s="23">
        <v>8741</v>
      </c>
      <c r="B8742" s="27">
        <v>0.69401199999999996</v>
      </c>
      <c r="C8742" s="24">
        <f t="shared" si="277"/>
        <v>0.19584699999999999</v>
      </c>
      <c r="D8742" s="19">
        <f t="shared" si="278"/>
        <v>3.8356047408999998E-2</v>
      </c>
    </row>
    <row r="8743" spans="1:4" x14ac:dyDescent="0.3">
      <c r="A8743" s="23">
        <v>8742</v>
      </c>
      <c r="B8743" s="27">
        <v>0.694075</v>
      </c>
      <c r="C8743" s="24">
        <f t="shared" si="277"/>
        <v>0.19591</v>
      </c>
      <c r="D8743" s="19">
        <f t="shared" si="278"/>
        <v>3.8380728099999997E-2</v>
      </c>
    </row>
    <row r="8744" spans="1:4" x14ac:dyDescent="0.3">
      <c r="A8744" s="23">
        <v>8743</v>
      </c>
      <c r="B8744" s="27">
        <v>0.69413899999999995</v>
      </c>
      <c r="C8744" s="24">
        <f t="shared" si="277"/>
        <v>0.19597400000000001</v>
      </c>
      <c r="D8744" s="19">
        <f t="shared" si="278"/>
        <v>3.8405808676000006E-2</v>
      </c>
    </row>
    <row r="8745" spans="1:4" x14ac:dyDescent="0.3">
      <c r="A8745" s="23">
        <v>8744</v>
      </c>
      <c r="B8745" s="27">
        <v>0.69425999999999999</v>
      </c>
      <c r="C8745" s="24">
        <f t="shared" si="277"/>
        <v>0.19609499999999999</v>
      </c>
      <c r="D8745" s="19">
        <f t="shared" si="278"/>
        <v>3.8453249024999997E-2</v>
      </c>
    </row>
    <row r="8746" spans="1:4" x14ac:dyDescent="0.3">
      <c r="A8746" s="23">
        <v>8745</v>
      </c>
      <c r="B8746" s="27">
        <v>0.69428100000000004</v>
      </c>
      <c r="C8746" s="24">
        <f t="shared" si="277"/>
        <v>0.19611600000000001</v>
      </c>
      <c r="D8746" s="19">
        <f t="shared" si="278"/>
        <v>3.8461485456000005E-2</v>
      </c>
    </row>
    <row r="8747" spans="1:4" x14ac:dyDescent="0.3">
      <c r="A8747" s="23">
        <v>8746</v>
      </c>
      <c r="B8747" s="27">
        <v>0.69434099999999999</v>
      </c>
      <c r="C8747" s="24">
        <f t="shared" si="277"/>
        <v>0.19617599999999999</v>
      </c>
      <c r="D8747" s="19">
        <f t="shared" si="278"/>
        <v>3.8485022975999997E-2</v>
      </c>
    </row>
    <row r="8748" spans="1:4" x14ac:dyDescent="0.3">
      <c r="A8748" s="23">
        <v>8747</v>
      </c>
      <c r="B8748" s="27">
        <v>0.694434</v>
      </c>
      <c r="C8748" s="24">
        <f t="shared" si="277"/>
        <v>0.196269</v>
      </c>
      <c r="D8748" s="19">
        <f t="shared" si="278"/>
        <v>3.8521520360999997E-2</v>
      </c>
    </row>
    <row r="8749" spans="1:4" x14ac:dyDescent="0.3">
      <c r="A8749" s="23">
        <v>8748</v>
      </c>
      <c r="B8749" s="27">
        <v>0.69444600000000001</v>
      </c>
      <c r="C8749" s="24">
        <f t="shared" si="277"/>
        <v>0.19628100000000001</v>
      </c>
      <c r="D8749" s="19">
        <f t="shared" si="278"/>
        <v>3.8526230961000003E-2</v>
      </c>
    </row>
    <row r="8750" spans="1:4" x14ac:dyDescent="0.3">
      <c r="A8750" s="23">
        <v>8749</v>
      </c>
      <c r="B8750" s="27">
        <v>0.69445500000000004</v>
      </c>
      <c r="C8750" s="24">
        <f t="shared" si="277"/>
        <v>0.19628999999999999</v>
      </c>
      <c r="D8750" s="19">
        <f t="shared" si="278"/>
        <v>3.8529764099999995E-2</v>
      </c>
    </row>
    <row r="8751" spans="1:4" x14ac:dyDescent="0.3">
      <c r="A8751" s="23">
        <v>8750</v>
      </c>
      <c r="B8751" s="27">
        <v>0.69465500000000002</v>
      </c>
      <c r="C8751" s="24">
        <f t="shared" si="277"/>
        <v>0.19649</v>
      </c>
      <c r="D8751" s="19">
        <f t="shared" si="278"/>
        <v>3.8608320099999996E-2</v>
      </c>
    </row>
    <row r="8752" spans="1:4" x14ac:dyDescent="0.3">
      <c r="A8752" s="23">
        <v>8751</v>
      </c>
      <c r="B8752" s="27">
        <v>0.69469499999999995</v>
      </c>
      <c r="C8752" s="24">
        <f t="shared" si="277"/>
        <v>0.19653000000000001</v>
      </c>
      <c r="D8752" s="19">
        <f t="shared" si="278"/>
        <v>3.8624040900000003E-2</v>
      </c>
    </row>
    <row r="8753" spans="1:4" x14ac:dyDescent="0.3">
      <c r="A8753" s="23">
        <v>8752</v>
      </c>
      <c r="B8753" s="27">
        <v>0.69472199999999995</v>
      </c>
      <c r="C8753" s="24">
        <f t="shared" si="277"/>
        <v>0.19655700000000001</v>
      </c>
      <c r="D8753" s="19">
        <f t="shared" si="278"/>
        <v>3.8634654249000006E-2</v>
      </c>
    </row>
    <row r="8754" spans="1:4" x14ac:dyDescent="0.3">
      <c r="A8754" s="23">
        <v>8753</v>
      </c>
      <c r="B8754" s="27">
        <v>0.694747</v>
      </c>
      <c r="C8754" s="24">
        <f t="shared" si="277"/>
        <v>0.19658200000000001</v>
      </c>
      <c r="D8754" s="19">
        <f t="shared" si="278"/>
        <v>3.8644482724E-2</v>
      </c>
    </row>
    <row r="8755" spans="1:4" x14ac:dyDescent="0.3">
      <c r="A8755" s="23">
        <v>8754</v>
      </c>
      <c r="B8755" s="27">
        <v>0.69484699999999999</v>
      </c>
      <c r="C8755" s="24">
        <f t="shared" si="277"/>
        <v>0.196682</v>
      </c>
      <c r="D8755" s="19">
        <f t="shared" si="278"/>
        <v>3.8683809123999997E-2</v>
      </c>
    </row>
    <row r="8756" spans="1:4" x14ac:dyDescent="0.3">
      <c r="A8756" s="23">
        <v>8755</v>
      </c>
      <c r="B8756" s="27">
        <v>0.69492299999999996</v>
      </c>
      <c r="C8756" s="24">
        <f t="shared" si="277"/>
        <v>0.19675799999999999</v>
      </c>
      <c r="D8756" s="19">
        <f t="shared" si="278"/>
        <v>3.8713710563999998E-2</v>
      </c>
    </row>
    <row r="8757" spans="1:4" x14ac:dyDescent="0.3">
      <c r="A8757" s="23">
        <v>8756</v>
      </c>
      <c r="B8757" s="27">
        <v>0.69493400000000005</v>
      </c>
      <c r="C8757" s="24">
        <f t="shared" si="277"/>
        <v>0.196769</v>
      </c>
      <c r="D8757" s="19">
        <f t="shared" si="278"/>
        <v>3.8718039360999996E-2</v>
      </c>
    </row>
    <row r="8758" spans="1:4" x14ac:dyDescent="0.3">
      <c r="A8758" s="23">
        <v>8757</v>
      </c>
      <c r="B8758" s="27">
        <v>0.69496599999999997</v>
      </c>
      <c r="C8758" s="24">
        <f t="shared" si="277"/>
        <v>0.196801</v>
      </c>
      <c r="D8758" s="19">
        <f t="shared" si="278"/>
        <v>3.8730633601E-2</v>
      </c>
    </row>
    <row r="8759" spans="1:4" x14ac:dyDescent="0.3">
      <c r="A8759" s="23">
        <v>8758</v>
      </c>
      <c r="B8759" s="27">
        <v>0.69498800000000005</v>
      </c>
      <c r="C8759" s="24">
        <f t="shared" si="277"/>
        <v>0.196823</v>
      </c>
      <c r="D8759" s="19">
        <f t="shared" si="278"/>
        <v>3.8739293329000002E-2</v>
      </c>
    </row>
    <row r="8760" spans="1:4" x14ac:dyDescent="0.3">
      <c r="A8760" s="23">
        <v>8759</v>
      </c>
      <c r="B8760" s="27">
        <v>0.694994</v>
      </c>
      <c r="C8760" s="24">
        <f t="shared" si="277"/>
        <v>0.196829</v>
      </c>
      <c r="D8760" s="19">
        <f t="shared" si="278"/>
        <v>3.8741655241000005E-2</v>
      </c>
    </row>
    <row r="8761" spans="1:4" x14ac:dyDescent="0.3">
      <c r="A8761" s="23">
        <v>8760</v>
      </c>
      <c r="B8761" s="27">
        <v>0.69500099999999998</v>
      </c>
      <c r="C8761" s="24">
        <f t="shared" si="277"/>
        <v>0.19683600000000001</v>
      </c>
      <c r="D8761" s="19">
        <f t="shared" si="278"/>
        <v>3.8744410896000003E-2</v>
      </c>
    </row>
    <row r="8762" spans="1:4" x14ac:dyDescent="0.3">
      <c r="A8762" s="23">
        <v>8761</v>
      </c>
      <c r="B8762" s="27">
        <v>0.69503000000000004</v>
      </c>
      <c r="C8762" s="24">
        <f t="shared" si="277"/>
        <v>0.19686500000000001</v>
      </c>
      <c r="D8762" s="19">
        <f t="shared" si="278"/>
        <v>3.8755828225000004E-2</v>
      </c>
    </row>
    <row r="8763" spans="1:4" x14ac:dyDescent="0.3">
      <c r="A8763" s="23">
        <v>8762</v>
      </c>
      <c r="B8763" s="27">
        <v>0.69504999999999995</v>
      </c>
      <c r="C8763" s="24">
        <f t="shared" si="277"/>
        <v>0.196885</v>
      </c>
      <c r="D8763" s="19">
        <f t="shared" si="278"/>
        <v>3.8763703225000001E-2</v>
      </c>
    </row>
    <row r="8764" spans="1:4" x14ac:dyDescent="0.3">
      <c r="A8764" s="23">
        <v>8763</v>
      </c>
      <c r="B8764" s="27">
        <v>0.69505799999999995</v>
      </c>
      <c r="C8764" s="24">
        <f t="shared" si="277"/>
        <v>0.19689300000000001</v>
      </c>
      <c r="D8764" s="19">
        <f t="shared" si="278"/>
        <v>3.8766853449000008E-2</v>
      </c>
    </row>
    <row r="8765" spans="1:4" x14ac:dyDescent="0.3">
      <c r="A8765" s="23">
        <v>8764</v>
      </c>
      <c r="B8765" s="27">
        <v>0.69517899999999999</v>
      </c>
      <c r="C8765" s="24">
        <f t="shared" si="277"/>
        <v>0.19701399999999999</v>
      </c>
      <c r="D8765" s="19">
        <f t="shared" si="278"/>
        <v>3.8814516196000001E-2</v>
      </c>
    </row>
    <row r="8766" spans="1:4" x14ac:dyDescent="0.3">
      <c r="A8766" s="23">
        <v>8765</v>
      </c>
      <c r="B8766" s="27">
        <v>0.69527000000000005</v>
      </c>
      <c r="C8766" s="24">
        <f t="shared" si="277"/>
        <v>0.197105</v>
      </c>
      <c r="D8766" s="19">
        <f t="shared" si="278"/>
        <v>3.8850381024999998E-2</v>
      </c>
    </row>
    <row r="8767" spans="1:4" x14ac:dyDescent="0.3">
      <c r="A8767" s="23">
        <v>8766</v>
      </c>
      <c r="B8767" s="27">
        <v>0.69534600000000002</v>
      </c>
      <c r="C8767" s="24">
        <f t="shared" si="277"/>
        <v>0.197181</v>
      </c>
      <c r="D8767" s="19">
        <f t="shared" si="278"/>
        <v>3.8880346760999995E-2</v>
      </c>
    </row>
    <row r="8768" spans="1:4" x14ac:dyDescent="0.3">
      <c r="A8768" s="23">
        <v>8767</v>
      </c>
      <c r="B8768" s="27">
        <v>0.69562900000000005</v>
      </c>
      <c r="C8768" s="24">
        <f t="shared" si="277"/>
        <v>0.197464</v>
      </c>
      <c r="D8768" s="19">
        <f t="shared" si="278"/>
        <v>3.8992031295999999E-2</v>
      </c>
    </row>
    <row r="8769" spans="1:4" x14ac:dyDescent="0.3">
      <c r="A8769" s="23">
        <v>8768</v>
      </c>
      <c r="B8769" s="27">
        <v>0.69566899999999998</v>
      </c>
      <c r="C8769" s="24">
        <f t="shared" si="277"/>
        <v>0.19750400000000001</v>
      </c>
      <c r="D8769" s="19">
        <f t="shared" si="278"/>
        <v>3.9007830016000007E-2</v>
      </c>
    </row>
    <row r="8770" spans="1:4" x14ac:dyDescent="0.3">
      <c r="A8770" s="23">
        <v>8769</v>
      </c>
      <c r="B8770" s="27">
        <v>0.69583799999999996</v>
      </c>
      <c r="C8770" s="24">
        <f t="shared" ref="C8770:C8833" si="279">ROUNDUP(B8770-B$10002,6)</f>
        <v>0.19767299999999999</v>
      </c>
      <c r="D8770" s="19">
        <f t="shared" si="278"/>
        <v>3.9074614928999996E-2</v>
      </c>
    </row>
    <row r="8771" spans="1:4" x14ac:dyDescent="0.3">
      <c r="A8771" s="23">
        <v>8770</v>
      </c>
      <c r="B8771" s="27">
        <v>0.696079</v>
      </c>
      <c r="C8771" s="24">
        <f t="shared" si="279"/>
        <v>0.19791400000000001</v>
      </c>
      <c r="D8771" s="19">
        <f t="shared" si="278"/>
        <v>3.9169951396000005E-2</v>
      </c>
    </row>
    <row r="8772" spans="1:4" x14ac:dyDescent="0.3">
      <c r="A8772" s="23">
        <v>8771</v>
      </c>
      <c r="B8772" s="27">
        <v>0.69616299999999998</v>
      </c>
      <c r="C8772" s="24">
        <f t="shared" si="279"/>
        <v>0.19799800000000001</v>
      </c>
      <c r="D8772" s="19">
        <f t="shared" si="278"/>
        <v>3.9203208004000005E-2</v>
      </c>
    </row>
    <row r="8773" spans="1:4" x14ac:dyDescent="0.3">
      <c r="A8773" s="23">
        <v>8772</v>
      </c>
      <c r="B8773" s="27">
        <v>0.69662599999999997</v>
      </c>
      <c r="C8773" s="24">
        <f t="shared" si="279"/>
        <v>0.198461</v>
      </c>
      <c r="D8773" s="19">
        <f t="shared" si="278"/>
        <v>3.9386768521000003E-2</v>
      </c>
    </row>
    <row r="8774" spans="1:4" x14ac:dyDescent="0.3">
      <c r="A8774" s="23">
        <v>8773</v>
      </c>
      <c r="B8774" s="27">
        <v>0.69669800000000004</v>
      </c>
      <c r="C8774" s="24">
        <f t="shared" si="279"/>
        <v>0.19853299999999999</v>
      </c>
      <c r="D8774" s="19">
        <f t="shared" si="278"/>
        <v>3.9415352088999996E-2</v>
      </c>
    </row>
    <row r="8775" spans="1:4" x14ac:dyDescent="0.3">
      <c r="A8775" s="23">
        <v>8774</v>
      </c>
      <c r="B8775" s="27">
        <v>0.696905</v>
      </c>
      <c r="C8775" s="24">
        <f t="shared" si="279"/>
        <v>0.19874</v>
      </c>
      <c r="D8775" s="19">
        <f t="shared" si="278"/>
        <v>3.9497587600000002E-2</v>
      </c>
    </row>
    <row r="8776" spans="1:4" x14ac:dyDescent="0.3">
      <c r="A8776" s="23">
        <v>8775</v>
      </c>
      <c r="B8776" s="27">
        <v>0.69691400000000003</v>
      </c>
      <c r="C8776" s="24">
        <f t="shared" si="279"/>
        <v>0.19874900000000001</v>
      </c>
      <c r="D8776" s="19">
        <f t="shared" si="278"/>
        <v>3.9501165001000003E-2</v>
      </c>
    </row>
    <row r="8777" spans="1:4" x14ac:dyDescent="0.3">
      <c r="A8777" s="23">
        <v>8776</v>
      </c>
      <c r="B8777" s="27">
        <v>0.69697200000000004</v>
      </c>
      <c r="C8777" s="24">
        <f t="shared" si="279"/>
        <v>0.19880700000000001</v>
      </c>
      <c r="D8777" s="19">
        <f t="shared" si="278"/>
        <v>3.9524223249000005E-2</v>
      </c>
    </row>
    <row r="8778" spans="1:4" x14ac:dyDescent="0.3">
      <c r="A8778" s="23">
        <v>8777</v>
      </c>
      <c r="B8778" s="27">
        <v>0.69697200000000004</v>
      </c>
      <c r="C8778" s="24">
        <f t="shared" si="279"/>
        <v>0.19880700000000001</v>
      </c>
      <c r="D8778" s="19">
        <f t="shared" ref="D8778:D8841" si="280">C8778*C8778</f>
        <v>3.9524223249000005E-2</v>
      </c>
    </row>
    <row r="8779" spans="1:4" x14ac:dyDescent="0.3">
      <c r="A8779" s="23">
        <v>8778</v>
      </c>
      <c r="B8779" s="27">
        <v>0.69725499999999996</v>
      </c>
      <c r="C8779" s="24">
        <f t="shared" si="279"/>
        <v>0.19908999999999999</v>
      </c>
      <c r="D8779" s="19">
        <f t="shared" si="280"/>
        <v>3.9636828099999993E-2</v>
      </c>
    </row>
    <row r="8780" spans="1:4" x14ac:dyDescent="0.3">
      <c r="A8780" s="23">
        <v>8779</v>
      </c>
      <c r="B8780" s="27">
        <v>0.69744499999999998</v>
      </c>
      <c r="C8780" s="24">
        <f t="shared" si="279"/>
        <v>0.19928000000000001</v>
      </c>
      <c r="D8780" s="19">
        <f t="shared" si="280"/>
        <v>3.9712518400000008E-2</v>
      </c>
    </row>
    <row r="8781" spans="1:4" x14ac:dyDescent="0.3">
      <c r="A8781" s="23">
        <v>8780</v>
      </c>
      <c r="B8781" s="27">
        <v>0.69747000000000003</v>
      </c>
      <c r="C8781" s="24">
        <f t="shared" si="279"/>
        <v>0.19930500000000001</v>
      </c>
      <c r="D8781" s="19">
        <f t="shared" si="280"/>
        <v>3.9722483025000005E-2</v>
      </c>
    </row>
    <row r="8782" spans="1:4" x14ac:dyDescent="0.3">
      <c r="A8782" s="23">
        <v>8781</v>
      </c>
      <c r="B8782" s="27">
        <v>0.69751700000000005</v>
      </c>
      <c r="C8782" s="24">
        <f t="shared" si="279"/>
        <v>0.199352</v>
      </c>
      <c r="D8782" s="19">
        <f t="shared" si="280"/>
        <v>3.9741219904000001E-2</v>
      </c>
    </row>
    <row r="8783" spans="1:4" x14ac:dyDescent="0.3">
      <c r="A8783" s="23">
        <v>8782</v>
      </c>
      <c r="B8783" s="27">
        <v>0.69757100000000005</v>
      </c>
      <c r="C8783" s="24">
        <f t="shared" si="279"/>
        <v>0.199406</v>
      </c>
      <c r="D8783" s="19">
        <f t="shared" si="280"/>
        <v>3.9762752835999997E-2</v>
      </c>
    </row>
    <row r="8784" spans="1:4" x14ac:dyDescent="0.3">
      <c r="A8784" s="23">
        <v>8783</v>
      </c>
      <c r="B8784" s="27">
        <v>0.69767100000000004</v>
      </c>
      <c r="C8784" s="24">
        <f t="shared" si="279"/>
        <v>0.19950599999999999</v>
      </c>
      <c r="D8784" s="19">
        <f t="shared" si="280"/>
        <v>3.9802644035999993E-2</v>
      </c>
    </row>
    <row r="8785" spans="1:4" x14ac:dyDescent="0.3">
      <c r="A8785" s="23">
        <v>8784</v>
      </c>
      <c r="B8785" s="27">
        <v>0.697689</v>
      </c>
      <c r="C8785" s="24">
        <f t="shared" si="279"/>
        <v>0.19952400000000001</v>
      </c>
      <c r="D8785" s="19">
        <f t="shared" si="280"/>
        <v>3.9809826576000004E-2</v>
      </c>
    </row>
    <row r="8786" spans="1:4" x14ac:dyDescent="0.3">
      <c r="A8786" s="23">
        <v>8785</v>
      </c>
      <c r="B8786" s="27">
        <v>0.69797299999999995</v>
      </c>
      <c r="C8786" s="24">
        <f t="shared" si="279"/>
        <v>0.19980800000000001</v>
      </c>
      <c r="D8786" s="19">
        <f t="shared" si="280"/>
        <v>3.9923236864000004E-2</v>
      </c>
    </row>
    <row r="8787" spans="1:4" x14ac:dyDescent="0.3">
      <c r="A8787" s="23">
        <v>8786</v>
      </c>
      <c r="B8787" s="27">
        <v>0.698322</v>
      </c>
      <c r="C8787" s="24">
        <f t="shared" si="279"/>
        <v>0.200157</v>
      </c>
      <c r="D8787" s="19">
        <f t="shared" si="280"/>
        <v>4.0062824649000003E-2</v>
      </c>
    </row>
    <row r="8788" spans="1:4" x14ac:dyDescent="0.3">
      <c r="A8788" s="23">
        <v>8787</v>
      </c>
      <c r="B8788" s="27">
        <v>0.69836100000000001</v>
      </c>
      <c r="C8788" s="24">
        <f t="shared" si="279"/>
        <v>0.20019600000000001</v>
      </c>
      <c r="D8788" s="19">
        <f t="shared" si="280"/>
        <v>4.0078438416000006E-2</v>
      </c>
    </row>
    <row r="8789" spans="1:4" x14ac:dyDescent="0.3">
      <c r="A8789" s="23">
        <v>8788</v>
      </c>
      <c r="B8789" s="27">
        <v>0.69843100000000002</v>
      </c>
      <c r="C8789" s="24">
        <f t="shared" si="279"/>
        <v>0.200266</v>
      </c>
      <c r="D8789" s="19">
        <f t="shared" si="280"/>
        <v>4.0106470755999997E-2</v>
      </c>
    </row>
    <row r="8790" spans="1:4" x14ac:dyDescent="0.3">
      <c r="A8790" s="23">
        <v>8789</v>
      </c>
      <c r="B8790" s="27">
        <v>0.69849300000000003</v>
      </c>
      <c r="C8790" s="24">
        <f t="shared" si="279"/>
        <v>0.20032800000000001</v>
      </c>
      <c r="D8790" s="19">
        <f t="shared" si="280"/>
        <v>4.0131307583999999E-2</v>
      </c>
    </row>
    <row r="8791" spans="1:4" x14ac:dyDescent="0.3">
      <c r="A8791" s="23">
        <v>8790</v>
      </c>
      <c r="B8791" s="27">
        <v>0.69849300000000003</v>
      </c>
      <c r="C8791" s="24">
        <f t="shared" si="279"/>
        <v>0.20032800000000001</v>
      </c>
      <c r="D8791" s="19">
        <f t="shared" si="280"/>
        <v>4.0131307583999999E-2</v>
      </c>
    </row>
    <row r="8792" spans="1:4" x14ac:dyDescent="0.3">
      <c r="A8792" s="23">
        <v>8791</v>
      </c>
      <c r="B8792" s="27">
        <v>0.69849899999999998</v>
      </c>
      <c r="C8792" s="24">
        <f t="shared" si="279"/>
        <v>0.20033400000000001</v>
      </c>
      <c r="D8792" s="19">
        <f t="shared" si="280"/>
        <v>4.0133711556000005E-2</v>
      </c>
    </row>
    <row r="8793" spans="1:4" x14ac:dyDescent="0.3">
      <c r="A8793" s="23">
        <v>8792</v>
      </c>
      <c r="B8793" s="27">
        <v>0.69861600000000001</v>
      </c>
      <c r="C8793" s="24">
        <f t="shared" si="279"/>
        <v>0.20045099999999999</v>
      </c>
      <c r="D8793" s="19">
        <f t="shared" si="280"/>
        <v>4.0180603400999999E-2</v>
      </c>
    </row>
    <row r="8794" spans="1:4" x14ac:dyDescent="0.3">
      <c r="A8794" s="23">
        <v>8793</v>
      </c>
      <c r="B8794" s="27">
        <v>0.69880299999999995</v>
      </c>
      <c r="C8794" s="24">
        <f t="shared" si="279"/>
        <v>0.20063800000000001</v>
      </c>
      <c r="D8794" s="19">
        <f t="shared" si="280"/>
        <v>4.0255607044000004E-2</v>
      </c>
    </row>
    <row r="8795" spans="1:4" x14ac:dyDescent="0.3">
      <c r="A8795" s="23">
        <v>8794</v>
      </c>
      <c r="B8795" s="27">
        <v>0.69892699999999996</v>
      </c>
      <c r="C8795" s="24">
        <f t="shared" si="279"/>
        <v>0.200762</v>
      </c>
      <c r="D8795" s="19">
        <f t="shared" si="280"/>
        <v>4.0305380644000001E-2</v>
      </c>
    </row>
    <row r="8796" spans="1:4" x14ac:dyDescent="0.3">
      <c r="A8796" s="23">
        <v>8795</v>
      </c>
      <c r="B8796" s="27">
        <v>0.69901400000000002</v>
      </c>
      <c r="C8796" s="24">
        <f t="shared" si="279"/>
        <v>0.200849</v>
      </c>
      <c r="D8796" s="19">
        <f t="shared" si="280"/>
        <v>4.0340320801000001E-2</v>
      </c>
    </row>
    <row r="8797" spans="1:4" x14ac:dyDescent="0.3">
      <c r="A8797" s="23">
        <v>8796</v>
      </c>
      <c r="B8797" s="27">
        <v>0.69902399999999998</v>
      </c>
      <c r="C8797" s="24">
        <f t="shared" si="279"/>
        <v>0.20085900000000001</v>
      </c>
      <c r="D8797" s="19">
        <f t="shared" si="280"/>
        <v>4.0344337881000003E-2</v>
      </c>
    </row>
    <row r="8798" spans="1:4" x14ac:dyDescent="0.3">
      <c r="A8798" s="23">
        <v>8797</v>
      </c>
      <c r="B8798" s="27">
        <v>0.69908000000000003</v>
      </c>
      <c r="C8798" s="24">
        <f t="shared" si="279"/>
        <v>0.20091500000000001</v>
      </c>
      <c r="D8798" s="19">
        <f t="shared" si="280"/>
        <v>4.0366837225000007E-2</v>
      </c>
    </row>
    <row r="8799" spans="1:4" x14ac:dyDescent="0.3">
      <c r="A8799" s="23">
        <v>8798</v>
      </c>
      <c r="B8799" s="27">
        <v>0.69916</v>
      </c>
      <c r="C8799" s="24">
        <f t="shared" si="279"/>
        <v>0.20099500000000001</v>
      </c>
      <c r="D8799" s="19">
        <f t="shared" si="280"/>
        <v>4.0398990025000005E-2</v>
      </c>
    </row>
    <row r="8800" spans="1:4" x14ac:dyDescent="0.3">
      <c r="A8800" s="23">
        <v>8799</v>
      </c>
      <c r="B8800" s="27">
        <v>0.69921900000000003</v>
      </c>
      <c r="C8800" s="24">
        <f t="shared" si="279"/>
        <v>0.20105400000000001</v>
      </c>
      <c r="D8800" s="19">
        <f t="shared" si="280"/>
        <v>4.0422710916000006E-2</v>
      </c>
    </row>
    <row r="8801" spans="1:4" x14ac:dyDescent="0.3">
      <c r="A8801" s="23">
        <v>8800</v>
      </c>
      <c r="B8801" s="27">
        <v>0.699712</v>
      </c>
      <c r="C8801" s="24">
        <f t="shared" si="279"/>
        <v>0.201547</v>
      </c>
      <c r="D8801" s="19">
        <f t="shared" si="280"/>
        <v>4.0621193209000005E-2</v>
      </c>
    </row>
    <row r="8802" spans="1:4" x14ac:dyDescent="0.3">
      <c r="A8802" s="23">
        <v>8801</v>
      </c>
      <c r="B8802" s="27">
        <v>0.699762</v>
      </c>
      <c r="C8802" s="24">
        <f t="shared" si="279"/>
        <v>0.201597</v>
      </c>
      <c r="D8802" s="19">
        <f t="shared" si="280"/>
        <v>4.0641350409E-2</v>
      </c>
    </row>
    <row r="8803" spans="1:4" x14ac:dyDescent="0.3">
      <c r="A8803" s="23">
        <v>8802</v>
      </c>
      <c r="B8803" s="27">
        <v>0.69980399999999998</v>
      </c>
      <c r="C8803" s="24">
        <f t="shared" si="279"/>
        <v>0.20163900000000001</v>
      </c>
      <c r="D8803" s="19">
        <f t="shared" si="280"/>
        <v>4.0658286321000006E-2</v>
      </c>
    </row>
    <row r="8804" spans="1:4" x14ac:dyDescent="0.3">
      <c r="A8804" s="23">
        <v>8803</v>
      </c>
      <c r="B8804" s="27">
        <v>0.69980699999999996</v>
      </c>
      <c r="C8804" s="24">
        <f t="shared" si="279"/>
        <v>0.20164199999999999</v>
      </c>
      <c r="D8804" s="19">
        <f t="shared" si="280"/>
        <v>4.0659496163999997E-2</v>
      </c>
    </row>
    <row r="8805" spans="1:4" x14ac:dyDescent="0.3">
      <c r="A8805" s="23">
        <v>8804</v>
      </c>
      <c r="B8805" s="27">
        <v>0.699901</v>
      </c>
      <c r="C8805" s="24">
        <f t="shared" si="279"/>
        <v>0.201736</v>
      </c>
      <c r="D8805" s="19">
        <f t="shared" si="280"/>
        <v>4.0697413696000002E-2</v>
      </c>
    </row>
    <row r="8806" spans="1:4" x14ac:dyDescent="0.3">
      <c r="A8806" s="23">
        <v>8805</v>
      </c>
      <c r="B8806" s="27">
        <v>0.69994400000000001</v>
      </c>
      <c r="C8806" s="24">
        <f t="shared" si="279"/>
        <v>0.20177900000000001</v>
      </c>
      <c r="D8806" s="19">
        <f t="shared" si="280"/>
        <v>4.0714764841000006E-2</v>
      </c>
    </row>
    <row r="8807" spans="1:4" x14ac:dyDescent="0.3">
      <c r="A8807" s="23">
        <v>8806</v>
      </c>
      <c r="B8807" s="27">
        <v>0.70000700000000005</v>
      </c>
      <c r="C8807" s="24">
        <f t="shared" si="279"/>
        <v>0.20184199999999999</v>
      </c>
      <c r="D8807" s="19">
        <f t="shared" si="280"/>
        <v>4.0740192963999999E-2</v>
      </c>
    </row>
    <row r="8808" spans="1:4" x14ac:dyDescent="0.3">
      <c r="A8808" s="23">
        <v>8807</v>
      </c>
      <c r="B8808" s="27">
        <v>0.70003800000000005</v>
      </c>
      <c r="C8808" s="24">
        <f t="shared" si="279"/>
        <v>0.201873</v>
      </c>
      <c r="D8808" s="19">
        <f t="shared" si="280"/>
        <v>4.0752708128999997E-2</v>
      </c>
    </row>
    <row r="8809" spans="1:4" x14ac:dyDescent="0.3">
      <c r="A8809" s="23">
        <v>8808</v>
      </c>
      <c r="B8809" s="27">
        <v>0.70006400000000002</v>
      </c>
      <c r="C8809" s="24">
        <f t="shared" si="279"/>
        <v>0.201899</v>
      </c>
      <c r="D8809" s="19">
        <f t="shared" si="280"/>
        <v>4.0763206200999998E-2</v>
      </c>
    </row>
    <row r="8810" spans="1:4" x14ac:dyDescent="0.3">
      <c r="A8810" s="23">
        <v>8809</v>
      </c>
      <c r="B8810" s="27">
        <v>0.70009100000000002</v>
      </c>
      <c r="C8810" s="24">
        <f t="shared" si="279"/>
        <v>0.20192599999999999</v>
      </c>
      <c r="D8810" s="19">
        <f t="shared" si="280"/>
        <v>4.0774109475999999E-2</v>
      </c>
    </row>
    <row r="8811" spans="1:4" x14ac:dyDescent="0.3">
      <c r="A8811" s="23">
        <v>8810</v>
      </c>
      <c r="B8811" s="27">
        <v>0.70031100000000002</v>
      </c>
      <c r="C8811" s="24">
        <f t="shared" si="279"/>
        <v>0.20214599999999999</v>
      </c>
      <c r="D8811" s="19">
        <f t="shared" si="280"/>
        <v>4.0863005315999998E-2</v>
      </c>
    </row>
    <row r="8812" spans="1:4" x14ac:dyDescent="0.3">
      <c r="A8812" s="23">
        <v>8811</v>
      </c>
      <c r="B8812" s="27">
        <v>0.70038800000000001</v>
      </c>
      <c r="C8812" s="24">
        <f t="shared" si="279"/>
        <v>0.20222300000000001</v>
      </c>
      <c r="D8812" s="19">
        <f t="shared" si="280"/>
        <v>4.0894141729000008E-2</v>
      </c>
    </row>
    <row r="8813" spans="1:4" x14ac:dyDescent="0.3">
      <c r="A8813" s="23">
        <v>8812</v>
      </c>
      <c r="B8813" s="27">
        <v>0.70040100000000005</v>
      </c>
      <c r="C8813" s="24">
        <f t="shared" si="279"/>
        <v>0.202236</v>
      </c>
      <c r="D8813" s="19">
        <f t="shared" si="280"/>
        <v>4.0899399695999997E-2</v>
      </c>
    </row>
    <row r="8814" spans="1:4" x14ac:dyDescent="0.3">
      <c r="A8814" s="23">
        <v>8813</v>
      </c>
      <c r="B8814" s="27">
        <v>0.70055800000000001</v>
      </c>
      <c r="C8814" s="24">
        <f t="shared" si="279"/>
        <v>0.20239299999999999</v>
      </c>
      <c r="D8814" s="19">
        <f t="shared" si="280"/>
        <v>4.0962926448999994E-2</v>
      </c>
    </row>
    <row r="8815" spans="1:4" x14ac:dyDescent="0.3">
      <c r="A8815" s="23">
        <v>8814</v>
      </c>
      <c r="B8815" s="27">
        <v>0.70060800000000001</v>
      </c>
      <c r="C8815" s="24">
        <f t="shared" si="279"/>
        <v>0.20244300000000001</v>
      </c>
      <c r="D8815" s="19">
        <f t="shared" si="280"/>
        <v>4.0983168249000002E-2</v>
      </c>
    </row>
    <row r="8816" spans="1:4" x14ac:dyDescent="0.3">
      <c r="A8816" s="23">
        <v>8815</v>
      </c>
      <c r="B8816" s="27">
        <v>0.70064099999999996</v>
      </c>
      <c r="C8816" s="24">
        <f t="shared" si="279"/>
        <v>0.20247599999999999</v>
      </c>
      <c r="D8816" s="19">
        <f t="shared" si="280"/>
        <v>4.0996530575999994E-2</v>
      </c>
    </row>
    <row r="8817" spans="1:4" x14ac:dyDescent="0.3">
      <c r="A8817" s="23">
        <v>8816</v>
      </c>
      <c r="B8817" s="27">
        <v>0.70072800000000002</v>
      </c>
      <c r="C8817" s="24">
        <f t="shared" si="279"/>
        <v>0.20256299999999999</v>
      </c>
      <c r="D8817" s="19">
        <f t="shared" si="280"/>
        <v>4.1031768968999995E-2</v>
      </c>
    </row>
    <row r="8818" spans="1:4" x14ac:dyDescent="0.3">
      <c r="A8818" s="23">
        <v>8817</v>
      </c>
      <c r="B8818" s="27">
        <v>0.70073300000000005</v>
      </c>
      <c r="C8818" s="24">
        <f t="shared" si="279"/>
        <v>0.202568</v>
      </c>
      <c r="D8818" s="19">
        <f t="shared" si="280"/>
        <v>4.1033794623999996E-2</v>
      </c>
    </row>
    <row r="8819" spans="1:4" x14ac:dyDescent="0.3">
      <c r="A8819" s="23">
        <v>8818</v>
      </c>
      <c r="B8819" s="27">
        <v>0.70079199999999997</v>
      </c>
      <c r="C8819" s="24">
        <f t="shared" si="279"/>
        <v>0.202627</v>
      </c>
      <c r="D8819" s="19">
        <f t="shared" si="280"/>
        <v>4.1057701129E-2</v>
      </c>
    </row>
    <row r="8820" spans="1:4" x14ac:dyDescent="0.3">
      <c r="A8820" s="23">
        <v>8819</v>
      </c>
      <c r="B8820" s="27">
        <v>0.70091899999999996</v>
      </c>
      <c r="C8820" s="24">
        <f t="shared" si="279"/>
        <v>0.20275399999999999</v>
      </c>
      <c r="D8820" s="19">
        <f t="shared" si="280"/>
        <v>4.1109184515999993E-2</v>
      </c>
    </row>
    <row r="8821" spans="1:4" x14ac:dyDescent="0.3">
      <c r="A8821" s="23">
        <v>8820</v>
      </c>
      <c r="B8821" s="27">
        <v>0.70092299999999996</v>
      </c>
      <c r="C8821" s="24">
        <f t="shared" si="279"/>
        <v>0.20275799999999999</v>
      </c>
      <c r="D8821" s="19">
        <f t="shared" si="280"/>
        <v>4.1110806563999999E-2</v>
      </c>
    </row>
    <row r="8822" spans="1:4" x14ac:dyDescent="0.3">
      <c r="A8822" s="23">
        <v>8821</v>
      </c>
      <c r="B8822" s="27">
        <v>0.701067</v>
      </c>
      <c r="C8822" s="24">
        <f t="shared" si="279"/>
        <v>0.202902</v>
      </c>
      <c r="D8822" s="19">
        <f t="shared" si="280"/>
        <v>4.1169221604000002E-2</v>
      </c>
    </row>
    <row r="8823" spans="1:4" x14ac:dyDescent="0.3">
      <c r="A8823" s="23">
        <v>8822</v>
      </c>
      <c r="B8823" s="27">
        <v>0.70106900000000005</v>
      </c>
      <c r="C8823" s="24">
        <f t="shared" si="279"/>
        <v>0.202904</v>
      </c>
      <c r="D8823" s="19">
        <f t="shared" si="280"/>
        <v>4.1170033215999997E-2</v>
      </c>
    </row>
    <row r="8824" spans="1:4" x14ac:dyDescent="0.3">
      <c r="A8824" s="23">
        <v>8823</v>
      </c>
      <c r="B8824" s="27">
        <v>0.70117200000000002</v>
      </c>
      <c r="C8824" s="24">
        <f t="shared" si="279"/>
        <v>0.20300699999999999</v>
      </c>
      <c r="D8824" s="19">
        <f t="shared" si="280"/>
        <v>4.1211842048999997E-2</v>
      </c>
    </row>
    <row r="8825" spans="1:4" x14ac:dyDescent="0.3">
      <c r="A8825" s="23">
        <v>8824</v>
      </c>
      <c r="B8825" s="27">
        <v>0.70134799999999997</v>
      </c>
      <c r="C8825" s="24">
        <f t="shared" si="279"/>
        <v>0.203183</v>
      </c>
      <c r="D8825" s="19">
        <f t="shared" si="280"/>
        <v>4.1283331489E-2</v>
      </c>
    </row>
    <row r="8826" spans="1:4" x14ac:dyDescent="0.3">
      <c r="A8826" s="23">
        <v>8825</v>
      </c>
      <c r="B8826" s="27">
        <v>0.70139700000000005</v>
      </c>
      <c r="C8826" s="24">
        <f t="shared" si="279"/>
        <v>0.203232</v>
      </c>
      <c r="D8826" s="19">
        <f t="shared" si="280"/>
        <v>4.1303245823999996E-2</v>
      </c>
    </row>
    <row r="8827" spans="1:4" x14ac:dyDescent="0.3">
      <c r="A8827" s="23">
        <v>8826</v>
      </c>
      <c r="B8827" s="27">
        <v>0.70143299999999997</v>
      </c>
      <c r="C8827" s="24">
        <f t="shared" si="279"/>
        <v>0.203268</v>
      </c>
      <c r="D8827" s="19">
        <f t="shared" si="280"/>
        <v>4.1317879824000002E-2</v>
      </c>
    </row>
    <row r="8828" spans="1:4" x14ac:dyDescent="0.3">
      <c r="A8828" s="23">
        <v>8827</v>
      </c>
      <c r="B8828" s="27">
        <v>0.70164700000000002</v>
      </c>
      <c r="C8828" s="24">
        <f t="shared" si="279"/>
        <v>0.203482</v>
      </c>
      <c r="D8828" s="19">
        <f t="shared" si="280"/>
        <v>4.1404924323999996E-2</v>
      </c>
    </row>
    <row r="8829" spans="1:4" x14ac:dyDescent="0.3">
      <c r="A8829" s="23">
        <v>8828</v>
      </c>
      <c r="B8829" s="27">
        <v>0.70191899999999996</v>
      </c>
      <c r="C8829" s="24">
        <f t="shared" si="279"/>
        <v>0.20375399999999999</v>
      </c>
      <c r="D8829" s="19">
        <f t="shared" si="280"/>
        <v>4.1515692516E-2</v>
      </c>
    </row>
    <row r="8830" spans="1:4" x14ac:dyDescent="0.3">
      <c r="A8830" s="23">
        <v>8829</v>
      </c>
      <c r="B8830" s="27">
        <v>0.70205499999999998</v>
      </c>
      <c r="C8830" s="24">
        <f t="shared" si="279"/>
        <v>0.20388999999999999</v>
      </c>
      <c r="D8830" s="19">
        <f t="shared" si="280"/>
        <v>4.1571132099999998E-2</v>
      </c>
    </row>
    <row r="8831" spans="1:4" x14ac:dyDescent="0.3">
      <c r="A8831" s="23">
        <v>8830</v>
      </c>
      <c r="B8831" s="27">
        <v>0.70206199999999996</v>
      </c>
      <c r="C8831" s="24">
        <f t="shared" si="279"/>
        <v>0.20389699999999999</v>
      </c>
      <c r="D8831" s="19">
        <f t="shared" si="280"/>
        <v>4.1573986608999997E-2</v>
      </c>
    </row>
    <row r="8832" spans="1:4" x14ac:dyDescent="0.3">
      <c r="A8832" s="23">
        <v>8831</v>
      </c>
      <c r="B8832" s="27">
        <v>0.70227399999999995</v>
      </c>
      <c r="C8832" s="24">
        <f t="shared" si="279"/>
        <v>0.20410900000000001</v>
      </c>
      <c r="D8832" s="19">
        <f t="shared" si="280"/>
        <v>4.1660483881000007E-2</v>
      </c>
    </row>
    <row r="8833" spans="1:4" x14ac:dyDescent="0.3">
      <c r="A8833" s="23">
        <v>8832</v>
      </c>
      <c r="B8833" s="27">
        <v>0.70238500000000004</v>
      </c>
      <c r="C8833" s="24">
        <f t="shared" si="279"/>
        <v>0.20422000000000001</v>
      </c>
      <c r="D8833" s="19">
        <f t="shared" si="280"/>
        <v>4.1705808400000002E-2</v>
      </c>
    </row>
    <row r="8834" spans="1:4" x14ac:dyDescent="0.3">
      <c r="A8834" s="23">
        <v>8833</v>
      </c>
      <c r="B8834" s="27">
        <v>0.70242099999999996</v>
      </c>
      <c r="C8834" s="24">
        <f t="shared" ref="C8834:C8897" si="281">ROUNDUP(B8834-B$10002,6)</f>
        <v>0.20425599999999999</v>
      </c>
      <c r="D8834" s="19">
        <f t="shared" si="280"/>
        <v>4.1720513535999995E-2</v>
      </c>
    </row>
    <row r="8835" spans="1:4" x14ac:dyDescent="0.3">
      <c r="A8835" s="23">
        <v>8834</v>
      </c>
      <c r="B8835" s="27">
        <v>0.70243</v>
      </c>
      <c r="C8835" s="24">
        <f t="shared" si="281"/>
        <v>0.204265</v>
      </c>
      <c r="D8835" s="19">
        <f t="shared" si="280"/>
        <v>4.1724190224999999E-2</v>
      </c>
    </row>
    <row r="8836" spans="1:4" x14ac:dyDescent="0.3">
      <c r="A8836" s="23">
        <v>8835</v>
      </c>
      <c r="B8836" s="27">
        <v>0.70245999999999997</v>
      </c>
      <c r="C8836" s="24">
        <f t="shared" si="281"/>
        <v>0.204295</v>
      </c>
      <c r="D8836" s="19">
        <f t="shared" si="280"/>
        <v>4.1736447025000005E-2</v>
      </c>
    </row>
    <row r="8837" spans="1:4" x14ac:dyDescent="0.3">
      <c r="A8837" s="23">
        <v>8836</v>
      </c>
      <c r="B8837" s="27">
        <v>0.70252000000000003</v>
      </c>
      <c r="C8837" s="24">
        <f t="shared" si="281"/>
        <v>0.20435500000000001</v>
      </c>
      <c r="D8837" s="19">
        <f t="shared" si="280"/>
        <v>4.1760966025000006E-2</v>
      </c>
    </row>
    <row r="8838" spans="1:4" x14ac:dyDescent="0.3">
      <c r="A8838" s="23">
        <v>8837</v>
      </c>
      <c r="B8838" s="27">
        <v>0.70262199999999997</v>
      </c>
      <c r="C8838" s="24">
        <f t="shared" si="281"/>
        <v>0.204457</v>
      </c>
      <c r="D8838" s="19">
        <f t="shared" si="280"/>
        <v>4.1802664848999999E-2</v>
      </c>
    </row>
    <row r="8839" spans="1:4" x14ac:dyDescent="0.3">
      <c r="A8839" s="23">
        <v>8838</v>
      </c>
      <c r="B8839" s="27">
        <v>0.70264700000000002</v>
      </c>
      <c r="C8839" s="24">
        <f t="shared" si="281"/>
        <v>0.204482</v>
      </c>
      <c r="D8839" s="19">
        <f t="shared" si="280"/>
        <v>4.1812888324E-2</v>
      </c>
    </row>
    <row r="8840" spans="1:4" x14ac:dyDescent="0.3">
      <c r="A8840" s="23">
        <v>8839</v>
      </c>
      <c r="B8840" s="27">
        <v>0.70277400000000001</v>
      </c>
      <c r="C8840" s="24">
        <f t="shared" si="281"/>
        <v>0.20460900000000001</v>
      </c>
      <c r="D8840" s="19">
        <f t="shared" si="280"/>
        <v>4.1864842881000008E-2</v>
      </c>
    </row>
    <row r="8841" spans="1:4" x14ac:dyDescent="0.3">
      <c r="A8841" s="23">
        <v>8840</v>
      </c>
      <c r="B8841" s="27">
        <v>0.70303099999999996</v>
      </c>
      <c r="C8841" s="24">
        <f t="shared" si="281"/>
        <v>0.20486599999999999</v>
      </c>
      <c r="D8841" s="19">
        <f t="shared" si="280"/>
        <v>4.1970077955999996E-2</v>
      </c>
    </row>
    <row r="8842" spans="1:4" x14ac:dyDescent="0.3">
      <c r="A8842" s="23">
        <v>8841</v>
      </c>
      <c r="B8842" s="27">
        <v>0.70306900000000006</v>
      </c>
      <c r="C8842" s="24">
        <f t="shared" si="281"/>
        <v>0.204904</v>
      </c>
      <c r="D8842" s="19">
        <f t="shared" ref="D8842:D8905" si="282">C8842*C8842</f>
        <v>4.1985649216000002E-2</v>
      </c>
    </row>
    <row r="8843" spans="1:4" x14ac:dyDescent="0.3">
      <c r="A8843" s="23">
        <v>8842</v>
      </c>
      <c r="B8843" s="27">
        <v>0.70312300000000005</v>
      </c>
      <c r="C8843" s="24">
        <f t="shared" si="281"/>
        <v>0.204958</v>
      </c>
      <c r="D8843" s="19">
        <f t="shared" si="282"/>
        <v>4.2007781764000003E-2</v>
      </c>
    </row>
    <row r="8844" spans="1:4" x14ac:dyDescent="0.3">
      <c r="A8844" s="23">
        <v>8843</v>
      </c>
      <c r="B8844" s="27">
        <v>0.70330000000000004</v>
      </c>
      <c r="C8844" s="24">
        <f t="shared" si="281"/>
        <v>0.20513500000000001</v>
      </c>
      <c r="D8844" s="19">
        <f t="shared" si="282"/>
        <v>4.2080368225000005E-2</v>
      </c>
    </row>
    <row r="8845" spans="1:4" x14ac:dyDescent="0.3">
      <c r="A8845" s="23">
        <v>8844</v>
      </c>
      <c r="B8845" s="27">
        <v>0.70336100000000001</v>
      </c>
      <c r="C8845" s="24">
        <f t="shared" si="281"/>
        <v>0.20519599999999999</v>
      </c>
      <c r="D8845" s="19">
        <f t="shared" si="282"/>
        <v>4.2105398415999994E-2</v>
      </c>
    </row>
    <row r="8846" spans="1:4" x14ac:dyDescent="0.3">
      <c r="A8846" s="23">
        <v>8845</v>
      </c>
      <c r="B8846" s="27">
        <v>0.70339700000000005</v>
      </c>
      <c r="C8846" s="24">
        <f t="shared" si="281"/>
        <v>0.205232</v>
      </c>
      <c r="D8846" s="19">
        <f t="shared" si="282"/>
        <v>4.2120173823999997E-2</v>
      </c>
    </row>
    <row r="8847" spans="1:4" x14ac:dyDescent="0.3">
      <c r="A8847" s="23">
        <v>8846</v>
      </c>
      <c r="B8847" s="27">
        <v>0.70351699999999995</v>
      </c>
      <c r="C8847" s="24">
        <f t="shared" si="281"/>
        <v>0.20535200000000001</v>
      </c>
      <c r="D8847" s="19">
        <f t="shared" si="282"/>
        <v>4.2169443904000001E-2</v>
      </c>
    </row>
    <row r="8848" spans="1:4" x14ac:dyDescent="0.3">
      <c r="A8848" s="23">
        <v>8847</v>
      </c>
      <c r="B8848" s="27">
        <v>0.70353500000000002</v>
      </c>
      <c r="C8848" s="24">
        <f t="shared" si="281"/>
        <v>0.20537</v>
      </c>
      <c r="D8848" s="19">
        <f t="shared" si="282"/>
        <v>4.21768369E-2</v>
      </c>
    </row>
    <row r="8849" spans="1:4" x14ac:dyDescent="0.3">
      <c r="A8849" s="23">
        <v>8848</v>
      </c>
      <c r="B8849" s="27">
        <v>0.70358500000000002</v>
      </c>
      <c r="C8849" s="24">
        <f t="shared" si="281"/>
        <v>0.20541999999999999</v>
      </c>
      <c r="D8849" s="19">
        <f t="shared" si="282"/>
        <v>4.2197376399999993E-2</v>
      </c>
    </row>
    <row r="8850" spans="1:4" x14ac:dyDescent="0.3">
      <c r="A8850" s="23">
        <v>8849</v>
      </c>
      <c r="B8850" s="27">
        <v>0.70362599999999997</v>
      </c>
      <c r="C8850" s="24">
        <f t="shared" si="281"/>
        <v>0.205461</v>
      </c>
      <c r="D8850" s="19">
        <f t="shared" si="282"/>
        <v>4.2214222521000003E-2</v>
      </c>
    </row>
    <row r="8851" spans="1:4" x14ac:dyDescent="0.3">
      <c r="A8851" s="23">
        <v>8850</v>
      </c>
      <c r="B8851" s="27">
        <v>0.70365</v>
      </c>
      <c r="C8851" s="24">
        <f t="shared" si="281"/>
        <v>0.205485</v>
      </c>
      <c r="D8851" s="19">
        <f t="shared" si="282"/>
        <v>4.2224085224999999E-2</v>
      </c>
    </row>
    <row r="8852" spans="1:4" x14ac:dyDescent="0.3">
      <c r="A8852" s="23">
        <v>8851</v>
      </c>
      <c r="B8852" s="27">
        <v>0.703708</v>
      </c>
      <c r="C8852" s="24">
        <f t="shared" si="281"/>
        <v>0.205543</v>
      </c>
      <c r="D8852" s="19">
        <f t="shared" si="282"/>
        <v>4.2247924849000001E-2</v>
      </c>
    </row>
    <row r="8853" spans="1:4" x14ac:dyDescent="0.3">
      <c r="A8853" s="23">
        <v>8852</v>
      </c>
      <c r="B8853" s="27">
        <v>0.70372699999999999</v>
      </c>
      <c r="C8853" s="24">
        <f t="shared" si="281"/>
        <v>0.20556199999999999</v>
      </c>
      <c r="D8853" s="19">
        <f t="shared" si="282"/>
        <v>4.2255735843999997E-2</v>
      </c>
    </row>
    <row r="8854" spans="1:4" x14ac:dyDescent="0.3">
      <c r="A8854" s="23">
        <v>8853</v>
      </c>
      <c r="B8854" s="27">
        <v>0.70373200000000002</v>
      </c>
      <c r="C8854" s="24">
        <f t="shared" si="281"/>
        <v>0.205567</v>
      </c>
      <c r="D8854" s="19">
        <f t="shared" si="282"/>
        <v>4.2257791489000003E-2</v>
      </c>
    </row>
    <row r="8855" spans="1:4" x14ac:dyDescent="0.3">
      <c r="A8855" s="23">
        <v>8854</v>
      </c>
      <c r="B8855" s="27">
        <v>0.70378300000000005</v>
      </c>
      <c r="C8855" s="24">
        <f t="shared" si="281"/>
        <v>0.205618</v>
      </c>
      <c r="D8855" s="19">
        <f t="shared" si="282"/>
        <v>4.2278761924E-2</v>
      </c>
    </row>
    <row r="8856" spans="1:4" x14ac:dyDescent="0.3">
      <c r="A8856" s="23">
        <v>8855</v>
      </c>
      <c r="B8856" s="27">
        <v>0.703874</v>
      </c>
      <c r="C8856" s="24">
        <f t="shared" si="281"/>
        <v>0.205709</v>
      </c>
      <c r="D8856" s="19">
        <f t="shared" si="282"/>
        <v>4.2316192681000002E-2</v>
      </c>
    </row>
    <row r="8857" spans="1:4" x14ac:dyDescent="0.3">
      <c r="A8857" s="23">
        <v>8856</v>
      </c>
      <c r="B8857" s="27">
        <v>0.70387699999999997</v>
      </c>
      <c r="C8857" s="24">
        <f t="shared" si="281"/>
        <v>0.20571200000000001</v>
      </c>
      <c r="D8857" s="19">
        <f t="shared" si="282"/>
        <v>4.2317426944000001E-2</v>
      </c>
    </row>
    <row r="8858" spans="1:4" x14ac:dyDescent="0.3">
      <c r="A8858" s="23">
        <v>8857</v>
      </c>
      <c r="B8858" s="27">
        <v>0.70399699999999998</v>
      </c>
      <c r="C8858" s="24">
        <f t="shared" si="281"/>
        <v>0.20583199999999999</v>
      </c>
      <c r="D8858" s="19">
        <f t="shared" si="282"/>
        <v>4.2366812223999996E-2</v>
      </c>
    </row>
    <row r="8859" spans="1:4" x14ac:dyDescent="0.3">
      <c r="A8859" s="23">
        <v>8858</v>
      </c>
      <c r="B8859" s="27">
        <v>0.70406400000000002</v>
      </c>
      <c r="C8859" s="24">
        <f t="shared" si="281"/>
        <v>0.205899</v>
      </c>
      <c r="D8859" s="19">
        <f t="shared" si="282"/>
        <v>4.2394398201000001E-2</v>
      </c>
    </row>
    <row r="8860" spans="1:4" x14ac:dyDescent="0.3">
      <c r="A8860" s="23">
        <v>8859</v>
      </c>
      <c r="B8860" s="27">
        <v>0.70410799999999996</v>
      </c>
      <c r="C8860" s="24">
        <f t="shared" si="281"/>
        <v>0.20594299999999999</v>
      </c>
      <c r="D8860" s="19">
        <f t="shared" si="282"/>
        <v>4.2412519248999997E-2</v>
      </c>
    </row>
    <row r="8861" spans="1:4" x14ac:dyDescent="0.3">
      <c r="A8861" s="23">
        <v>8860</v>
      </c>
      <c r="B8861" s="27">
        <v>0.70413700000000001</v>
      </c>
      <c r="C8861" s="24">
        <f t="shared" si="281"/>
        <v>0.20597199999999999</v>
      </c>
      <c r="D8861" s="19">
        <f t="shared" si="282"/>
        <v>4.2424464783999992E-2</v>
      </c>
    </row>
    <row r="8862" spans="1:4" x14ac:dyDescent="0.3">
      <c r="A8862" s="23">
        <v>8861</v>
      </c>
      <c r="B8862" s="27">
        <v>0.70417700000000005</v>
      </c>
      <c r="C8862" s="24">
        <f t="shared" si="281"/>
        <v>0.206012</v>
      </c>
      <c r="D8862" s="19">
        <f t="shared" si="282"/>
        <v>4.2440944144000001E-2</v>
      </c>
    </row>
    <row r="8863" spans="1:4" x14ac:dyDescent="0.3">
      <c r="A8863" s="23">
        <v>8862</v>
      </c>
      <c r="B8863" s="27">
        <v>0.70423899999999995</v>
      </c>
      <c r="C8863" s="24">
        <f t="shared" si="281"/>
        <v>0.20607400000000001</v>
      </c>
      <c r="D8863" s="19">
        <f t="shared" si="282"/>
        <v>4.2466493476000004E-2</v>
      </c>
    </row>
    <row r="8864" spans="1:4" x14ac:dyDescent="0.3">
      <c r="A8864" s="23">
        <v>8863</v>
      </c>
      <c r="B8864" s="27">
        <v>0.70424500000000001</v>
      </c>
      <c r="C8864" s="24">
        <f t="shared" si="281"/>
        <v>0.20608000000000001</v>
      </c>
      <c r="D8864" s="19">
        <f t="shared" si="282"/>
        <v>4.2468966400000002E-2</v>
      </c>
    </row>
    <row r="8865" spans="1:4" x14ac:dyDescent="0.3">
      <c r="A8865" s="23">
        <v>8864</v>
      </c>
      <c r="B8865" s="27">
        <v>0.70430899999999996</v>
      </c>
      <c r="C8865" s="24">
        <f t="shared" si="281"/>
        <v>0.20614399999999999</v>
      </c>
      <c r="D8865" s="19">
        <f t="shared" si="282"/>
        <v>4.2495348735999999E-2</v>
      </c>
    </row>
    <row r="8866" spans="1:4" x14ac:dyDescent="0.3">
      <c r="A8866" s="23">
        <v>8865</v>
      </c>
      <c r="B8866" s="27">
        <v>0.70437399999999994</v>
      </c>
      <c r="C8866" s="24">
        <f t="shared" si="281"/>
        <v>0.206209</v>
      </c>
      <c r="D8866" s="19">
        <f t="shared" si="282"/>
        <v>4.2522151681000001E-2</v>
      </c>
    </row>
    <row r="8867" spans="1:4" x14ac:dyDescent="0.3">
      <c r="A8867" s="23">
        <v>8866</v>
      </c>
      <c r="B8867" s="27">
        <v>0.70450199999999996</v>
      </c>
      <c r="C8867" s="24">
        <f t="shared" si="281"/>
        <v>0.20633699999999999</v>
      </c>
      <c r="D8867" s="19">
        <f t="shared" si="282"/>
        <v>4.2574957568999997E-2</v>
      </c>
    </row>
    <row r="8868" spans="1:4" x14ac:dyDescent="0.3">
      <c r="A8868" s="23">
        <v>8867</v>
      </c>
      <c r="B8868" s="27">
        <v>0.70464599999999999</v>
      </c>
      <c r="C8868" s="24">
        <f t="shared" si="281"/>
        <v>0.206481</v>
      </c>
      <c r="D8868" s="19">
        <f t="shared" si="282"/>
        <v>4.2634403361000002E-2</v>
      </c>
    </row>
    <row r="8869" spans="1:4" x14ac:dyDescent="0.3">
      <c r="A8869" s="23">
        <v>8868</v>
      </c>
      <c r="B8869" s="27">
        <v>0.70475900000000002</v>
      </c>
      <c r="C8869" s="24">
        <f t="shared" si="281"/>
        <v>0.206594</v>
      </c>
      <c r="D8869" s="19">
        <f t="shared" si="282"/>
        <v>4.2681080836000002E-2</v>
      </c>
    </row>
    <row r="8870" spans="1:4" x14ac:dyDescent="0.3">
      <c r="A8870" s="23">
        <v>8869</v>
      </c>
      <c r="B8870" s="27">
        <v>0.704762</v>
      </c>
      <c r="C8870" s="24">
        <f t="shared" si="281"/>
        <v>0.206597</v>
      </c>
      <c r="D8870" s="19">
        <f t="shared" si="282"/>
        <v>4.2682320409000003E-2</v>
      </c>
    </row>
    <row r="8871" spans="1:4" x14ac:dyDescent="0.3">
      <c r="A8871" s="23">
        <v>8870</v>
      </c>
      <c r="B8871" s="27">
        <v>0.70477500000000004</v>
      </c>
      <c r="C8871" s="24">
        <f t="shared" si="281"/>
        <v>0.20660999999999999</v>
      </c>
      <c r="D8871" s="19">
        <f t="shared" si="282"/>
        <v>4.2687692099999994E-2</v>
      </c>
    </row>
    <row r="8872" spans="1:4" x14ac:dyDescent="0.3">
      <c r="A8872" s="23">
        <v>8871</v>
      </c>
      <c r="B8872" s="27">
        <v>0.704905</v>
      </c>
      <c r="C8872" s="24">
        <f t="shared" si="281"/>
        <v>0.20674000000000001</v>
      </c>
      <c r="D8872" s="19">
        <f t="shared" si="282"/>
        <v>4.27414276E-2</v>
      </c>
    </row>
    <row r="8873" spans="1:4" x14ac:dyDescent="0.3">
      <c r="A8873" s="23">
        <v>8872</v>
      </c>
      <c r="B8873" s="27">
        <v>0.70490799999999998</v>
      </c>
      <c r="C8873" s="24">
        <f t="shared" si="281"/>
        <v>0.20674300000000001</v>
      </c>
      <c r="D8873" s="19">
        <f t="shared" si="282"/>
        <v>4.2742668049000003E-2</v>
      </c>
    </row>
    <row r="8874" spans="1:4" x14ac:dyDescent="0.3">
      <c r="A8874" s="23">
        <v>8873</v>
      </c>
      <c r="B8874" s="27">
        <v>0.70491000000000004</v>
      </c>
      <c r="C8874" s="24">
        <f t="shared" si="281"/>
        <v>0.20674500000000001</v>
      </c>
      <c r="D8874" s="19">
        <f t="shared" si="282"/>
        <v>4.2743495025000008E-2</v>
      </c>
    </row>
    <row r="8875" spans="1:4" x14ac:dyDescent="0.3">
      <c r="A8875" s="23">
        <v>8874</v>
      </c>
      <c r="B8875" s="27">
        <v>0.70494199999999996</v>
      </c>
      <c r="C8875" s="24">
        <f t="shared" si="281"/>
        <v>0.20677699999999999</v>
      </c>
      <c r="D8875" s="19">
        <f t="shared" si="282"/>
        <v>4.2756727728999994E-2</v>
      </c>
    </row>
    <row r="8876" spans="1:4" x14ac:dyDescent="0.3">
      <c r="A8876" s="23">
        <v>8875</v>
      </c>
      <c r="B8876" s="27">
        <v>0.70495300000000005</v>
      </c>
      <c r="C8876" s="24">
        <f t="shared" si="281"/>
        <v>0.206788</v>
      </c>
      <c r="D8876" s="19">
        <f t="shared" si="282"/>
        <v>4.2761276943999997E-2</v>
      </c>
    </row>
    <row r="8877" spans="1:4" x14ac:dyDescent="0.3">
      <c r="A8877" s="23">
        <v>8876</v>
      </c>
      <c r="B8877" s="27">
        <v>0.70508400000000004</v>
      </c>
      <c r="C8877" s="24">
        <f t="shared" si="281"/>
        <v>0.20691899999999999</v>
      </c>
      <c r="D8877" s="19">
        <f t="shared" si="282"/>
        <v>4.2815472560999997E-2</v>
      </c>
    </row>
    <row r="8878" spans="1:4" x14ac:dyDescent="0.3">
      <c r="A8878" s="23">
        <v>8877</v>
      </c>
      <c r="B8878" s="27">
        <v>0.70511100000000004</v>
      </c>
      <c r="C8878" s="24">
        <f t="shared" si="281"/>
        <v>0.20694599999999999</v>
      </c>
      <c r="D8878" s="19">
        <f t="shared" si="282"/>
        <v>4.2826646915999994E-2</v>
      </c>
    </row>
    <row r="8879" spans="1:4" x14ac:dyDescent="0.3">
      <c r="A8879" s="23">
        <v>8878</v>
      </c>
      <c r="B8879" s="27">
        <v>0.70516400000000001</v>
      </c>
      <c r="C8879" s="24">
        <f t="shared" si="281"/>
        <v>0.20699899999999999</v>
      </c>
      <c r="D8879" s="19">
        <f t="shared" si="282"/>
        <v>4.2848586000999993E-2</v>
      </c>
    </row>
    <row r="8880" spans="1:4" x14ac:dyDescent="0.3">
      <c r="A8880" s="23">
        <v>8879</v>
      </c>
      <c r="B8880" s="27">
        <v>0.705179</v>
      </c>
      <c r="C8880" s="24">
        <f t="shared" si="281"/>
        <v>0.207014</v>
      </c>
      <c r="D8880" s="19">
        <f t="shared" si="282"/>
        <v>4.2854796196000002E-2</v>
      </c>
    </row>
    <row r="8881" spans="1:4" x14ac:dyDescent="0.3">
      <c r="A8881" s="23">
        <v>8880</v>
      </c>
      <c r="B8881" s="27">
        <v>0.70529200000000003</v>
      </c>
      <c r="C8881" s="24">
        <f t="shared" si="281"/>
        <v>0.20712700000000001</v>
      </c>
      <c r="D8881" s="19">
        <f t="shared" si="282"/>
        <v>4.2901594128999999E-2</v>
      </c>
    </row>
    <row r="8882" spans="1:4" x14ac:dyDescent="0.3">
      <c r="A8882" s="23">
        <v>8881</v>
      </c>
      <c r="B8882" s="27">
        <v>0.70535599999999998</v>
      </c>
      <c r="C8882" s="24">
        <f t="shared" si="281"/>
        <v>0.20719100000000001</v>
      </c>
      <c r="D8882" s="19">
        <f t="shared" si="282"/>
        <v>4.2928110481000009E-2</v>
      </c>
    </row>
    <row r="8883" spans="1:4" x14ac:dyDescent="0.3">
      <c r="A8883" s="23">
        <v>8882</v>
      </c>
      <c r="B8883" s="27">
        <v>0.70550299999999999</v>
      </c>
      <c r="C8883" s="24">
        <f t="shared" si="281"/>
        <v>0.20733799999999999</v>
      </c>
      <c r="D8883" s="19">
        <f t="shared" si="282"/>
        <v>4.2989046243999997E-2</v>
      </c>
    </row>
    <row r="8884" spans="1:4" x14ac:dyDescent="0.3">
      <c r="A8884" s="23">
        <v>8883</v>
      </c>
      <c r="B8884" s="27">
        <v>0.70577299999999998</v>
      </c>
      <c r="C8884" s="24">
        <f t="shared" si="281"/>
        <v>0.20760800000000001</v>
      </c>
      <c r="D8884" s="19">
        <f t="shared" si="282"/>
        <v>4.3101081664000007E-2</v>
      </c>
    </row>
    <row r="8885" spans="1:4" x14ac:dyDescent="0.3">
      <c r="A8885" s="23">
        <v>8884</v>
      </c>
      <c r="B8885" s="27">
        <v>0.70577900000000005</v>
      </c>
      <c r="C8885" s="24">
        <f t="shared" si="281"/>
        <v>0.20761399999999999</v>
      </c>
      <c r="D8885" s="19">
        <f t="shared" si="282"/>
        <v>4.3103572995999997E-2</v>
      </c>
    </row>
    <row r="8886" spans="1:4" x14ac:dyDescent="0.3">
      <c r="A8886" s="23">
        <v>8885</v>
      </c>
      <c r="B8886" s="27">
        <v>0.70585399999999998</v>
      </c>
      <c r="C8886" s="24">
        <f t="shared" si="281"/>
        <v>0.20768900000000001</v>
      </c>
      <c r="D8886" s="19">
        <f t="shared" si="282"/>
        <v>4.3134720721000004E-2</v>
      </c>
    </row>
    <row r="8887" spans="1:4" x14ac:dyDescent="0.3">
      <c r="A8887" s="23">
        <v>8886</v>
      </c>
      <c r="B8887" s="27">
        <v>0.70594299999999999</v>
      </c>
      <c r="C8887" s="24">
        <f t="shared" si="281"/>
        <v>0.20777799999999999</v>
      </c>
      <c r="D8887" s="19">
        <f t="shared" si="282"/>
        <v>4.3171697283999999E-2</v>
      </c>
    </row>
    <row r="8888" spans="1:4" x14ac:dyDescent="0.3">
      <c r="A8888" s="23">
        <v>8887</v>
      </c>
      <c r="B8888" s="27">
        <v>0.70615899999999998</v>
      </c>
      <c r="C8888" s="24">
        <f t="shared" si="281"/>
        <v>0.20799400000000001</v>
      </c>
      <c r="D8888" s="19">
        <f t="shared" si="282"/>
        <v>4.3261504036000008E-2</v>
      </c>
    </row>
    <row r="8889" spans="1:4" x14ac:dyDescent="0.3">
      <c r="A8889" s="23">
        <v>8888</v>
      </c>
      <c r="B8889" s="27">
        <v>0.70618199999999998</v>
      </c>
      <c r="C8889" s="24">
        <f t="shared" si="281"/>
        <v>0.20801700000000001</v>
      </c>
      <c r="D8889" s="19">
        <f t="shared" si="282"/>
        <v>4.3271072289000005E-2</v>
      </c>
    </row>
    <row r="8890" spans="1:4" x14ac:dyDescent="0.3">
      <c r="A8890" s="23">
        <v>8889</v>
      </c>
      <c r="B8890" s="27">
        <v>0.70638100000000004</v>
      </c>
      <c r="C8890" s="24">
        <f t="shared" si="281"/>
        <v>0.20821600000000001</v>
      </c>
      <c r="D8890" s="19">
        <f t="shared" si="282"/>
        <v>4.3353902656000004E-2</v>
      </c>
    </row>
    <row r="8891" spans="1:4" x14ac:dyDescent="0.3">
      <c r="A8891" s="23">
        <v>8890</v>
      </c>
      <c r="B8891" s="27">
        <v>0.70675100000000002</v>
      </c>
      <c r="C8891" s="24">
        <f t="shared" si="281"/>
        <v>0.20858599999999999</v>
      </c>
      <c r="D8891" s="19">
        <f t="shared" si="282"/>
        <v>4.3508119395999995E-2</v>
      </c>
    </row>
    <row r="8892" spans="1:4" x14ac:dyDescent="0.3">
      <c r="A8892" s="23">
        <v>8891</v>
      </c>
      <c r="B8892" s="27">
        <v>0.70677100000000004</v>
      </c>
      <c r="C8892" s="24">
        <f t="shared" si="281"/>
        <v>0.20860600000000001</v>
      </c>
      <c r="D8892" s="19">
        <f t="shared" si="282"/>
        <v>4.3516463236000003E-2</v>
      </c>
    </row>
    <row r="8893" spans="1:4" x14ac:dyDescent="0.3">
      <c r="A8893" s="23">
        <v>8892</v>
      </c>
      <c r="B8893" s="27">
        <v>0.70677199999999996</v>
      </c>
      <c r="C8893" s="24">
        <f t="shared" si="281"/>
        <v>0.20860700000000001</v>
      </c>
      <c r="D8893" s="19">
        <f t="shared" si="282"/>
        <v>4.3516880449000005E-2</v>
      </c>
    </row>
    <row r="8894" spans="1:4" x14ac:dyDescent="0.3">
      <c r="A8894" s="23">
        <v>8893</v>
      </c>
      <c r="B8894" s="27">
        <v>0.70677599999999996</v>
      </c>
      <c r="C8894" s="24">
        <f t="shared" si="281"/>
        <v>0.20861099999999999</v>
      </c>
      <c r="D8894" s="19">
        <f t="shared" si="282"/>
        <v>4.3518549320999994E-2</v>
      </c>
    </row>
    <row r="8895" spans="1:4" x14ac:dyDescent="0.3">
      <c r="A8895" s="23">
        <v>8894</v>
      </c>
      <c r="B8895" s="27">
        <v>0.70681400000000005</v>
      </c>
      <c r="C8895" s="24">
        <f t="shared" si="281"/>
        <v>0.208649</v>
      </c>
      <c r="D8895" s="19">
        <f t="shared" si="282"/>
        <v>4.3534405201E-2</v>
      </c>
    </row>
    <row r="8896" spans="1:4" x14ac:dyDescent="0.3">
      <c r="A8896" s="23">
        <v>8895</v>
      </c>
      <c r="B8896" s="27">
        <v>0.70686899999999997</v>
      </c>
      <c r="C8896" s="24">
        <f t="shared" si="281"/>
        <v>0.208704</v>
      </c>
      <c r="D8896" s="19">
        <f t="shared" si="282"/>
        <v>4.3557359615999998E-2</v>
      </c>
    </row>
    <row r="8897" spans="1:4" x14ac:dyDescent="0.3">
      <c r="A8897" s="23">
        <v>8896</v>
      </c>
      <c r="B8897" s="27">
        <v>0.70705600000000002</v>
      </c>
      <c r="C8897" s="24">
        <f t="shared" si="281"/>
        <v>0.20889099999999999</v>
      </c>
      <c r="D8897" s="19">
        <f t="shared" si="282"/>
        <v>4.3635449880999995E-2</v>
      </c>
    </row>
    <row r="8898" spans="1:4" x14ac:dyDescent="0.3">
      <c r="A8898" s="23">
        <v>8897</v>
      </c>
      <c r="B8898" s="27">
        <v>0.70709</v>
      </c>
      <c r="C8898" s="24">
        <f t="shared" ref="C8898:C8961" si="283">ROUNDUP(B8898-B$10002,6)</f>
        <v>0.208925</v>
      </c>
      <c r="D8898" s="19">
        <f t="shared" si="282"/>
        <v>4.3649655624999999E-2</v>
      </c>
    </row>
    <row r="8899" spans="1:4" x14ac:dyDescent="0.3">
      <c r="A8899" s="23">
        <v>8898</v>
      </c>
      <c r="B8899" s="27">
        <v>0.70718400000000003</v>
      </c>
      <c r="C8899" s="24">
        <f t="shared" si="283"/>
        <v>0.20901900000000001</v>
      </c>
      <c r="D8899" s="19">
        <f t="shared" si="282"/>
        <v>4.3688942361000002E-2</v>
      </c>
    </row>
    <row r="8900" spans="1:4" x14ac:dyDescent="0.3">
      <c r="A8900" s="23">
        <v>8899</v>
      </c>
      <c r="B8900" s="27">
        <v>0.70718599999999998</v>
      </c>
      <c r="C8900" s="24">
        <f t="shared" si="283"/>
        <v>0.20902100000000001</v>
      </c>
      <c r="D8900" s="19">
        <f t="shared" si="282"/>
        <v>4.3689778441000006E-2</v>
      </c>
    </row>
    <row r="8901" spans="1:4" x14ac:dyDescent="0.3">
      <c r="A8901" s="23">
        <v>8900</v>
      </c>
      <c r="B8901" s="27">
        <v>0.70721500000000004</v>
      </c>
      <c r="C8901" s="24">
        <f t="shared" si="283"/>
        <v>0.20905000000000001</v>
      </c>
      <c r="D8901" s="19">
        <f t="shared" si="282"/>
        <v>4.3701902500000007E-2</v>
      </c>
    </row>
    <row r="8902" spans="1:4" x14ac:dyDescent="0.3">
      <c r="A8902" s="23">
        <v>8901</v>
      </c>
      <c r="B8902" s="27">
        <v>0.70734399999999997</v>
      </c>
      <c r="C8902" s="24">
        <f t="shared" si="283"/>
        <v>0.209179</v>
      </c>
      <c r="D8902" s="19">
        <f t="shared" si="282"/>
        <v>4.3755854040999999E-2</v>
      </c>
    </row>
    <row r="8903" spans="1:4" x14ac:dyDescent="0.3">
      <c r="A8903" s="23">
        <v>8902</v>
      </c>
      <c r="B8903" s="27">
        <v>0.70759099999999997</v>
      </c>
      <c r="C8903" s="24">
        <f t="shared" si="283"/>
        <v>0.209426</v>
      </c>
      <c r="D8903" s="19">
        <f t="shared" si="282"/>
        <v>4.3859249475999999E-2</v>
      </c>
    </row>
    <row r="8904" spans="1:4" x14ac:dyDescent="0.3">
      <c r="A8904" s="23">
        <v>8903</v>
      </c>
      <c r="B8904" s="27">
        <v>0.70763100000000001</v>
      </c>
      <c r="C8904" s="24">
        <f t="shared" si="283"/>
        <v>0.20946600000000001</v>
      </c>
      <c r="D8904" s="19">
        <f t="shared" si="282"/>
        <v>4.3876005156000007E-2</v>
      </c>
    </row>
    <row r="8905" spans="1:4" x14ac:dyDescent="0.3">
      <c r="A8905" s="23">
        <v>8904</v>
      </c>
      <c r="B8905" s="27">
        <v>0.70774599999999999</v>
      </c>
      <c r="C8905" s="24">
        <f t="shared" si="283"/>
        <v>0.20958099999999999</v>
      </c>
      <c r="D8905" s="19">
        <f t="shared" si="282"/>
        <v>4.3924195560999996E-2</v>
      </c>
    </row>
    <row r="8906" spans="1:4" x14ac:dyDescent="0.3">
      <c r="A8906" s="23">
        <v>8905</v>
      </c>
      <c r="B8906" s="27">
        <v>0.70788200000000001</v>
      </c>
      <c r="C8906" s="24">
        <f t="shared" si="283"/>
        <v>0.20971700000000001</v>
      </c>
      <c r="D8906" s="19">
        <f t="shared" ref="D8906:D8969" si="284">C8906*C8906</f>
        <v>4.3981220089000003E-2</v>
      </c>
    </row>
    <row r="8907" spans="1:4" x14ac:dyDescent="0.3">
      <c r="A8907" s="23">
        <v>8906</v>
      </c>
      <c r="B8907" s="27">
        <v>0.70796899999999996</v>
      </c>
      <c r="C8907" s="24">
        <f t="shared" si="283"/>
        <v>0.20980399999999999</v>
      </c>
      <c r="D8907" s="19">
        <f t="shared" si="284"/>
        <v>4.4017718415999996E-2</v>
      </c>
    </row>
    <row r="8908" spans="1:4" x14ac:dyDescent="0.3">
      <c r="A8908" s="23">
        <v>8907</v>
      </c>
      <c r="B8908" s="27">
        <v>0.70818199999999998</v>
      </c>
      <c r="C8908" s="24">
        <f t="shared" si="283"/>
        <v>0.21001700000000001</v>
      </c>
      <c r="D8908" s="19">
        <f t="shared" si="284"/>
        <v>4.4107140289000001E-2</v>
      </c>
    </row>
    <row r="8909" spans="1:4" x14ac:dyDescent="0.3">
      <c r="A8909" s="23">
        <v>8908</v>
      </c>
      <c r="B8909" s="27">
        <v>0.70819900000000002</v>
      </c>
      <c r="C8909" s="24">
        <f t="shared" si="283"/>
        <v>0.210034</v>
      </c>
      <c r="D8909" s="19">
        <f t="shared" si="284"/>
        <v>4.4114281156000003E-2</v>
      </c>
    </row>
    <row r="8910" spans="1:4" x14ac:dyDescent="0.3">
      <c r="A8910" s="23">
        <v>8909</v>
      </c>
      <c r="B8910" s="27">
        <v>0.70820300000000003</v>
      </c>
      <c r="C8910" s="24">
        <f t="shared" si="283"/>
        <v>0.210038</v>
      </c>
      <c r="D8910" s="19">
        <f t="shared" si="284"/>
        <v>4.4115961443999999E-2</v>
      </c>
    </row>
    <row r="8911" spans="1:4" x14ac:dyDescent="0.3">
      <c r="A8911" s="23">
        <v>8910</v>
      </c>
      <c r="B8911" s="27">
        <v>0.70861799999999997</v>
      </c>
      <c r="C8911" s="24">
        <f t="shared" si="283"/>
        <v>0.210453</v>
      </c>
      <c r="D8911" s="19">
        <f t="shared" si="284"/>
        <v>4.4290465208999999E-2</v>
      </c>
    </row>
    <row r="8912" spans="1:4" x14ac:dyDescent="0.3">
      <c r="A8912" s="23">
        <v>8911</v>
      </c>
      <c r="B8912" s="27">
        <v>0.70862400000000003</v>
      </c>
      <c r="C8912" s="24">
        <f t="shared" si="283"/>
        <v>0.21045900000000001</v>
      </c>
      <c r="D8912" s="19">
        <f t="shared" si="284"/>
        <v>4.4292990681000004E-2</v>
      </c>
    </row>
    <row r="8913" spans="1:4" x14ac:dyDescent="0.3">
      <c r="A8913" s="23">
        <v>8912</v>
      </c>
      <c r="B8913" s="27">
        <v>0.70876499999999998</v>
      </c>
      <c r="C8913" s="24">
        <f t="shared" si="283"/>
        <v>0.21060000000000001</v>
      </c>
      <c r="D8913" s="19">
        <f t="shared" si="284"/>
        <v>4.4352360000000007E-2</v>
      </c>
    </row>
    <row r="8914" spans="1:4" x14ac:dyDescent="0.3">
      <c r="A8914" s="23">
        <v>8913</v>
      </c>
      <c r="B8914" s="27">
        <v>0.70889100000000005</v>
      </c>
      <c r="C8914" s="24">
        <f t="shared" si="283"/>
        <v>0.210726</v>
      </c>
      <c r="D8914" s="19">
        <f t="shared" si="284"/>
        <v>4.4405447075999999E-2</v>
      </c>
    </row>
    <row r="8915" spans="1:4" x14ac:dyDescent="0.3">
      <c r="A8915" s="23">
        <v>8914</v>
      </c>
      <c r="B8915" s="27">
        <v>0.70892900000000003</v>
      </c>
      <c r="C8915" s="24">
        <f t="shared" si="283"/>
        <v>0.21076400000000001</v>
      </c>
      <c r="D8915" s="19">
        <f t="shared" si="284"/>
        <v>4.4421463696000002E-2</v>
      </c>
    </row>
    <row r="8916" spans="1:4" x14ac:dyDescent="0.3">
      <c r="A8916" s="23">
        <v>8915</v>
      </c>
      <c r="B8916" s="27">
        <v>0.70894800000000002</v>
      </c>
      <c r="C8916" s="24">
        <f t="shared" si="283"/>
        <v>0.210783</v>
      </c>
      <c r="D8916" s="19">
        <f t="shared" si="284"/>
        <v>4.4429473088999999E-2</v>
      </c>
    </row>
    <row r="8917" spans="1:4" x14ac:dyDescent="0.3">
      <c r="A8917" s="23">
        <v>8916</v>
      </c>
      <c r="B8917" s="27">
        <v>0.70925700000000003</v>
      </c>
      <c r="C8917" s="24">
        <f t="shared" si="283"/>
        <v>0.211092</v>
      </c>
      <c r="D8917" s="19">
        <f t="shared" si="284"/>
        <v>4.4559832463999999E-2</v>
      </c>
    </row>
    <row r="8918" spans="1:4" x14ac:dyDescent="0.3">
      <c r="A8918" s="23">
        <v>8917</v>
      </c>
      <c r="B8918" s="27">
        <v>0.70928999999999998</v>
      </c>
      <c r="C8918" s="24">
        <f t="shared" si="283"/>
        <v>0.21112500000000001</v>
      </c>
      <c r="D8918" s="19">
        <f t="shared" si="284"/>
        <v>4.4573765625000004E-2</v>
      </c>
    </row>
    <row r="8919" spans="1:4" x14ac:dyDescent="0.3">
      <c r="A8919" s="23">
        <v>8918</v>
      </c>
      <c r="B8919" s="27">
        <v>0.70929600000000004</v>
      </c>
      <c r="C8919" s="24">
        <f t="shared" si="283"/>
        <v>0.21113100000000001</v>
      </c>
      <c r="D8919" s="19">
        <f t="shared" si="284"/>
        <v>4.4576299161000005E-2</v>
      </c>
    </row>
    <row r="8920" spans="1:4" x14ac:dyDescent="0.3">
      <c r="A8920" s="23">
        <v>8919</v>
      </c>
      <c r="B8920" s="27">
        <v>0.70935999999999999</v>
      </c>
      <c r="C8920" s="24">
        <f t="shared" si="283"/>
        <v>0.21119499999999999</v>
      </c>
      <c r="D8920" s="19">
        <f t="shared" si="284"/>
        <v>4.4603328025E-2</v>
      </c>
    </row>
    <row r="8921" spans="1:4" x14ac:dyDescent="0.3">
      <c r="A8921" s="23">
        <v>8920</v>
      </c>
      <c r="B8921" s="27">
        <v>0.70938999999999997</v>
      </c>
      <c r="C8921" s="24">
        <f t="shared" si="283"/>
        <v>0.211225</v>
      </c>
      <c r="D8921" s="19">
        <f t="shared" si="284"/>
        <v>4.4616000624999999E-2</v>
      </c>
    </row>
    <row r="8922" spans="1:4" x14ac:dyDescent="0.3">
      <c r="A8922" s="23">
        <v>8921</v>
      </c>
      <c r="B8922" s="27">
        <v>0.70953999999999995</v>
      </c>
      <c r="C8922" s="24">
        <f t="shared" si="283"/>
        <v>0.21137500000000001</v>
      </c>
      <c r="D8922" s="19">
        <f t="shared" si="284"/>
        <v>4.4679390625000003E-2</v>
      </c>
    </row>
    <row r="8923" spans="1:4" x14ac:dyDescent="0.3">
      <c r="A8923" s="23">
        <v>8922</v>
      </c>
      <c r="B8923" s="27">
        <v>0.70969899999999997</v>
      </c>
      <c r="C8923" s="24">
        <f t="shared" si="283"/>
        <v>0.211534</v>
      </c>
      <c r="D8923" s="19">
        <f t="shared" si="284"/>
        <v>4.4746633155999999E-2</v>
      </c>
    </row>
    <row r="8924" spans="1:4" x14ac:dyDescent="0.3">
      <c r="A8924" s="23">
        <v>8923</v>
      </c>
      <c r="B8924" s="27">
        <v>0.70983799999999997</v>
      </c>
      <c r="C8924" s="24">
        <f t="shared" si="283"/>
        <v>0.211673</v>
      </c>
      <c r="D8924" s="19">
        <f t="shared" si="284"/>
        <v>4.4805458929000001E-2</v>
      </c>
    </row>
    <row r="8925" spans="1:4" x14ac:dyDescent="0.3">
      <c r="A8925" s="23">
        <v>8924</v>
      </c>
      <c r="B8925" s="27">
        <v>0.70987699999999998</v>
      </c>
      <c r="C8925" s="24">
        <f t="shared" si="283"/>
        <v>0.21171200000000001</v>
      </c>
      <c r="D8925" s="19">
        <f t="shared" si="284"/>
        <v>4.4821970944000006E-2</v>
      </c>
    </row>
    <row r="8926" spans="1:4" x14ac:dyDescent="0.3">
      <c r="A8926" s="23">
        <v>8925</v>
      </c>
      <c r="B8926" s="27">
        <v>0.71004900000000004</v>
      </c>
      <c r="C8926" s="24">
        <f t="shared" si="283"/>
        <v>0.21188399999999999</v>
      </c>
      <c r="D8926" s="19">
        <f t="shared" si="284"/>
        <v>4.4894829455999992E-2</v>
      </c>
    </row>
    <row r="8927" spans="1:4" x14ac:dyDescent="0.3">
      <c r="A8927" s="23">
        <v>8926</v>
      </c>
      <c r="B8927" s="27">
        <v>0.71025199999999999</v>
      </c>
      <c r="C8927" s="24">
        <f t="shared" si="283"/>
        <v>0.212087</v>
      </c>
      <c r="D8927" s="19">
        <f t="shared" si="284"/>
        <v>4.4980895569E-2</v>
      </c>
    </row>
    <row r="8928" spans="1:4" x14ac:dyDescent="0.3">
      <c r="A8928" s="23">
        <v>8927</v>
      </c>
      <c r="B8928" s="27">
        <v>0.71058900000000003</v>
      </c>
      <c r="C8928" s="24">
        <f t="shared" si="283"/>
        <v>0.212424</v>
      </c>
      <c r="D8928" s="19">
        <f t="shared" si="284"/>
        <v>4.5123955776000001E-2</v>
      </c>
    </row>
    <row r="8929" spans="1:4" x14ac:dyDescent="0.3">
      <c r="A8929" s="23">
        <v>8928</v>
      </c>
      <c r="B8929" s="27">
        <v>0.71066099999999999</v>
      </c>
      <c r="C8929" s="24">
        <f t="shared" si="283"/>
        <v>0.21249599999999999</v>
      </c>
      <c r="D8929" s="19">
        <f t="shared" si="284"/>
        <v>4.5154550015999995E-2</v>
      </c>
    </row>
    <row r="8930" spans="1:4" x14ac:dyDescent="0.3">
      <c r="A8930" s="23">
        <v>8929</v>
      </c>
      <c r="B8930" s="27">
        <v>0.71079000000000003</v>
      </c>
      <c r="C8930" s="24">
        <f t="shared" si="283"/>
        <v>0.21262500000000001</v>
      </c>
      <c r="D8930" s="19">
        <f t="shared" si="284"/>
        <v>4.5209390625000005E-2</v>
      </c>
    </row>
    <row r="8931" spans="1:4" x14ac:dyDescent="0.3">
      <c r="A8931" s="23">
        <v>8930</v>
      </c>
      <c r="B8931" s="27">
        <v>0.71079700000000001</v>
      </c>
      <c r="C8931" s="24">
        <f t="shared" si="283"/>
        <v>0.21263199999999999</v>
      </c>
      <c r="D8931" s="19">
        <f t="shared" si="284"/>
        <v>4.5212367423999998E-2</v>
      </c>
    </row>
    <row r="8932" spans="1:4" x14ac:dyDescent="0.3">
      <c r="A8932" s="23">
        <v>8931</v>
      </c>
      <c r="B8932" s="27">
        <v>0.71087900000000004</v>
      </c>
      <c r="C8932" s="24">
        <f t="shared" si="283"/>
        <v>0.21271400000000001</v>
      </c>
      <c r="D8932" s="19">
        <f t="shared" si="284"/>
        <v>4.5247245796000007E-2</v>
      </c>
    </row>
    <row r="8933" spans="1:4" x14ac:dyDescent="0.3">
      <c r="A8933" s="23">
        <v>8932</v>
      </c>
      <c r="B8933" s="27">
        <v>0.71096099999999995</v>
      </c>
      <c r="C8933" s="24">
        <f t="shared" si="283"/>
        <v>0.21279600000000001</v>
      </c>
      <c r="D8933" s="19">
        <f t="shared" si="284"/>
        <v>4.5282137616000008E-2</v>
      </c>
    </row>
    <row r="8934" spans="1:4" x14ac:dyDescent="0.3">
      <c r="A8934" s="23">
        <v>8933</v>
      </c>
      <c r="B8934" s="27">
        <v>0.71109999999999995</v>
      </c>
      <c r="C8934" s="24">
        <f t="shared" si="283"/>
        <v>0.21293500000000001</v>
      </c>
      <c r="D8934" s="19">
        <f t="shared" si="284"/>
        <v>4.5341314225000005E-2</v>
      </c>
    </row>
    <row r="8935" spans="1:4" x14ac:dyDescent="0.3">
      <c r="A8935" s="23">
        <v>8934</v>
      </c>
      <c r="B8935" s="27">
        <v>0.71114100000000002</v>
      </c>
      <c r="C8935" s="24">
        <f t="shared" si="283"/>
        <v>0.212976</v>
      </c>
      <c r="D8935" s="19">
        <f t="shared" si="284"/>
        <v>4.5358776576000001E-2</v>
      </c>
    </row>
    <row r="8936" spans="1:4" x14ac:dyDescent="0.3">
      <c r="A8936" s="23">
        <v>8935</v>
      </c>
      <c r="B8936" s="27">
        <v>0.71127600000000002</v>
      </c>
      <c r="C8936" s="24">
        <f t="shared" si="283"/>
        <v>0.21311099999999999</v>
      </c>
      <c r="D8936" s="19">
        <f t="shared" si="284"/>
        <v>4.5416298320999998E-2</v>
      </c>
    </row>
    <row r="8937" spans="1:4" x14ac:dyDescent="0.3">
      <c r="A8937" s="23">
        <v>8936</v>
      </c>
      <c r="B8937" s="27">
        <v>0.71135599999999999</v>
      </c>
      <c r="C8937" s="24">
        <f t="shared" si="283"/>
        <v>0.21319099999999999</v>
      </c>
      <c r="D8937" s="19">
        <f t="shared" si="284"/>
        <v>4.5450402480999998E-2</v>
      </c>
    </row>
    <row r="8938" spans="1:4" x14ac:dyDescent="0.3">
      <c r="A8938" s="23">
        <v>8937</v>
      </c>
      <c r="B8938" s="27">
        <v>0.71136299999999997</v>
      </c>
      <c r="C8938" s="24">
        <f t="shared" si="283"/>
        <v>0.213198</v>
      </c>
      <c r="D8938" s="19">
        <f t="shared" si="284"/>
        <v>4.5453387204000002E-2</v>
      </c>
    </row>
    <row r="8939" spans="1:4" x14ac:dyDescent="0.3">
      <c r="A8939" s="23">
        <v>8938</v>
      </c>
      <c r="B8939" s="27">
        <v>0.71141900000000002</v>
      </c>
      <c r="C8939" s="24">
        <f t="shared" si="283"/>
        <v>0.213254</v>
      </c>
      <c r="D8939" s="19">
        <f t="shared" si="284"/>
        <v>4.5477268516000001E-2</v>
      </c>
    </row>
    <row r="8940" spans="1:4" x14ac:dyDescent="0.3">
      <c r="A8940" s="23">
        <v>8939</v>
      </c>
      <c r="B8940" s="27">
        <v>0.71145000000000003</v>
      </c>
      <c r="C8940" s="24">
        <f t="shared" si="283"/>
        <v>0.213285</v>
      </c>
      <c r="D8940" s="19">
        <f t="shared" si="284"/>
        <v>4.5490491224999999E-2</v>
      </c>
    </row>
    <row r="8941" spans="1:4" x14ac:dyDescent="0.3">
      <c r="A8941" s="23">
        <v>8940</v>
      </c>
      <c r="B8941" s="27">
        <v>0.71145599999999998</v>
      </c>
      <c r="C8941" s="24">
        <f t="shared" si="283"/>
        <v>0.21329100000000001</v>
      </c>
      <c r="D8941" s="19">
        <f t="shared" si="284"/>
        <v>4.5493050681000007E-2</v>
      </c>
    </row>
    <row r="8942" spans="1:4" x14ac:dyDescent="0.3">
      <c r="A8942" s="23">
        <v>8941</v>
      </c>
      <c r="B8942" s="27">
        <v>0.71158399999999999</v>
      </c>
      <c r="C8942" s="24">
        <f t="shared" si="283"/>
        <v>0.213419</v>
      </c>
      <c r="D8942" s="19">
        <f t="shared" si="284"/>
        <v>4.5547669561000002E-2</v>
      </c>
    </row>
    <row r="8943" spans="1:4" x14ac:dyDescent="0.3">
      <c r="A8943" s="23">
        <v>8942</v>
      </c>
      <c r="B8943" s="27">
        <v>0.711669</v>
      </c>
      <c r="C8943" s="24">
        <f t="shared" si="283"/>
        <v>0.213504</v>
      </c>
      <c r="D8943" s="19">
        <f t="shared" si="284"/>
        <v>4.5583958016000001E-2</v>
      </c>
    </row>
    <row r="8944" spans="1:4" x14ac:dyDescent="0.3">
      <c r="A8944" s="23">
        <v>8943</v>
      </c>
      <c r="B8944" s="27">
        <v>0.71174499999999996</v>
      </c>
      <c r="C8944" s="24">
        <f t="shared" si="283"/>
        <v>0.21357999999999999</v>
      </c>
      <c r="D8944" s="19">
        <f t="shared" si="284"/>
        <v>4.5616416399999998E-2</v>
      </c>
    </row>
    <row r="8945" spans="1:4" x14ac:dyDescent="0.3">
      <c r="A8945" s="23">
        <v>8944</v>
      </c>
      <c r="B8945" s="27">
        <v>0.71177699999999999</v>
      </c>
      <c r="C8945" s="24">
        <f t="shared" si="283"/>
        <v>0.213612</v>
      </c>
      <c r="D8945" s="19">
        <f t="shared" si="284"/>
        <v>4.5630086543999998E-2</v>
      </c>
    </row>
    <row r="8946" spans="1:4" x14ac:dyDescent="0.3">
      <c r="A8946" s="23">
        <v>8945</v>
      </c>
      <c r="B8946" s="27">
        <v>0.71178699999999995</v>
      </c>
      <c r="C8946" s="24">
        <f t="shared" si="283"/>
        <v>0.21362200000000001</v>
      </c>
      <c r="D8946" s="19">
        <f t="shared" si="284"/>
        <v>4.5634358884000005E-2</v>
      </c>
    </row>
    <row r="8947" spans="1:4" x14ac:dyDescent="0.3">
      <c r="A8947" s="23">
        <v>8946</v>
      </c>
      <c r="B8947" s="27">
        <v>0.711982</v>
      </c>
      <c r="C8947" s="24">
        <f t="shared" si="283"/>
        <v>0.21381700000000001</v>
      </c>
      <c r="D8947" s="19">
        <f t="shared" si="284"/>
        <v>4.5717709489000002E-2</v>
      </c>
    </row>
    <row r="8948" spans="1:4" x14ac:dyDescent="0.3">
      <c r="A8948" s="23">
        <v>8947</v>
      </c>
      <c r="B8948" s="27">
        <v>0.71210099999999998</v>
      </c>
      <c r="C8948" s="24">
        <f t="shared" si="283"/>
        <v>0.21393599999999999</v>
      </c>
      <c r="D8948" s="19">
        <f t="shared" si="284"/>
        <v>4.5768612095999993E-2</v>
      </c>
    </row>
    <row r="8949" spans="1:4" x14ac:dyDescent="0.3">
      <c r="A8949" s="23">
        <v>8948</v>
      </c>
      <c r="B8949" s="27">
        <v>0.71212399999999998</v>
      </c>
      <c r="C8949" s="24">
        <f t="shared" si="283"/>
        <v>0.21395900000000001</v>
      </c>
      <c r="D8949" s="19">
        <f t="shared" si="284"/>
        <v>4.5778453681000003E-2</v>
      </c>
    </row>
    <row r="8950" spans="1:4" x14ac:dyDescent="0.3">
      <c r="A8950" s="23">
        <v>8949</v>
      </c>
      <c r="B8950" s="27">
        <v>0.71219200000000005</v>
      </c>
      <c r="C8950" s="24">
        <f t="shared" si="283"/>
        <v>0.214027</v>
      </c>
      <c r="D8950" s="19">
        <f t="shared" si="284"/>
        <v>4.5807556728999999E-2</v>
      </c>
    </row>
    <row r="8951" spans="1:4" x14ac:dyDescent="0.3">
      <c r="A8951" s="23">
        <v>8950</v>
      </c>
      <c r="B8951" s="27">
        <v>0.71255199999999996</v>
      </c>
      <c r="C8951" s="24">
        <f t="shared" si="283"/>
        <v>0.21438699999999999</v>
      </c>
      <c r="D8951" s="19">
        <f t="shared" si="284"/>
        <v>4.5961785769000001E-2</v>
      </c>
    </row>
    <row r="8952" spans="1:4" x14ac:dyDescent="0.3">
      <c r="A8952" s="23">
        <v>8951</v>
      </c>
      <c r="B8952" s="27">
        <v>0.71260400000000002</v>
      </c>
      <c r="C8952" s="24">
        <f t="shared" si="283"/>
        <v>0.21443899999999999</v>
      </c>
      <c r="D8952" s="19">
        <f t="shared" si="284"/>
        <v>4.5984084720999997E-2</v>
      </c>
    </row>
    <row r="8953" spans="1:4" x14ac:dyDescent="0.3">
      <c r="A8953" s="23">
        <v>8952</v>
      </c>
      <c r="B8953" s="27">
        <v>0.71269199999999999</v>
      </c>
      <c r="C8953" s="24">
        <f t="shared" si="283"/>
        <v>0.214527</v>
      </c>
      <c r="D8953" s="19">
        <f t="shared" si="284"/>
        <v>4.6021833728999997E-2</v>
      </c>
    </row>
    <row r="8954" spans="1:4" x14ac:dyDescent="0.3">
      <c r="A8954" s="23">
        <v>8953</v>
      </c>
      <c r="B8954" s="27">
        <v>0.71298700000000004</v>
      </c>
      <c r="C8954" s="24">
        <f t="shared" si="283"/>
        <v>0.21482200000000001</v>
      </c>
      <c r="D8954" s="19">
        <f t="shared" si="284"/>
        <v>4.6148491684000002E-2</v>
      </c>
    </row>
    <row r="8955" spans="1:4" x14ac:dyDescent="0.3">
      <c r="A8955" s="23">
        <v>8954</v>
      </c>
      <c r="B8955" s="27">
        <v>0.71311899999999995</v>
      </c>
      <c r="C8955" s="24">
        <f t="shared" si="283"/>
        <v>0.21495400000000001</v>
      </c>
      <c r="D8955" s="19">
        <f t="shared" si="284"/>
        <v>4.6205222116000005E-2</v>
      </c>
    </row>
    <row r="8956" spans="1:4" x14ac:dyDescent="0.3">
      <c r="A8956" s="23">
        <v>8955</v>
      </c>
      <c r="B8956" s="27">
        <v>0.71316800000000002</v>
      </c>
      <c r="C8956" s="24">
        <f t="shared" si="283"/>
        <v>0.215003</v>
      </c>
      <c r="D8956" s="19">
        <f t="shared" si="284"/>
        <v>4.6226290008999998E-2</v>
      </c>
    </row>
    <row r="8957" spans="1:4" x14ac:dyDescent="0.3">
      <c r="A8957" s="23">
        <v>8956</v>
      </c>
      <c r="B8957" s="27">
        <v>0.71316900000000005</v>
      </c>
      <c r="C8957" s="24">
        <f t="shared" si="283"/>
        <v>0.215004</v>
      </c>
      <c r="D8957" s="19">
        <f t="shared" si="284"/>
        <v>4.6226720015999999E-2</v>
      </c>
    </row>
    <row r="8958" spans="1:4" x14ac:dyDescent="0.3">
      <c r="A8958" s="23">
        <v>8957</v>
      </c>
      <c r="B8958" s="27">
        <v>0.71319999999999995</v>
      </c>
      <c r="C8958" s="24">
        <f t="shared" si="283"/>
        <v>0.215035</v>
      </c>
      <c r="D8958" s="19">
        <f t="shared" si="284"/>
        <v>4.6240051225000002E-2</v>
      </c>
    </row>
    <row r="8959" spans="1:4" x14ac:dyDescent="0.3">
      <c r="A8959" s="23">
        <v>8958</v>
      </c>
      <c r="B8959" s="27">
        <v>0.71325899999999998</v>
      </c>
      <c r="C8959" s="24">
        <f t="shared" si="283"/>
        <v>0.21509400000000001</v>
      </c>
      <c r="D8959" s="19">
        <f t="shared" si="284"/>
        <v>4.6265428836000003E-2</v>
      </c>
    </row>
    <row r="8960" spans="1:4" x14ac:dyDescent="0.3">
      <c r="A8960" s="23">
        <v>8959</v>
      </c>
      <c r="B8960" s="27">
        <v>0.71331699999999998</v>
      </c>
      <c r="C8960" s="24">
        <f t="shared" si="283"/>
        <v>0.21515200000000001</v>
      </c>
      <c r="D8960" s="19">
        <f t="shared" si="284"/>
        <v>4.6290383104000007E-2</v>
      </c>
    </row>
    <row r="8961" spans="1:4" x14ac:dyDescent="0.3">
      <c r="A8961" s="23">
        <v>8960</v>
      </c>
      <c r="B8961" s="27">
        <v>0.71338100000000004</v>
      </c>
      <c r="C8961" s="24">
        <f t="shared" si="283"/>
        <v>0.21521599999999999</v>
      </c>
      <c r="D8961" s="19">
        <f t="shared" si="284"/>
        <v>4.6317926655999993E-2</v>
      </c>
    </row>
    <row r="8962" spans="1:4" x14ac:dyDescent="0.3">
      <c r="A8962" s="23">
        <v>8961</v>
      </c>
      <c r="B8962" s="27">
        <v>0.71341900000000003</v>
      </c>
      <c r="C8962" s="24">
        <f t="shared" ref="C8962:C9025" si="285">ROUNDUP(B8962-B$10002,6)</f>
        <v>0.215254</v>
      </c>
      <c r="D8962" s="19">
        <f t="shared" si="284"/>
        <v>4.6334284516000003E-2</v>
      </c>
    </row>
    <row r="8963" spans="1:4" x14ac:dyDescent="0.3">
      <c r="A8963" s="23">
        <v>8962</v>
      </c>
      <c r="B8963" s="27">
        <v>0.71368900000000002</v>
      </c>
      <c r="C8963" s="24">
        <f t="shared" si="285"/>
        <v>0.21552399999999999</v>
      </c>
      <c r="D8963" s="19">
        <f t="shared" si="284"/>
        <v>4.6450594575999996E-2</v>
      </c>
    </row>
    <row r="8964" spans="1:4" x14ac:dyDescent="0.3">
      <c r="A8964" s="23">
        <v>8963</v>
      </c>
      <c r="B8964" s="27">
        <v>0.71379999999999999</v>
      </c>
      <c r="C8964" s="24">
        <f t="shared" si="285"/>
        <v>0.21563499999999999</v>
      </c>
      <c r="D8964" s="19">
        <f t="shared" si="284"/>
        <v>4.6498453225E-2</v>
      </c>
    </row>
    <row r="8965" spans="1:4" x14ac:dyDescent="0.3">
      <c r="A8965" s="23">
        <v>8964</v>
      </c>
      <c r="B8965" s="27">
        <v>0.71392800000000001</v>
      </c>
      <c r="C8965" s="24">
        <f t="shared" si="285"/>
        <v>0.21576300000000001</v>
      </c>
      <c r="D8965" s="19">
        <f t="shared" si="284"/>
        <v>4.6553672169000006E-2</v>
      </c>
    </row>
    <row r="8966" spans="1:4" x14ac:dyDescent="0.3">
      <c r="A8966" s="23">
        <v>8965</v>
      </c>
      <c r="B8966" s="27">
        <v>0.71403499999999998</v>
      </c>
      <c r="C8966" s="24">
        <f t="shared" si="285"/>
        <v>0.21587000000000001</v>
      </c>
      <c r="D8966" s="19">
        <f t="shared" si="284"/>
        <v>4.65998569E-2</v>
      </c>
    </row>
    <row r="8967" spans="1:4" x14ac:dyDescent="0.3">
      <c r="A8967" s="23">
        <v>8966</v>
      </c>
      <c r="B8967" s="27">
        <v>0.71409</v>
      </c>
      <c r="C8967" s="24">
        <f t="shared" si="285"/>
        <v>0.21592500000000001</v>
      </c>
      <c r="D8967" s="19">
        <f t="shared" si="284"/>
        <v>4.6623605625000002E-2</v>
      </c>
    </row>
    <row r="8968" spans="1:4" x14ac:dyDescent="0.3">
      <c r="A8968" s="23">
        <v>8967</v>
      </c>
      <c r="B8968" s="27">
        <v>0.71422399999999997</v>
      </c>
      <c r="C8968" s="24">
        <f t="shared" si="285"/>
        <v>0.216059</v>
      </c>
      <c r="D8968" s="19">
        <f t="shared" si="284"/>
        <v>4.6681491481000002E-2</v>
      </c>
    </row>
    <row r="8969" spans="1:4" x14ac:dyDescent="0.3">
      <c r="A8969" s="23">
        <v>8968</v>
      </c>
      <c r="B8969" s="27">
        <v>0.71427399999999996</v>
      </c>
      <c r="C8969" s="24">
        <f t="shared" si="285"/>
        <v>0.216109</v>
      </c>
      <c r="D8969" s="19">
        <f t="shared" si="284"/>
        <v>4.6703099881E-2</v>
      </c>
    </row>
    <row r="8970" spans="1:4" x14ac:dyDescent="0.3">
      <c r="A8970" s="23">
        <v>8969</v>
      </c>
      <c r="B8970" s="27">
        <v>0.71445499999999995</v>
      </c>
      <c r="C8970" s="24">
        <f t="shared" si="285"/>
        <v>0.21629000000000001</v>
      </c>
      <c r="D8970" s="19">
        <f t="shared" ref="D8970:D9033" si="286">C8970*C8970</f>
        <v>4.6781364100000007E-2</v>
      </c>
    </row>
    <row r="8971" spans="1:4" x14ac:dyDescent="0.3">
      <c r="A8971" s="23">
        <v>8970</v>
      </c>
      <c r="B8971" s="27">
        <v>0.71446699999999996</v>
      </c>
      <c r="C8971" s="24">
        <f t="shared" si="285"/>
        <v>0.21630199999999999</v>
      </c>
      <c r="D8971" s="19">
        <f t="shared" si="286"/>
        <v>4.6786555203999998E-2</v>
      </c>
    </row>
    <row r="8972" spans="1:4" x14ac:dyDescent="0.3">
      <c r="A8972" s="23">
        <v>8971</v>
      </c>
      <c r="B8972" s="27">
        <v>0.71462499999999995</v>
      </c>
      <c r="C8972" s="24">
        <f t="shared" si="285"/>
        <v>0.21646000000000001</v>
      </c>
      <c r="D8972" s="19">
        <f t="shared" si="286"/>
        <v>4.6854931600000004E-2</v>
      </c>
    </row>
    <row r="8973" spans="1:4" x14ac:dyDescent="0.3">
      <c r="A8973" s="23">
        <v>8972</v>
      </c>
      <c r="B8973" s="27">
        <v>0.71476600000000001</v>
      </c>
      <c r="C8973" s="24">
        <f t="shared" si="285"/>
        <v>0.21660099999999999</v>
      </c>
      <c r="D8973" s="19">
        <f t="shared" si="286"/>
        <v>4.6915993200999997E-2</v>
      </c>
    </row>
    <row r="8974" spans="1:4" x14ac:dyDescent="0.3">
      <c r="A8974" s="23">
        <v>8973</v>
      </c>
      <c r="B8974" s="27">
        <v>0.71503300000000003</v>
      </c>
      <c r="C8974" s="24">
        <f t="shared" si="285"/>
        <v>0.21686800000000001</v>
      </c>
      <c r="D8974" s="19">
        <f t="shared" si="286"/>
        <v>4.7031729424000003E-2</v>
      </c>
    </row>
    <row r="8975" spans="1:4" x14ac:dyDescent="0.3">
      <c r="A8975" s="23">
        <v>8974</v>
      </c>
      <c r="B8975" s="27">
        <v>0.71510899999999999</v>
      </c>
      <c r="C8975" s="24">
        <f t="shared" si="285"/>
        <v>0.216944</v>
      </c>
      <c r="D8975" s="19">
        <f t="shared" si="286"/>
        <v>4.7064699135999997E-2</v>
      </c>
    </row>
    <row r="8976" spans="1:4" x14ac:dyDescent="0.3">
      <c r="A8976" s="23">
        <v>8975</v>
      </c>
      <c r="B8976" s="27">
        <v>0.71528700000000001</v>
      </c>
      <c r="C8976" s="24">
        <f t="shared" si="285"/>
        <v>0.21712200000000001</v>
      </c>
      <c r="D8976" s="19">
        <f t="shared" si="286"/>
        <v>4.7141962884000001E-2</v>
      </c>
    </row>
    <row r="8977" spans="1:4" x14ac:dyDescent="0.3">
      <c r="A8977" s="23">
        <v>8976</v>
      </c>
      <c r="B8977" s="27">
        <v>0.71530800000000005</v>
      </c>
      <c r="C8977" s="24">
        <f t="shared" si="285"/>
        <v>0.217143</v>
      </c>
      <c r="D8977" s="19">
        <f t="shared" si="286"/>
        <v>4.7151082449000001E-2</v>
      </c>
    </row>
    <row r="8978" spans="1:4" x14ac:dyDescent="0.3">
      <c r="A8978" s="23">
        <v>8977</v>
      </c>
      <c r="B8978" s="27">
        <v>0.715534</v>
      </c>
      <c r="C8978" s="24">
        <f t="shared" si="285"/>
        <v>0.21736900000000001</v>
      </c>
      <c r="D8978" s="19">
        <f t="shared" si="286"/>
        <v>4.7249282161000002E-2</v>
      </c>
    </row>
    <row r="8979" spans="1:4" x14ac:dyDescent="0.3">
      <c r="A8979" s="23">
        <v>8978</v>
      </c>
      <c r="B8979" s="27">
        <v>0.715611</v>
      </c>
      <c r="C8979" s="24">
        <f t="shared" si="285"/>
        <v>0.217446</v>
      </c>
      <c r="D8979" s="19">
        <f t="shared" si="286"/>
        <v>4.7282762915999997E-2</v>
      </c>
    </row>
    <row r="8980" spans="1:4" x14ac:dyDescent="0.3">
      <c r="A8980" s="23">
        <v>8979</v>
      </c>
      <c r="B8980" s="27">
        <v>0.71562800000000004</v>
      </c>
      <c r="C8980" s="24">
        <f t="shared" si="285"/>
        <v>0.21746299999999999</v>
      </c>
      <c r="D8980" s="19">
        <f t="shared" si="286"/>
        <v>4.7290156368999997E-2</v>
      </c>
    </row>
    <row r="8981" spans="1:4" x14ac:dyDescent="0.3">
      <c r="A8981" s="23">
        <v>8980</v>
      </c>
      <c r="B8981" s="27">
        <v>0.71585200000000004</v>
      </c>
      <c r="C8981" s="24">
        <f t="shared" si="285"/>
        <v>0.21768699999999999</v>
      </c>
      <c r="D8981" s="19">
        <f t="shared" si="286"/>
        <v>4.7387629968999999E-2</v>
      </c>
    </row>
    <row r="8982" spans="1:4" x14ac:dyDescent="0.3">
      <c r="A8982" s="23">
        <v>8981</v>
      </c>
      <c r="B8982" s="27">
        <v>0.71600600000000003</v>
      </c>
      <c r="C8982" s="24">
        <f t="shared" si="285"/>
        <v>0.21784100000000001</v>
      </c>
      <c r="D8982" s="19">
        <f t="shared" si="286"/>
        <v>4.7454701281000003E-2</v>
      </c>
    </row>
    <row r="8983" spans="1:4" x14ac:dyDescent="0.3">
      <c r="A8983" s="23">
        <v>8982</v>
      </c>
      <c r="B8983" s="27">
        <v>0.71600600000000003</v>
      </c>
      <c r="C8983" s="24">
        <f t="shared" si="285"/>
        <v>0.21784100000000001</v>
      </c>
      <c r="D8983" s="19">
        <f t="shared" si="286"/>
        <v>4.7454701281000003E-2</v>
      </c>
    </row>
    <row r="8984" spans="1:4" x14ac:dyDescent="0.3">
      <c r="A8984" s="23">
        <v>8983</v>
      </c>
      <c r="B8984" s="27">
        <v>0.71602900000000003</v>
      </c>
      <c r="C8984" s="24">
        <f t="shared" si="285"/>
        <v>0.217864</v>
      </c>
      <c r="D8984" s="19">
        <f t="shared" si="286"/>
        <v>4.7464722495999999E-2</v>
      </c>
    </row>
    <row r="8985" spans="1:4" x14ac:dyDescent="0.3">
      <c r="A8985" s="23">
        <v>8984</v>
      </c>
      <c r="B8985" s="27">
        <v>0.71616299999999999</v>
      </c>
      <c r="C8985" s="24">
        <f t="shared" si="285"/>
        <v>0.217998</v>
      </c>
      <c r="D8985" s="19">
        <f t="shared" si="286"/>
        <v>4.7523128004E-2</v>
      </c>
    </row>
    <row r="8986" spans="1:4" x14ac:dyDescent="0.3">
      <c r="A8986" s="23">
        <v>8985</v>
      </c>
      <c r="B8986" s="27">
        <v>0.71617500000000001</v>
      </c>
      <c r="C8986" s="24">
        <f t="shared" si="285"/>
        <v>0.21801000000000001</v>
      </c>
      <c r="D8986" s="19">
        <f t="shared" si="286"/>
        <v>4.7528360100000007E-2</v>
      </c>
    </row>
    <row r="8987" spans="1:4" x14ac:dyDescent="0.3">
      <c r="A8987" s="23">
        <v>8986</v>
      </c>
      <c r="B8987" s="27">
        <v>0.71619299999999997</v>
      </c>
      <c r="C8987" s="24">
        <f t="shared" si="285"/>
        <v>0.218028</v>
      </c>
      <c r="D8987" s="19">
        <f t="shared" si="286"/>
        <v>4.7536208784E-2</v>
      </c>
    </row>
    <row r="8988" spans="1:4" x14ac:dyDescent="0.3">
      <c r="A8988" s="23">
        <v>8987</v>
      </c>
      <c r="B8988" s="27">
        <v>0.71622200000000003</v>
      </c>
      <c r="C8988" s="24">
        <f t="shared" si="285"/>
        <v>0.218057</v>
      </c>
      <c r="D8988" s="19">
        <f t="shared" si="286"/>
        <v>4.7548855249000002E-2</v>
      </c>
    </row>
    <row r="8989" spans="1:4" x14ac:dyDescent="0.3">
      <c r="A8989" s="23">
        <v>8988</v>
      </c>
      <c r="B8989" s="27">
        <v>0.71631800000000001</v>
      </c>
      <c r="C8989" s="24">
        <f t="shared" si="285"/>
        <v>0.21815300000000001</v>
      </c>
      <c r="D8989" s="19">
        <f t="shared" si="286"/>
        <v>4.7590731409000005E-2</v>
      </c>
    </row>
    <row r="8990" spans="1:4" x14ac:dyDescent="0.3">
      <c r="A8990" s="23">
        <v>8989</v>
      </c>
      <c r="B8990" s="27">
        <v>0.71638100000000005</v>
      </c>
      <c r="C8990" s="24">
        <f t="shared" si="285"/>
        <v>0.21821599999999999</v>
      </c>
      <c r="D8990" s="19">
        <f t="shared" si="286"/>
        <v>4.7618222655999999E-2</v>
      </c>
    </row>
    <row r="8991" spans="1:4" x14ac:dyDescent="0.3">
      <c r="A8991" s="23">
        <v>8990</v>
      </c>
      <c r="B8991" s="27">
        <v>0.71664099999999997</v>
      </c>
      <c r="C8991" s="24">
        <f t="shared" si="285"/>
        <v>0.218476</v>
      </c>
      <c r="D8991" s="19">
        <f t="shared" si="286"/>
        <v>4.7731762576000002E-2</v>
      </c>
    </row>
    <row r="8992" spans="1:4" x14ac:dyDescent="0.3">
      <c r="A8992" s="23">
        <v>8991</v>
      </c>
      <c r="B8992" s="27">
        <v>0.71672599999999997</v>
      </c>
      <c r="C8992" s="24">
        <f t="shared" si="285"/>
        <v>0.21856100000000001</v>
      </c>
      <c r="D8992" s="19">
        <f t="shared" si="286"/>
        <v>4.7768910721000001E-2</v>
      </c>
    </row>
    <row r="8993" spans="1:4" x14ac:dyDescent="0.3">
      <c r="A8993" s="23">
        <v>8992</v>
      </c>
      <c r="B8993" s="27">
        <v>0.71682500000000005</v>
      </c>
      <c r="C8993" s="24">
        <f t="shared" si="285"/>
        <v>0.21865999999999999</v>
      </c>
      <c r="D8993" s="19">
        <f t="shared" si="286"/>
        <v>4.7812195599999996E-2</v>
      </c>
    </row>
    <row r="8994" spans="1:4" x14ac:dyDescent="0.3">
      <c r="A8994" s="23">
        <v>8993</v>
      </c>
      <c r="B8994" s="27">
        <v>0.71687100000000004</v>
      </c>
      <c r="C8994" s="24">
        <f t="shared" si="285"/>
        <v>0.21870600000000001</v>
      </c>
      <c r="D8994" s="19">
        <f t="shared" si="286"/>
        <v>4.7832314436000008E-2</v>
      </c>
    </row>
    <row r="8995" spans="1:4" x14ac:dyDescent="0.3">
      <c r="A8995" s="23">
        <v>8994</v>
      </c>
      <c r="B8995" s="27">
        <v>0.71711199999999997</v>
      </c>
      <c r="C8995" s="24">
        <f t="shared" si="285"/>
        <v>0.218947</v>
      </c>
      <c r="D8995" s="19">
        <f t="shared" si="286"/>
        <v>4.7937788809000001E-2</v>
      </c>
    </row>
    <row r="8996" spans="1:4" x14ac:dyDescent="0.3">
      <c r="A8996" s="23">
        <v>8995</v>
      </c>
      <c r="B8996" s="27">
        <v>0.717113</v>
      </c>
      <c r="C8996" s="24">
        <f t="shared" si="285"/>
        <v>0.218948</v>
      </c>
      <c r="D8996" s="19">
        <f t="shared" si="286"/>
        <v>4.7938226704000005E-2</v>
      </c>
    </row>
    <row r="8997" spans="1:4" x14ac:dyDescent="0.3">
      <c r="A8997" s="23">
        <v>8996</v>
      </c>
      <c r="B8997" s="27">
        <v>0.71723899999999996</v>
      </c>
      <c r="C8997" s="24">
        <f t="shared" si="285"/>
        <v>0.21907399999999999</v>
      </c>
      <c r="D8997" s="19">
        <f t="shared" si="286"/>
        <v>4.7993417475999993E-2</v>
      </c>
    </row>
    <row r="8998" spans="1:4" x14ac:dyDescent="0.3">
      <c r="A8998" s="23">
        <v>8997</v>
      </c>
      <c r="B8998" s="27">
        <v>0.71741100000000002</v>
      </c>
      <c r="C8998" s="24">
        <f t="shared" si="285"/>
        <v>0.219246</v>
      </c>
      <c r="D8998" s="19">
        <f t="shared" si="286"/>
        <v>4.8068808515999997E-2</v>
      </c>
    </row>
    <row r="8999" spans="1:4" x14ac:dyDescent="0.3">
      <c r="A8999" s="23">
        <v>8998</v>
      </c>
      <c r="B8999" s="27">
        <v>0.71743599999999996</v>
      </c>
      <c r="C8999" s="24">
        <f t="shared" si="285"/>
        <v>0.21927099999999999</v>
      </c>
      <c r="D8999" s="19">
        <f t="shared" si="286"/>
        <v>4.8079771440999994E-2</v>
      </c>
    </row>
    <row r="9000" spans="1:4" x14ac:dyDescent="0.3">
      <c r="A9000" s="23">
        <v>8999</v>
      </c>
      <c r="B9000" s="27">
        <v>0.71748800000000001</v>
      </c>
      <c r="C9000" s="24">
        <f t="shared" si="285"/>
        <v>0.21932299999999999</v>
      </c>
      <c r="D9000" s="19">
        <f t="shared" si="286"/>
        <v>4.8102578328999994E-2</v>
      </c>
    </row>
    <row r="9001" spans="1:4" x14ac:dyDescent="0.3">
      <c r="A9001" s="23">
        <v>9000</v>
      </c>
      <c r="B9001" s="27">
        <v>0.71755599999999997</v>
      </c>
      <c r="C9001" s="24">
        <f t="shared" si="285"/>
        <v>0.219391</v>
      </c>
      <c r="D9001" s="19">
        <f t="shared" si="286"/>
        <v>4.8132410881000003E-2</v>
      </c>
    </row>
    <row r="9002" spans="1:4" x14ac:dyDescent="0.3">
      <c r="A9002" s="23">
        <v>9001</v>
      </c>
      <c r="B9002" s="27">
        <v>0.717804</v>
      </c>
      <c r="C9002" s="24">
        <f t="shared" si="285"/>
        <v>0.219639</v>
      </c>
      <c r="D9002" s="19">
        <f t="shared" si="286"/>
        <v>4.8241290321000004E-2</v>
      </c>
    </row>
    <row r="9003" spans="1:4" x14ac:dyDescent="0.3">
      <c r="A9003" s="23">
        <v>9002</v>
      </c>
      <c r="B9003" s="27">
        <v>0.71780699999999997</v>
      </c>
      <c r="C9003" s="24">
        <f t="shared" si="285"/>
        <v>0.219642</v>
      </c>
      <c r="D9003" s="19">
        <f t="shared" si="286"/>
        <v>4.8242608164E-2</v>
      </c>
    </row>
    <row r="9004" spans="1:4" x14ac:dyDescent="0.3">
      <c r="A9004" s="23">
        <v>9003</v>
      </c>
      <c r="B9004" s="27">
        <v>0.71783399999999997</v>
      </c>
      <c r="C9004" s="24">
        <f t="shared" si="285"/>
        <v>0.219669</v>
      </c>
      <c r="D9004" s="19">
        <f t="shared" si="286"/>
        <v>4.8254469561000005E-2</v>
      </c>
    </row>
    <row r="9005" spans="1:4" x14ac:dyDescent="0.3">
      <c r="A9005" s="23">
        <v>9004</v>
      </c>
      <c r="B9005" s="27">
        <v>0.71796099999999996</v>
      </c>
      <c r="C9005" s="24">
        <f t="shared" si="285"/>
        <v>0.21979599999999999</v>
      </c>
      <c r="D9005" s="19">
        <f t="shared" si="286"/>
        <v>4.8310281615999998E-2</v>
      </c>
    </row>
    <row r="9006" spans="1:4" x14ac:dyDescent="0.3">
      <c r="A9006" s="23">
        <v>9005</v>
      </c>
      <c r="B9006" s="27">
        <v>0.71801199999999998</v>
      </c>
      <c r="C9006" s="24">
        <f t="shared" si="285"/>
        <v>0.21984700000000001</v>
      </c>
      <c r="D9006" s="19">
        <f t="shared" si="286"/>
        <v>4.8332703409000005E-2</v>
      </c>
    </row>
    <row r="9007" spans="1:4" x14ac:dyDescent="0.3">
      <c r="A9007" s="23">
        <v>9006</v>
      </c>
      <c r="B9007" s="27">
        <v>0.71802900000000003</v>
      </c>
      <c r="C9007" s="24">
        <f t="shared" si="285"/>
        <v>0.219864</v>
      </c>
      <c r="D9007" s="19">
        <f t="shared" si="286"/>
        <v>4.8340178496000002E-2</v>
      </c>
    </row>
    <row r="9008" spans="1:4" x14ac:dyDescent="0.3">
      <c r="A9008" s="23">
        <v>9007</v>
      </c>
      <c r="B9008" s="27">
        <v>0.71810300000000005</v>
      </c>
      <c r="C9008" s="24">
        <f t="shared" si="285"/>
        <v>0.21993799999999999</v>
      </c>
      <c r="D9008" s="19">
        <f t="shared" si="286"/>
        <v>4.8372723843999994E-2</v>
      </c>
    </row>
    <row r="9009" spans="1:4" x14ac:dyDescent="0.3">
      <c r="A9009" s="23">
        <v>9008</v>
      </c>
      <c r="B9009" s="27">
        <v>0.71811499999999995</v>
      </c>
      <c r="C9009" s="24">
        <f t="shared" si="285"/>
        <v>0.21995000000000001</v>
      </c>
      <c r="D9009" s="19">
        <f t="shared" si="286"/>
        <v>4.8378002500000003E-2</v>
      </c>
    </row>
    <row r="9010" spans="1:4" x14ac:dyDescent="0.3">
      <c r="A9010" s="23">
        <v>9009</v>
      </c>
      <c r="B9010" s="27">
        <v>0.71840199999999999</v>
      </c>
      <c r="C9010" s="24">
        <f t="shared" si="285"/>
        <v>0.22023699999999999</v>
      </c>
      <c r="D9010" s="19">
        <f t="shared" si="286"/>
        <v>4.8504336168999997E-2</v>
      </c>
    </row>
    <row r="9011" spans="1:4" x14ac:dyDescent="0.3">
      <c r="A9011" s="23">
        <v>9010</v>
      </c>
      <c r="B9011" s="27">
        <v>0.71845400000000004</v>
      </c>
      <c r="C9011" s="24">
        <f t="shared" si="285"/>
        <v>0.22028900000000001</v>
      </c>
      <c r="D9011" s="19">
        <f t="shared" si="286"/>
        <v>4.8527243521000005E-2</v>
      </c>
    </row>
    <row r="9012" spans="1:4" x14ac:dyDescent="0.3">
      <c r="A9012" s="23">
        <v>9011</v>
      </c>
      <c r="B9012" s="27">
        <v>0.71862199999999998</v>
      </c>
      <c r="C9012" s="24">
        <f t="shared" si="285"/>
        <v>0.22045700000000001</v>
      </c>
      <c r="D9012" s="19">
        <f t="shared" si="286"/>
        <v>4.8601288849000009E-2</v>
      </c>
    </row>
    <row r="9013" spans="1:4" x14ac:dyDescent="0.3">
      <c r="A9013" s="23">
        <v>9012</v>
      </c>
      <c r="B9013" s="27">
        <v>0.71873600000000004</v>
      </c>
      <c r="C9013" s="24">
        <f t="shared" si="285"/>
        <v>0.22057099999999999</v>
      </c>
      <c r="D9013" s="19">
        <f t="shared" si="286"/>
        <v>4.8651566040999995E-2</v>
      </c>
    </row>
    <row r="9014" spans="1:4" x14ac:dyDescent="0.3">
      <c r="A9014" s="23">
        <v>9013</v>
      </c>
      <c r="B9014" s="27">
        <v>0.71879800000000005</v>
      </c>
      <c r="C9014" s="24">
        <f t="shared" si="285"/>
        <v>0.220633</v>
      </c>
      <c r="D9014" s="19">
        <f t="shared" si="286"/>
        <v>4.8678920688999996E-2</v>
      </c>
    </row>
    <row r="9015" spans="1:4" x14ac:dyDescent="0.3">
      <c r="A9015" s="23">
        <v>9014</v>
      </c>
      <c r="B9015" s="27">
        <v>0.71904400000000002</v>
      </c>
      <c r="C9015" s="24">
        <f t="shared" si="285"/>
        <v>0.22087899999999999</v>
      </c>
      <c r="D9015" s="19">
        <f t="shared" si="286"/>
        <v>4.8787532640999998E-2</v>
      </c>
    </row>
    <row r="9016" spans="1:4" x14ac:dyDescent="0.3">
      <c r="A9016" s="23">
        <v>9015</v>
      </c>
      <c r="B9016" s="27">
        <v>0.71907100000000002</v>
      </c>
      <c r="C9016" s="24">
        <f t="shared" si="285"/>
        <v>0.22090599999999999</v>
      </c>
      <c r="D9016" s="19">
        <f t="shared" si="286"/>
        <v>4.8799460835999994E-2</v>
      </c>
    </row>
    <row r="9017" spans="1:4" x14ac:dyDescent="0.3">
      <c r="A9017" s="23">
        <v>9016</v>
      </c>
      <c r="B9017" s="27">
        <v>0.71912299999999996</v>
      </c>
      <c r="C9017" s="24">
        <f t="shared" si="285"/>
        <v>0.22095799999999999</v>
      </c>
      <c r="D9017" s="19">
        <f t="shared" si="286"/>
        <v>4.8822437763999992E-2</v>
      </c>
    </row>
    <row r="9018" spans="1:4" x14ac:dyDescent="0.3">
      <c r="A9018" s="23">
        <v>9017</v>
      </c>
      <c r="B9018" s="27">
        <v>0.71915300000000004</v>
      </c>
      <c r="C9018" s="24">
        <f t="shared" si="285"/>
        <v>0.22098799999999999</v>
      </c>
      <c r="D9018" s="19">
        <f t="shared" si="286"/>
        <v>4.8835696143999997E-2</v>
      </c>
    </row>
    <row r="9019" spans="1:4" x14ac:dyDescent="0.3">
      <c r="A9019" s="23">
        <v>9018</v>
      </c>
      <c r="B9019" s="27">
        <v>0.71917500000000001</v>
      </c>
      <c r="C9019" s="24">
        <f t="shared" si="285"/>
        <v>0.22101000000000001</v>
      </c>
      <c r="D9019" s="19">
        <f t="shared" si="286"/>
        <v>4.8845420100000002E-2</v>
      </c>
    </row>
    <row r="9020" spans="1:4" x14ac:dyDescent="0.3">
      <c r="A9020" s="23">
        <v>9019</v>
      </c>
      <c r="B9020" s="27">
        <v>0.71919699999999998</v>
      </c>
      <c r="C9020" s="24">
        <f t="shared" si="285"/>
        <v>0.22103200000000001</v>
      </c>
      <c r="D9020" s="19">
        <f t="shared" si="286"/>
        <v>4.8855145024000006E-2</v>
      </c>
    </row>
    <row r="9021" spans="1:4" x14ac:dyDescent="0.3">
      <c r="A9021" s="23">
        <v>9020</v>
      </c>
      <c r="B9021" s="27">
        <v>0.71922699999999995</v>
      </c>
      <c r="C9021" s="24">
        <f t="shared" si="285"/>
        <v>0.22106200000000001</v>
      </c>
      <c r="D9021" s="19">
        <f t="shared" si="286"/>
        <v>4.8868407844000004E-2</v>
      </c>
    </row>
    <row r="9022" spans="1:4" x14ac:dyDescent="0.3">
      <c r="A9022" s="23">
        <v>9021</v>
      </c>
      <c r="B9022" s="27">
        <v>0.71923000000000004</v>
      </c>
      <c r="C9022" s="24">
        <f t="shared" si="285"/>
        <v>0.22106500000000001</v>
      </c>
      <c r="D9022" s="19">
        <f t="shared" si="286"/>
        <v>4.8869734225000003E-2</v>
      </c>
    </row>
    <row r="9023" spans="1:4" x14ac:dyDescent="0.3">
      <c r="A9023" s="23">
        <v>9022</v>
      </c>
      <c r="B9023" s="27">
        <v>0.71932200000000002</v>
      </c>
      <c r="C9023" s="24">
        <f t="shared" si="285"/>
        <v>0.22115699999999999</v>
      </c>
      <c r="D9023" s="19">
        <f t="shared" si="286"/>
        <v>4.8910418648999997E-2</v>
      </c>
    </row>
    <row r="9024" spans="1:4" x14ac:dyDescent="0.3">
      <c r="A9024" s="23">
        <v>9023</v>
      </c>
      <c r="B9024" s="27">
        <v>0.719445</v>
      </c>
      <c r="C9024" s="24">
        <f t="shared" si="285"/>
        <v>0.22128</v>
      </c>
      <c r="D9024" s="19">
        <f t="shared" si="286"/>
        <v>4.8964838400000002E-2</v>
      </c>
    </row>
    <row r="9025" spans="1:4" x14ac:dyDescent="0.3">
      <c r="A9025" s="23">
        <v>9024</v>
      </c>
      <c r="B9025" s="27">
        <v>0.71974199999999999</v>
      </c>
      <c r="C9025" s="24">
        <f t="shared" si="285"/>
        <v>0.221577</v>
      </c>
      <c r="D9025" s="19">
        <f t="shared" si="286"/>
        <v>4.9096366928999997E-2</v>
      </c>
    </row>
    <row r="9026" spans="1:4" x14ac:dyDescent="0.3">
      <c r="A9026" s="23">
        <v>9025</v>
      </c>
      <c r="B9026" s="27">
        <v>0.71981799999999996</v>
      </c>
      <c r="C9026" s="24">
        <f t="shared" ref="C9026:C9089" si="287">ROUNDUP(B9026-B$10002,6)</f>
        <v>0.22165299999999999</v>
      </c>
      <c r="D9026" s="19">
        <f t="shared" si="286"/>
        <v>4.9130052408999994E-2</v>
      </c>
    </row>
    <row r="9027" spans="1:4" x14ac:dyDescent="0.3">
      <c r="A9027" s="23">
        <v>9026</v>
      </c>
      <c r="B9027" s="27">
        <v>0.72005600000000003</v>
      </c>
      <c r="C9027" s="24">
        <f t="shared" si="287"/>
        <v>0.221891</v>
      </c>
      <c r="D9027" s="19">
        <f t="shared" si="286"/>
        <v>4.9235615881000006E-2</v>
      </c>
    </row>
    <row r="9028" spans="1:4" x14ac:dyDescent="0.3">
      <c r="A9028" s="23">
        <v>9027</v>
      </c>
      <c r="B9028" s="27">
        <v>0.72014900000000004</v>
      </c>
      <c r="C9028" s="24">
        <f t="shared" si="287"/>
        <v>0.22198400000000001</v>
      </c>
      <c r="D9028" s="19">
        <f t="shared" si="286"/>
        <v>4.9276896256000007E-2</v>
      </c>
    </row>
    <row r="9029" spans="1:4" x14ac:dyDescent="0.3">
      <c r="A9029" s="23">
        <v>9028</v>
      </c>
      <c r="B9029" s="27">
        <v>0.72026800000000002</v>
      </c>
      <c r="C9029" s="24">
        <f t="shared" si="287"/>
        <v>0.22210299999999999</v>
      </c>
      <c r="D9029" s="19">
        <f t="shared" si="286"/>
        <v>4.9329742608999999E-2</v>
      </c>
    </row>
    <row r="9030" spans="1:4" x14ac:dyDescent="0.3">
      <c r="A9030" s="23">
        <v>9029</v>
      </c>
      <c r="B9030" s="27">
        <v>0.72037700000000005</v>
      </c>
      <c r="C9030" s="24">
        <f t="shared" si="287"/>
        <v>0.22221199999999999</v>
      </c>
      <c r="D9030" s="19">
        <f t="shared" si="286"/>
        <v>4.9378172943999994E-2</v>
      </c>
    </row>
    <row r="9031" spans="1:4" x14ac:dyDescent="0.3">
      <c r="A9031" s="23">
        <v>9030</v>
      </c>
      <c r="B9031" s="27">
        <v>0.720391</v>
      </c>
      <c r="C9031" s="24">
        <f t="shared" si="287"/>
        <v>0.22222600000000001</v>
      </c>
      <c r="D9031" s="19">
        <f t="shared" si="286"/>
        <v>4.9384395076000003E-2</v>
      </c>
    </row>
    <row r="9032" spans="1:4" x14ac:dyDescent="0.3">
      <c r="A9032" s="23">
        <v>9031</v>
      </c>
      <c r="B9032" s="27">
        <v>0.72041299999999997</v>
      </c>
      <c r="C9032" s="24">
        <f t="shared" si="287"/>
        <v>0.222248</v>
      </c>
      <c r="D9032" s="19">
        <f t="shared" si="286"/>
        <v>4.9394173504000001E-2</v>
      </c>
    </row>
    <row r="9033" spans="1:4" x14ac:dyDescent="0.3">
      <c r="A9033" s="23">
        <v>9032</v>
      </c>
      <c r="B9033" s="27">
        <v>0.72056699999999996</v>
      </c>
      <c r="C9033" s="24">
        <f t="shared" si="287"/>
        <v>0.22240199999999999</v>
      </c>
      <c r="D9033" s="19">
        <f t="shared" si="286"/>
        <v>4.9462649603999993E-2</v>
      </c>
    </row>
    <row r="9034" spans="1:4" x14ac:dyDescent="0.3">
      <c r="A9034" s="23">
        <v>9033</v>
      </c>
      <c r="B9034" s="27">
        <v>0.72095299999999995</v>
      </c>
      <c r="C9034" s="24">
        <f t="shared" si="287"/>
        <v>0.22278800000000001</v>
      </c>
      <c r="D9034" s="19">
        <f t="shared" ref="D9034:D9097" si="288">C9034*C9034</f>
        <v>4.9634492944000005E-2</v>
      </c>
    </row>
    <row r="9035" spans="1:4" x14ac:dyDescent="0.3">
      <c r="A9035" s="23">
        <v>9034</v>
      </c>
      <c r="B9035" s="27">
        <v>0.72096099999999996</v>
      </c>
      <c r="C9035" s="24">
        <f t="shared" si="287"/>
        <v>0.22279599999999999</v>
      </c>
      <c r="D9035" s="19">
        <f t="shared" si="288"/>
        <v>4.9638057616E-2</v>
      </c>
    </row>
    <row r="9036" spans="1:4" x14ac:dyDescent="0.3">
      <c r="A9036" s="23">
        <v>9035</v>
      </c>
      <c r="B9036" s="27">
        <v>0.72101800000000005</v>
      </c>
      <c r="C9036" s="24">
        <f t="shared" si="287"/>
        <v>0.222853</v>
      </c>
      <c r="D9036" s="19">
        <f t="shared" si="288"/>
        <v>4.9663459608999996E-2</v>
      </c>
    </row>
    <row r="9037" spans="1:4" x14ac:dyDescent="0.3">
      <c r="A9037" s="23">
        <v>9036</v>
      </c>
      <c r="B9037" s="27">
        <v>0.72108899999999998</v>
      </c>
      <c r="C9037" s="24">
        <f t="shared" si="287"/>
        <v>0.22292400000000001</v>
      </c>
      <c r="D9037" s="19">
        <f t="shared" si="288"/>
        <v>4.9695109776000002E-2</v>
      </c>
    </row>
    <row r="9038" spans="1:4" x14ac:dyDescent="0.3">
      <c r="A9038" s="23">
        <v>9037</v>
      </c>
      <c r="B9038" s="27">
        <v>0.72115799999999997</v>
      </c>
      <c r="C9038" s="24">
        <f t="shared" si="287"/>
        <v>0.222993</v>
      </c>
      <c r="D9038" s="19">
        <f t="shared" si="288"/>
        <v>4.9725878049E-2</v>
      </c>
    </row>
    <row r="9039" spans="1:4" x14ac:dyDescent="0.3">
      <c r="A9039" s="23">
        <v>9038</v>
      </c>
      <c r="B9039" s="27">
        <v>0.72149200000000002</v>
      </c>
      <c r="C9039" s="24">
        <f t="shared" si="287"/>
        <v>0.223327</v>
      </c>
      <c r="D9039" s="19">
        <f t="shared" si="288"/>
        <v>4.9874948928999997E-2</v>
      </c>
    </row>
    <row r="9040" spans="1:4" x14ac:dyDescent="0.3">
      <c r="A9040" s="23">
        <v>9039</v>
      </c>
      <c r="B9040" s="27">
        <v>0.72194199999999997</v>
      </c>
      <c r="C9040" s="24">
        <f t="shared" si="287"/>
        <v>0.223777</v>
      </c>
      <c r="D9040" s="19">
        <f t="shared" si="288"/>
        <v>5.0076145729000002E-2</v>
      </c>
    </row>
    <row r="9041" spans="1:4" x14ac:dyDescent="0.3">
      <c r="A9041" s="23">
        <v>9040</v>
      </c>
      <c r="B9041" s="27">
        <v>0.72201199999999999</v>
      </c>
      <c r="C9041" s="24">
        <f t="shared" si="287"/>
        <v>0.22384699999999999</v>
      </c>
      <c r="D9041" s="19">
        <f t="shared" si="288"/>
        <v>5.0107479408999997E-2</v>
      </c>
    </row>
    <row r="9042" spans="1:4" x14ac:dyDescent="0.3">
      <c r="A9042" s="23">
        <v>9041</v>
      </c>
      <c r="B9042" s="27">
        <v>0.72204699999999999</v>
      </c>
      <c r="C9042" s="24">
        <f t="shared" si="287"/>
        <v>0.223882</v>
      </c>
      <c r="D9042" s="19">
        <f t="shared" si="288"/>
        <v>5.0123149924E-2</v>
      </c>
    </row>
    <row r="9043" spans="1:4" x14ac:dyDescent="0.3">
      <c r="A9043" s="23">
        <v>9042</v>
      </c>
      <c r="B9043" s="27">
        <v>0.72209000000000001</v>
      </c>
      <c r="C9043" s="24">
        <f t="shared" si="287"/>
        <v>0.22392500000000001</v>
      </c>
      <c r="D9043" s="19">
        <f t="shared" si="288"/>
        <v>5.0142405625000004E-2</v>
      </c>
    </row>
    <row r="9044" spans="1:4" x14ac:dyDescent="0.3">
      <c r="A9044" s="23">
        <v>9043</v>
      </c>
      <c r="B9044" s="27">
        <v>0.72209699999999999</v>
      </c>
      <c r="C9044" s="24">
        <f t="shared" si="287"/>
        <v>0.22393199999999999</v>
      </c>
      <c r="D9044" s="19">
        <f t="shared" si="288"/>
        <v>5.0145540624E-2</v>
      </c>
    </row>
    <row r="9045" spans="1:4" x14ac:dyDescent="0.3">
      <c r="A9045" s="23">
        <v>9044</v>
      </c>
      <c r="B9045" s="27">
        <v>0.72223300000000001</v>
      </c>
      <c r="C9045" s="24">
        <f t="shared" si="287"/>
        <v>0.22406799999999999</v>
      </c>
      <c r="D9045" s="19">
        <f t="shared" si="288"/>
        <v>5.0206468623999995E-2</v>
      </c>
    </row>
    <row r="9046" spans="1:4" x14ac:dyDescent="0.3">
      <c r="A9046" s="23">
        <v>9045</v>
      </c>
      <c r="B9046" s="27">
        <v>0.72224299999999997</v>
      </c>
      <c r="C9046" s="24">
        <f t="shared" si="287"/>
        <v>0.224078</v>
      </c>
      <c r="D9046" s="19">
        <f t="shared" si="288"/>
        <v>5.0210950083999999E-2</v>
      </c>
    </row>
    <row r="9047" spans="1:4" x14ac:dyDescent="0.3">
      <c r="A9047" s="23">
        <v>9046</v>
      </c>
      <c r="B9047" s="27">
        <v>0.72230399999999995</v>
      </c>
      <c r="C9047" s="24">
        <f t="shared" si="287"/>
        <v>0.224139</v>
      </c>
      <c r="D9047" s="19">
        <f t="shared" si="288"/>
        <v>5.0238291321000002E-2</v>
      </c>
    </row>
    <row r="9048" spans="1:4" x14ac:dyDescent="0.3">
      <c r="A9048" s="23">
        <v>9047</v>
      </c>
      <c r="B9048" s="27">
        <v>0.72232499999999999</v>
      </c>
      <c r="C9048" s="24">
        <f t="shared" si="287"/>
        <v>0.22416</v>
      </c>
      <c r="D9048" s="19">
        <f t="shared" si="288"/>
        <v>5.0247705599999998E-2</v>
      </c>
    </row>
    <row r="9049" spans="1:4" x14ac:dyDescent="0.3">
      <c r="A9049" s="23">
        <v>9048</v>
      </c>
      <c r="B9049" s="27">
        <v>0.72250300000000001</v>
      </c>
      <c r="C9049" s="24">
        <f t="shared" si="287"/>
        <v>0.22433800000000001</v>
      </c>
      <c r="D9049" s="19">
        <f t="shared" si="288"/>
        <v>5.0327538244000006E-2</v>
      </c>
    </row>
    <row r="9050" spans="1:4" x14ac:dyDescent="0.3">
      <c r="A9050" s="23">
        <v>9049</v>
      </c>
      <c r="B9050" s="27">
        <v>0.72260599999999997</v>
      </c>
      <c r="C9050" s="24">
        <f t="shared" si="287"/>
        <v>0.224441</v>
      </c>
      <c r="D9050" s="19">
        <f t="shared" si="288"/>
        <v>5.0373762480999999E-2</v>
      </c>
    </row>
    <row r="9051" spans="1:4" x14ac:dyDescent="0.3">
      <c r="A9051" s="23">
        <v>9050</v>
      </c>
      <c r="B9051" s="27">
        <v>0.72262199999999999</v>
      </c>
      <c r="C9051" s="24">
        <f t="shared" si="287"/>
        <v>0.22445699999999999</v>
      </c>
      <c r="D9051" s="19">
        <f t="shared" si="288"/>
        <v>5.0380944848999992E-2</v>
      </c>
    </row>
    <row r="9052" spans="1:4" x14ac:dyDescent="0.3">
      <c r="A9052" s="23">
        <v>9051</v>
      </c>
      <c r="B9052" s="27">
        <v>0.72263200000000005</v>
      </c>
      <c r="C9052" s="24">
        <f t="shared" si="287"/>
        <v>0.224467</v>
      </c>
      <c r="D9052" s="19">
        <f t="shared" si="288"/>
        <v>5.0385434089000002E-2</v>
      </c>
    </row>
    <row r="9053" spans="1:4" x14ac:dyDescent="0.3">
      <c r="A9053" s="23">
        <v>9052</v>
      </c>
      <c r="B9053" s="27">
        <v>0.72265000000000001</v>
      </c>
      <c r="C9053" s="24">
        <f t="shared" si="287"/>
        <v>0.22448499999999999</v>
      </c>
      <c r="D9053" s="19">
        <f t="shared" si="288"/>
        <v>5.0393515224999998E-2</v>
      </c>
    </row>
    <row r="9054" spans="1:4" x14ac:dyDescent="0.3">
      <c r="A9054" s="23">
        <v>9053</v>
      </c>
      <c r="B9054" s="27">
        <v>0.72266399999999997</v>
      </c>
      <c r="C9054" s="24">
        <f t="shared" si="287"/>
        <v>0.224499</v>
      </c>
      <c r="D9054" s="19">
        <f t="shared" si="288"/>
        <v>5.0399801001E-2</v>
      </c>
    </row>
    <row r="9055" spans="1:4" x14ac:dyDescent="0.3">
      <c r="A9055" s="23">
        <v>9054</v>
      </c>
      <c r="B9055" s="27">
        <v>0.72278100000000001</v>
      </c>
      <c r="C9055" s="24">
        <f t="shared" si="287"/>
        <v>0.22461600000000001</v>
      </c>
      <c r="D9055" s="19">
        <f t="shared" si="288"/>
        <v>5.0452347456000003E-2</v>
      </c>
    </row>
    <row r="9056" spans="1:4" x14ac:dyDescent="0.3">
      <c r="A9056" s="23">
        <v>9055</v>
      </c>
      <c r="B9056" s="27">
        <v>0.72280500000000003</v>
      </c>
      <c r="C9056" s="24">
        <f t="shared" si="287"/>
        <v>0.22464000000000001</v>
      </c>
      <c r="D9056" s="19">
        <f t="shared" si="288"/>
        <v>5.0463129600000003E-2</v>
      </c>
    </row>
    <row r="9057" spans="1:4" x14ac:dyDescent="0.3">
      <c r="A9057" s="23">
        <v>9056</v>
      </c>
      <c r="B9057" s="27">
        <v>0.72301000000000004</v>
      </c>
      <c r="C9057" s="24">
        <f t="shared" si="287"/>
        <v>0.22484499999999999</v>
      </c>
      <c r="D9057" s="19">
        <f t="shared" si="288"/>
        <v>5.0555274024999992E-2</v>
      </c>
    </row>
    <row r="9058" spans="1:4" x14ac:dyDescent="0.3">
      <c r="A9058" s="23">
        <v>9057</v>
      </c>
      <c r="B9058" s="27">
        <v>0.72303300000000004</v>
      </c>
      <c r="C9058" s="24">
        <f t="shared" si="287"/>
        <v>0.22486800000000001</v>
      </c>
      <c r="D9058" s="19">
        <f t="shared" si="288"/>
        <v>5.0565617424000009E-2</v>
      </c>
    </row>
    <row r="9059" spans="1:4" x14ac:dyDescent="0.3">
      <c r="A9059" s="23">
        <v>9058</v>
      </c>
      <c r="B9059" s="27">
        <v>0.72310799999999997</v>
      </c>
      <c r="C9059" s="24">
        <f t="shared" si="287"/>
        <v>0.224943</v>
      </c>
      <c r="D9059" s="19">
        <f t="shared" si="288"/>
        <v>5.0599353249000001E-2</v>
      </c>
    </row>
    <row r="9060" spans="1:4" x14ac:dyDescent="0.3">
      <c r="A9060" s="23">
        <v>9059</v>
      </c>
      <c r="B9060" s="27">
        <v>0.723217</v>
      </c>
      <c r="C9060" s="24">
        <f t="shared" si="287"/>
        <v>0.225052</v>
      </c>
      <c r="D9060" s="19">
        <f t="shared" si="288"/>
        <v>5.0648402703999999E-2</v>
      </c>
    </row>
    <row r="9061" spans="1:4" x14ac:dyDescent="0.3">
      <c r="A9061" s="23">
        <v>9060</v>
      </c>
      <c r="B9061" s="27">
        <v>0.72325700000000004</v>
      </c>
      <c r="C9061" s="24">
        <f t="shared" si="287"/>
        <v>0.22509200000000001</v>
      </c>
      <c r="D9061" s="19">
        <f t="shared" si="288"/>
        <v>5.0666408464000008E-2</v>
      </c>
    </row>
    <row r="9062" spans="1:4" x14ac:dyDescent="0.3">
      <c r="A9062" s="23">
        <v>9061</v>
      </c>
      <c r="B9062" s="27">
        <v>0.72330700000000003</v>
      </c>
      <c r="C9062" s="24">
        <f t="shared" si="287"/>
        <v>0.22514200000000001</v>
      </c>
      <c r="D9062" s="19">
        <f t="shared" si="288"/>
        <v>5.0688920164000006E-2</v>
      </c>
    </row>
    <row r="9063" spans="1:4" x14ac:dyDescent="0.3">
      <c r="A9063" s="23">
        <v>9062</v>
      </c>
      <c r="B9063" s="27">
        <v>0.72333899999999995</v>
      </c>
      <c r="C9063" s="24">
        <f t="shared" si="287"/>
        <v>0.22517400000000001</v>
      </c>
      <c r="D9063" s="19">
        <f t="shared" si="288"/>
        <v>5.0703330276000005E-2</v>
      </c>
    </row>
    <row r="9064" spans="1:4" x14ac:dyDescent="0.3">
      <c r="A9064" s="23">
        <v>9063</v>
      </c>
      <c r="B9064" s="27">
        <v>0.72347899999999998</v>
      </c>
      <c r="C9064" s="24">
        <f t="shared" si="287"/>
        <v>0.22531400000000001</v>
      </c>
      <c r="D9064" s="19">
        <f t="shared" si="288"/>
        <v>5.0766398596000004E-2</v>
      </c>
    </row>
    <row r="9065" spans="1:4" x14ac:dyDescent="0.3">
      <c r="A9065" s="23">
        <v>9064</v>
      </c>
      <c r="B9065" s="27">
        <v>0.72358</v>
      </c>
      <c r="C9065" s="24">
        <f t="shared" si="287"/>
        <v>0.225415</v>
      </c>
      <c r="D9065" s="19">
        <f t="shared" si="288"/>
        <v>5.0811922225E-2</v>
      </c>
    </row>
    <row r="9066" spans="1:4" x14ac:dyDescent="0.3">
      <c r="A9066" s="23">
        <v>9065</v>
      </c>
      <c r="B9066" s="27">
        <v>0.72365100000000004</v>
      </c>
      <c r="C9066" s="24">
        <f t="shared" si="287"/>
        <v>0.22548599999999999</v>
      </c>
      <c r="D9066" s="19">
        <f t="shared" si="288"/>
        <v>5.0843936195999993E-2</v>
      </c>
    </row>
    <row r="9067" spans="1:4" x14ac:dyDescent="0.3">
      <c r="A9067" s="23">
        <v>9066</v>
      </c>
      <c r="B9067" s="27">
        <v>0.72380999999999995</v>
      </c>
      <c r="C9067" s="24">
        <f t="shared" si="287"/>
        <v>0.22564500000000001</v>
      </c>
      <c r="D9067" s="19">
        <f t="shared" si="288"/>
        <v>5.0915666025000007E-2</v>
      </c>
    </row>
    <row r="9068" spans="1:4" x14ac:dyDescent="0.3">
      <c r="A9068" s="23">
        <v>9067</v>
      </c>
      <c r="B9068" s="27">
        <v>0.72382800000000003</v>
      </c>
      <c r="C9068" s="24">
        <f t="shared" si="287"/>
        <v>0.225663</v>
      </c>
      <c r="D9068" s="19">
        <f t="shared" si="288"/>
        <v>5.0923789569000004E-2</v>
      </c>
    </row>
    <row r="9069" spans="1:4" x14ac:dyDescent="0.3">
      <c r="A9069" s="23">
        <v>9068</v>
      </c>
      <c r="B9069" s="27">
        <v>0.72397500000000004</v>
      </c>
      <c r="C9069" s="24">
        <f t="shared" si="287"/>
        <v>0.22581000000000001</v>
      </c>
      <c r="D9069" s="19">
        <f t="shared" si="288"/>
        <v>5.0990156100000003E-2</v>
      </c>
    </row>
    <row r="9070" spans="1:4" x14ac:dyDescent="0.3">
      <c r="A9070" s="23">
        <v>9069</v>
      </c>
      <c r="B9070" s="27">
        <v>0.72411700000000001</v>
      </c>
      <c r="C9070" s="24">
        <f t="shared" si="287"/>
        <v>0.22595200000000001</v>
      </c>
      <c r="D9070" s="19">
        <f t="shared" si="288"/>
        <v>5.1054306304000006E-2</v>
      </c>
    </row>
    <row r="9071" spans="1:4" x14ac:dyDescent="0.3">
      <c r="A9071" s="23">
        <v>9070</v>
      </c>
      <c r="B9071" s="27">
        <v>0.72433199999999998</v>
      </c>
      <c r="C9071" s="24">
        <f t="shared" si="287"/>
        <v>0.22616700000000001</v>
      </c>
      <c r="D9071" s="19">
        <f t="shared" si="288"/>
        <v>5.1151511889000002E-2</v>
      </c>
    </row>
    <row r="9072" spans="1:4" x14ac:dyDescent="0.3">
      <c r="A9072" s="23">
        <v>9071</v>
      </c>
      <c r="B9072" s="27">
        <v>0.72437099999999999</v>
      </c>
      <c r="C9072" s="24">
        <f t="shared" si="287"/>
        <v>0.22620599999999999</v>
      </c>
      <c r="D9072" s="19">
        <f t="shared" si="288"/>
        <v>5.1169154435999994E-2</v>
      </c>
    </row>
    <row r="9073" spans="1:4" x14ac:dyDescent="0.3">
      <c r="A9073" s="23">
        <v>9072</v>
      </c>
      <c r="B9073" s="27">
        <v>0.72450700000000001</v>
      </c>
      <c r="C9073" s="24">
        <f t="shared" si="287"/>
        <v>0.22634199999999999</v>
      </c>
      <c r="D9073" s="19">
        <f t="shared" si="288"/>
        <v>5.1230700963999995E-2</v>
      </c>
    </row>
    <row r="9074" spans="1:4" x14ac:dyDescent="0.3">
      <c r="A9074" s="23">
        <v>9073</v>
      </c>
      <c r="B9074" s="27">
        <v>0.72478200000000004</v>
      </c>
      <c r="C9074" s="24">
        <f t="shared" si="287"/>
        <v>0.22661700000000001</v>
      </c>
      <c r="D9074" s="19">
        <f t="shared" si="288"/>
        <v>5.1355264689000008E-2</v>
      </c>
    </row>
    <row r="9075" spans="1:4" x14ac:dyDescent="0.3">
      <c r="A9075" s="23">
        <v>9074</v>
      </c>
      <c r="B9075" s="27">
        <v>0.72485599999999994</v>
      </c>
      <c r="C9075" s="24">
        <f t="shared" si="287"/>
        <v>0.226691</v>
      </c>
      <c r="D9075" s="19">
        <f t="shared" si="288"/>
        <v>5.1388809481000004E-2</v>
      </c>
    </row>
    <row r="9076" spans="1:4" x14ac:dyDescent="0.3">
      <c r="A9076" s="23">
        <v>9075</v>
      </c>
      <c r="B9076" s="27">
        <v>0.72491899999999998</v>
      </c>
      <c r="C9076" s="24">
        <f t="shared" si="287"/>
        <v>0.22675400000000001</v>
      </c>
      <c r="D9076" s="19">
        <f t="shared" si="288"/>
        <v>5.1417376516000007E-2</v>
      </c>
    </row>
    <row r="9077" spans="1:4" x14ac:dyDescent="0.3">
      <c r="A9077" s="23">
        <v>9076</v>
      </c>
      <c r="B9077" s="27">
        <v>0.72505299999999995</v>
      </c>
      <c r="C9077" s="24">
        <f t="shared" si="287"/>
        <v>0.22688800000000001</v>
      </c>
      <c r="D9077" s="19">
        <f t="shared" si="288"/>
        <v>5.1478164544000005E-2</v>
      </c>
    </row>
    <row r="9078" spans="1:4" x14ac:dyDescent="0.3">
      <c r="A9078" s="23">
        <v>9077</v>
      </c>
      <c r="B9078" s="27">
        <v>0.72518199999999999</v>
      </c>
      <c r="C9078" s="24">
        <f t="shared" si="287"/>
        <v>0.227017</v>
      </c>
      <c r="D9078" s="19">
        <f t="shared" si="288"/>
        <v>5.1536718289E-2</v>
      </c>
    </row>
    <row r="9079" spans="1:4" x14ac:dyDescent="0.3">
      <c r="A9079" s="23">
        <v>9078</v>
      </c>
      <c r="B9079" s="27">
        <v>0.72519400000000001</v>
      </c>
      <c r="C9079" s="24">
        <f t="shared" si="287"/>
        <v>0.22702900000000001</v>
      </c>
      <c r="D9079" s="19">
        <f t="shared" si="288"/>
        <v>5.1542166841000006E-2</v>
      </c>
    </row>
    <row r="9080" spans="1:4" x14ac:dyDescent="0.3">
      <c r="A9080" s="23">
        <v>9079</v>
      </c>
      <c r="B9080" s="27">
        <v>0.72522200000000003</v>
      </c>
      <c r="C9080" s="24">
        <f t="shared" si="287"/>
        <v>0.22705700000000001</v>
      </c>
      <c r="D9080" s="19">
        <f t="shared" si="288"/>
        <v>5.1554881249000005E-2</v>
      </c>
    </row>
    <row r="9081" spans="1:4" x14ac:dyDescent="0.3">
      <c r="A9081" s="23">
        <v>9080</v>
      </c>
      <c r="B9081" s="27">
        <v>0.72525600000000001</v>
      </c>
      <c r="C9081" s="24">
        <f t="shared" si="287"/>
        <v>0.22709099999999999</v>
      </c>
      <c r="D9081" s="19">
        <f t="shared" si="288"/>
        <v>5.1570322280999996E-2</v>
      </c>
    </row>
    <row r="9082" spans="1:4" x14ac:dyDescent="0.3">
      <c r="A9082" s="23">
        <v>9081</v>
      </c>
      <c r="B9082" s="27">
        <v>0.72541299999999997</v>
      </c>
      <c r="C9082" s="24">
        <f t="shared" si="287"/>
        <v>0.22724800000000001</v>
      </c>
      <c r="D9082" s="19">
        <f t="shared" si="288"/>
        <v>5.1641653504000004E-2</v>
      </c>
    </row>
    <row r="9083" spans="1:4" x14ac:dyDescent="0.3">
      <c r="A9083" s="23">
        <v>9082</v>
      </c>
      <c r="B9083" s="27">
        <v>0.72543999999999997</v>
      </c>
      <c r="C9083" s="24">
        <f t="shared" si="287"/>
        <v>0.227275</v>
      </c>
      <c r="D9083" s="19">
        <f t="shared" si="288"/>
        <v>5.1653925625E-2</v>
      </c>
    </row>
    <row r="9084" spans="1:4" x14ac:dyDescent="0.3">
      <c r="A9084" s="23">
        <v>9083</v>
      </c>
      <c r="B9084" s="27">
        <v>0.72561100000000001</v>
      </c>
      <c r="C9084" s="24">
        <f t="shared" si="287"/>
        <v>0.22744600000000001</v>
      </c>
      <c r="D9084" s="19">
        <f t="shared" si="288"/>
        <v>5.1731682916000006E-2</v>
      </c>
    </row>
    <row r="9085" spans="1:4" x14ac:dyDescent="0.3">
      <c r="A9085" s="23">
        <v>9084</v>
      </c>
      <c r="B9085" s="27">
        <v>0.72565199999999996</v>
      </c>
      <c r="C9085" s="24">
        <f t="shared" si="287"/>
        <v>0.22748699999999999</v>
      </c>
      <c r="D9085" s="19">
        <f t="shared" si="288"/>
        <v>5.1750335168999996E-2</v>
      </c>
    </row>
    <row r="9086" spans="1:4" x14ac:dyDescent="0.3">
      <c r="A9086" s="23">
        <v>9085</v>
      </c>
      <c r="B9086" s="27">
        <v>0.72581399999999996</v>
      </c>
      <c r="C9086" s="24">
        <f t="shared" si="287"/>
        <v>0.22764899999999999</v>
      </c>
      <c r="D9086" s="19">
        <f t="shared" si="288"/>
        <v>5.1824067200999996E-2</v>
      </c>
    </row>
    <row r="9087" spans="1:4" x14ac:dyDescent="0.3">
      <c r="A9087" s="23">
        <v>9086</v>
      </c>
      <c r="B9087" s="27">
        <v>0.72581499999999999</v>
      </c>
      <c r="C9087" s="24">
        <f t="shared" si="287"/>
        <v>0.22764999999999999</v>
      </c>
      <c r="D9087" s="19">
        <f t="shared" si="288"/>
        <v>5.1824522499999998E-2</v>
      </c>
    </row>
    <row r="9088" spans="1:4" x14ac:dyDescent="0.3">
      <c r="A9088" s="23">
        <v>9087</v>
      </c>
      <c r="B9088" s="27">
        <v>0.72603700000000004</v>
      </c>
      <c r="C9088" s="24">
        <f t="shared" si="287"/>
        <v>0.22787199999999999</v>
      </c>
      <c r="D9088" s="19">
        <f t="shared" si="288"/>
        <v>5.1925648383999996E-2</v>
      </c>
    </row>
    <row r="9089" spans="1:4" x14ac:dyDescent="0.3">
      <c r="A9089" s="23">
        <v>9088</v>
      </c>
      <c r="B9089" s="27">
        <v>0.72611999999999999</v>
      </c>
      <c r="C9089" s="24">
        <f t="shared" si="287"/>
        <v>0.22795499999999999</v>
      </c>
      <c r="D9089" s="19">
        <f t="shared" si="288"/>
        <v>5.1963482024999993E-2</v>
      </c>
    </row>
    <row r="9090" spans="1:4" x14ac:dyDescent="0.3">
      <c r="A9090" s="23">
        <v>9089</v>
      </c>
      <c r="B9090" s="27">
        <v>0.72629999999999995</v>
      </c>
      <c r="C9090" s="24">
        <f t="shared" ref="C9090:C9153" si="289">ROUNDUP(B9090-B$10002,6)</f>
        <v>0.228135</v>
      </c>
      <c r="D9090" s="19">
        <f t="shared" si="288"/>
        <v>5.2045578225E-2</v>
      </c>
    </row>
    <row r="9091" spans="1:4" x14ac:dyDescent="0.3">
      <c r="A9091" s="23">
        <v>9090</v>
      </c>
      <c r="B9091" s="27">
        <v>0.72635499999999997</v>
      </c>
      <c r="C9091" s="24">
        <f t="shared" si="289"/>
        <v>0.22819</v>
      </c>
      <c r="D9091" s="19">
        <f t="shared" si="288"/>
        <v>5.2070676100000005E-2</v>
      </c>
    </row>
    <row r="9092" spans="1:4" x14ac:dyDescent="0.3">
      <c r="A9092" s="23">
        <v>9091</v>
      </c>
      <c r="B9092" s="27">
        <v>0.72659099999999999</v>
      </c>
      <c r="C9092" s="24">
        <f t="shared" si="289"/>
        <v>0.22842599999999999</v>
      </c>
      <c r="D9092" s="19">
        <f t="shared" si="288"/>
        <v>5.2178437475999997E-2</v>
      </c>
    </row>
    <row r="9093" spans="1:4" x14ac:dyDescent="0.3">
      <c r="A9093" s="23">
        <v>9092</v>
      </c>
      <c r="B9093" s="27">
        <v>0.726607</v>
      </c>
      <c r="C9093" s="24">
        <f t="shared" si="289"/>
        <v>0.22844200000000001</v>
      </c>
      <c r="D9093" s="19">
        <f t="shared" si="288"/>
        <v>5.2185747364000001E-2</v>
      </c>
    </row>
    <row r="9094" spans="1:4" x14ac:dyDescent="0.3">
      <c r="A9094" s="23">
        <v>9093</v>
      </c>
      <c r="B9094" s="27">
        <v>0.72664499999999999</v>
      </c>
      <c r="C9094" s="24">
        <f t="shared" si="289"/>
        <v>0.22847999999999999</v>
      </c>
      <c r="D9094" s="19">
        <f t="shared" si="288"/>
        <v>5.2203110399999995E-2</v>
      </c>
    </row>
    <row r="9095" spans="1:4" x14ac:dyDescent="0.3">
      <c r="A9095" s="23">
        <v>9094</v>
      </c>
      <c r="B9095" s="27">
        <v>0.726831</v>
      </c>
      <c r="C9095" s="24">
        <f t="shared" si="289"/>
        <v>0.22866600000000001</v>
      </c>
      <c r="D9095" s="19">
        <f t="shared" si="288"/>
        <v>5.2288139556E-2</v>
      </c>
    </row>
    <row r="9096" spans="1:4" x14ac:dyDescent="0.3">
      <c r="A9096" s="23">
        <v>9095</v>
      </c>
      <c r="B9096" s="27">
        <v>0.72714000000000001</v>
      </c>
      <c r="C9096" s="24">
        <f t="shared" si="289"/>
        <v>0.22897500000000001</v>
      </c>
      <c r="D9096" s="19">
        <f t="shared" si="288"/>
        <v>5.2429550625000008E-2</v>
      </c>
    </row>
    <row r="9097" spans="1:4" x14ac:dyDescent="0.3">
      <c r="A9097" s="23">
        <v>9096</v>
      </c>
      <c r="B9097" s="27">
        <v>0.72716800000000004</v>
      </c>
      <c r="C9097" s="24">
        <f t="shared" si="289"/>
        <v>0.22900300000000001</v>
      </c>
      <c r="D9097" s="19">
        <f t="shared" si="288"/>
        <v>5.2442374009000009E-2</v>
      </c>
    </row>
    <row r="9098" spans="1:4" x14ac:dyDescent="0.3">
      <c r="A9098" s="23">
        <v>9097</v>
      </c>
      <c r="B9098" s="27">
        <v>0.72720499999999999</v>
      </c>
      <c r="C9098" s="24">
        <f t="shared" si="289"/>
        <v>0.22903999999999999</v>
      </c>
      <c r="D9098" s="19">
        <f t="shared" ref="D9098:D9161" si="290">C9098*C9098</f>
        <v>5.2459321599999997E-2</v>
      </c>
    </row>
    <row r="9099" spans="1:4" x14ac:dyDescent="0.3">
      <c r="A9099" s="23">
        <v>9098</v>
      </c>
      <c r="B9099" s="27">
        <v>0.72721599999999997</v>
      </c>
      <c r="C9099" s="24">
        <f t="shared" si="289"/>
        <v>0.229051</v>
      </c>
      <c r="D9099" s="19">
        <f t="shared" si="290"/>
        <v>5.2464360601000001E-2</v>
      </c>
    </row>
    <row r="9100" spans="1:4" x14ac:dyDescent="0.3">
      <c r="A9100" s="23">
        <v>9099</v>
      </c>
      <c r="B9100" s="27">
        <v>0.72725899999999999</v>
      </c>
      <c r="C9100" s="24">
        <f t="shared" si="289"/>
        <v>0.22909399999999999</v>
      </c>
      <c r="D9100" s="19">
        <f t="shared" si="290"/>
        <v>5.2484060835999997E-2</v>
      </c>
    </row>
    <row r="9101" spans="1:4" x14ac:dyDescent="0.3">
      <c r="A9101" s="23">
        <v>9100</v>
      </c>
      <c r="B9101" s="27">
        <v>0.72726000000000002</v>
      </c>
      <c r="C9101" s="24">
        <f t="shared" si="289"/>
        <v>0.22909499999999999</v>
      </c>
      <c r="D9101" s="19">
        <f t="shared" si="290"/>
        <v>5.2484519024999995E-2</v>
      </c>
    </row>
    <row r="9102" spans="1:4" x14ac:dyDescent="0.3">
      <c r="A9102" s="23">
        <v>9101</v>
      </c>
      <c r="B9102" s="27">
        <v>0.72736500000000004</v>
      </c>
      <c r="C9102" s="24">
        <f t="shared" si="289"/>
        <v>0.22920000000000001</v>
      </c>
      <c r="D9102" s="19">
        <f t="shared" si="290"/>
        <v>5.2532640000000005E-2</v>
      </c>
    </row>
    <row r="9103" spans="1:4" x14ac:dyDescent="0.3">
      <c r="A9103" s="23">
        <v>9102</v>
      </c>
      <c r="B9103" s="27">
        <v>0.72738599999999998</v>
      </c>
      <c r="C9103" s="24">
        <f t="shared" si="289"/>
        <v>0.22922100000000001</v>
      </c>
      <c r="D9103" s="19">
        <f t="shared" si="290"/>
        <v>5.2542266841000003E-2</v>
      </c>
    </row>
    <row r="9104" spans="1:4" x14ac:dyDescent="0.3">
      <c r="A9104" s="23">
        <v>9103</v>
      </c>
      <c r="B9104" s="27">
        <v>0.72750400000000004</v>
      </c>
      <c r="C9104" s="24">
        <f t="shared" si="289"/>
        <v>0.22933899999999999</v>
      </c>
      <c r="D9104" s="19">
        <f t="shared" si="290"/>
        <v>5.2596376920999992E-2</v>
      </c>
    </row>
    <row r="9105" spans="1:4" x14ac:dyDescent="0.3">
      <c r="A9105" s="23">
        <v>9104</v>
      </c>
      <c r="B9105" s="27">
        <v>0.72759200000000002</v>
      </c>
      <c r="C9105" s="24">
        <f t="shared" si="289"/>
        <v>0.22942699999999999</v>
      </c>
      <c r="D9105" s="19">
        <f t="shared" si="290"/>
        <v>5.2636748328999998E-2</v>
      </c>
    </row>
    <row r="9106" spans="1:4" x14ac:dyDescent="0.3">
      <c r="A9106" s="23">
        <v>9105</v>
      </c>
      <c r="B9106" s="27">
        <v>0.72768200000000005</v>
      </c>
      <c r="C9106" s="24">
        <f t="shared" si="289"/>
        <v>0.229517</v>
      </c>
      <c r="D9106" s="19">
        <f t="shared" si="290"/>
        <v>5.2678053289E-2</v>
      </c>
    </row>
    <row r="9107" spans="1:4" x14ac:dyDescent="0.3">
      <c r="A9107" s="23">
        <v>9106</v>
      </c>
      <c r="B9107" s="27">
        <v>0.72775199999999995</v>
      </c>
      <c r="C9107" s="24">
        <f t="shared" si="289"/>
        <v>0.22958700000000001</v>
      </c>
      <c r="D9107" s="19">
        <f t="shared" si="290"/>
        <v>5.2710190569000004E-2</v>
      </c>
    </row>
    <row r="9108" spans="1:4" x14ac:dyDescent="0.3">
      <c r="A9108" s="23">
        <v>9107</v>
      </c>
      <c r="B9108" s="27">
        <v>0.72791300000000003</v>
      </c>
      <c r="C9108" s="24">
        <f t="shared" si="289"/>
        <v>0.22974800000000001</v>
      </c>
      <c r="D9108" s="19">
        <f t="shared" si="290"/>
        <v>5.2784143504E-2</v>
      </c>
    </row>
    <row r="9109" spans="1:4" x14ac:dyDescent="0.3">
      <c r="A9109" s="23">
        <v>9108</v>
      </c>
      <c r="B9109" s="27">
        <v>0.72797900000000004</v>
      </c>
      <c r="C9109" s="24">
        <f t="shared" si="289"/>
        <v>0.22981399999999999</v>
      </c>
      <c r="D9109" s="19">
        <f t="shared" si="290"/>
        <v>5.2814474595999993E-2</v>
      </c>
    </row>
    <row r="9110" spans="1:4" x14ac:dyDescent="0.3">
      <c r="A9110" s="23">
        <v>9109</v>
      </c>
      <c r="B9110" s="27">
        <v>0.72805200000000003</v>
      </c>
      <c r="C9110" s="24">
        <f t="shared" si="289"/>
        <v>0.22988700000000001</v>
      </c>
      <c r="D9110" s="19">
        <f t="shared" si="290"/>
        <v>5.2848032769000006E-2</v>
      </c>
    </row>
    <row r="9111" spans="1:4" x14ac:dyDescent="0.3">
      <c r="A9111" s="23">
        <v>9110</v>
      </c>
      <c r="B9111" s="27">
        <v>0.72805500000000001</v>
      </c>
      <c r="C9111" s="24">
        <f t="shared" si="289"/>
        <v>0.22989000000000001</v>
      </c>
      <c r="D9111" s="19">
        <f t="shared" si="290"/>
        <v>5.2849412100000007E-2</v>
      </c>
    </row>
    <row r="9112" spans="1:4" x14ac:dyDescent="0.3">
      <c r="A9112" s="23">
        <v>9111</v>
      </c>
      <c r="B9112" s="27">
        <v>0.72806199999999999</v>
      </c>
      <c r="C9112" s="24">
        <f t="shared" si="289"/>
        <v>0.22989699999999999</v>
      </c>
      <c r="D9112" s="19">
        <f t="shared" si="290"/>
        <v>5.2852630608999994E-2</v>
      </c>
    </row>
    <row r="9113" spans="1:4" x14ac:dyDescent="0.3">
      <c r="A9113" s="23">
        <v>9112</v>
      </c>
      <c r="B9113" s="27">
        <v>0.72822299999999995</v>
      </c>
      <c r="C9113" s="24">
        <f t="shared" si="289"/>
        <v>0.23005800000000001</v>
      </c>
      <c r="D9113" s="19">
        <f t="shared" si="290"/>
        <v>5.2926683364000006E-2</v>
      </c>
    </row>
    <row r="9114" spans="1:4" x14ac:dyDescent="0.3">
      <c r="A9114" s="23">
        <v>9113</v>
      </c>
      <c r="B9114" s="27">
        <v>0.72823099999999996</v>
      </c>
      <c r="C9114" s="24">
        <f t="shared" si="289"/>
        <v>0.23006599999999999</v>
      </c>
      <c r="D9114" s="19">
        <f t="shared" si="290"/>
        <v>5.2930364355999994E-2</v>
      </c>
    </row>
    <row r="9115" spans="1:4" x14ac:dyDescent="0.3">
      <c r="A9115" s="23">
        <v>9114</v>
      </c>
      <c r="B9115" s="27">
        <v>0.72823400000000005</v>
      </c>
      <c r="C9115" s="24">
        <f t="shared" si="289"/>
        <v>0.230069</v>
      </c>
      <c r="D9115" s="19">
        <f t="shared" si="290"/>
        <v>5.2931744760999995E-2</v>
      </c>
    </row>
    <row r="9116" spans="1:4" x14ac:dyDescent="0.3">
      <c r="A9116" s="23">
        <v>9115</v>
      </c>
      <c r="B9116" s="27">
        <v>0.72834600000000005</v>
      </c>
      <c r="C9116" s="24">
        <f t="shared" si="289"/>
        <v>0.230181</v>
      </c>
      <c r="D9116" s="19">
        <f t="shared" si="290"/>
        <v>5.2983292761E-2</v>
      </c>
    </row>
    <row r="9117" spans="1:4" x14ac:dyDescent="0.3">
      <c r="A9117" s="23">
        <v>9116</v>
      </c>
      <c r="B9117" s="27">
        <v>0.72837300000000005</v>
      </c>
      <c r="C9117" s="24">
        <f t="shared" si="289"/>
        <v>0.230208</v>
      </c>
      <c r="D9117" s="19">
        <f t="shared" si="290"/>
        <v>5.2995723263999997E-2</v>
      </c>
    </row>
    <row r="9118" spans="1:4" x14ac:dyDescent="0.3">
      <c r="A9118" s="23">
        <v>9117</v>
      </c>
      <c r="B9118" s="27">
        <v>0.72840300000000002</v>
      </c>
      <c r="C9118" s="24">
        <f t="shared" si="289"/>
        <v>0.230238</v>
      </c>
      <c r="D9118" s="19">
        <f t="shared" si="290"/>
        <v>5.3009536644000002E-2</v>
      </c>
    </row>
    <row r="9119" spans="1:4" x14ac:dyDescent="0.3">
      <c r="A9119" s="23">
        <v>9118</v>
      </c>
      <c r="B9119" s="27">
        <v>0.72841699999999998</v>
      </c>
      <c r="C9119" s="24">
        <f t="shared" si="289"/>
        <v>0.23025200000000001</v>
      </c>
      <c r="D9119" s="19">
        <f t="shared" si="290"/>
        <v>5.3015983504000004E-2</v>
      </c>
    </row>
    <row r="9120" spans="1:4" x14ac:dyDescent="0.3">
      <c r="A9120" s="23">
        <v>9119</v>
      </c>
      <c r="B9120" s="27">
        <v>0.72853299999999999</v>
      </c>
      <c r="C9120" s="24">
        <f t="shared" si="289"/>
        <v>0.23036799999999999</v>
      </c>
      <c r="D9120" s="19">
        <f t="shared" si="290"/>
        <v>5.3069415423999997E-2</v>
      </c>
    </row>
    <row r="9121" spans="1:4" x14ac:dyDescent="0.3">
      <c r="A9121" s="23">
        <v>9120</v>
      </c>
      <c r="B9121" s="27">
        <v>0.72870599999999996</v>
      </c>
      <c r="C9121" s="24">
        <f t="shared" si="289"/>
        <v>0.230541</v>
      </c>
      <c r="D9121" s="19">
        <f t="shared" si="290"/>
        <v>5.3149152680999998E-2</v>
      </c>
    </row>
    <row r="9122" spans="1:4" x14ac:dyDescent="0.3">
      <c r="A9122" s="23">
        <v>9121</v>
      </c>
      <c r="B9122" s="27">
        <v>0.728792</v>
      </c>
      <c r="C9122" s="24">
        <f t="shared" si="289"/>
        <v>0.230627</v>
      </c>
      <c r="D9122" s="19">
        <f t="shared" si="290"/>
        <v>5.3188813129E-2</v>
      </c>
    </row>
    <row r="9123" spans="1:4" x14ac:dyDescent="0.3">
      <c r="A9123" s="23">
        <v>9122</v>
      </c>
      <c r="B9123" s="27">
        <v>0.72889599999999999</v>
      </c>
      <c r="C9123" s="24">
        <f t="shared" si="289"/>
        <v>0.23073099999999999</v>
      </c>
      <c r="D9123" s="19">
        <f t="shared" si="290"/>
        <v>5.3236794360999998E-2</v>
      </c>
    </row>
    <row r="9124" spans="1:4" x14ac:dyDescent="0.3">
      <c r="A9124" s="23">
        <v>9123</v>
      </c>
      <c r="B9124" s="27">
        <v>0.72896899999999998</v>
      </c>
      <c r="C9124" s="24">
        <f t="shared" si="289"/>
        <v>0.23080400000000001</v>
      </c>
      <c r="D9124" s="19">
        <f t="shared" si="290"/>
        <v>5.3270486416000004E-2</v>
      </c>
    </row>
    <row r="9125" spans="1:4" x14ac:dyDescent="0.3">
      <c r="A9125" s="23">
        <v>9124</v>
      </c>
      <c r="B9125" s="27">
        <v>0.72916300000000001</v>
      </c>
      <c r="C9125" s="24">
        <f t="shared" si="289"/>
        <v>0.23099800000000001</v>
      </c>
      <c r="D9125" s="19">
        <f t="shared" si="290"/>
        <v>5.3360076004000001E-2</v>
      </c>
    </row>
    <row r="9126" spans="1:4" x14ac:dyDescent="0.3">
      <c r="A9126" s="23">
        <v>9125</v>
      </c>
      <c r="B9126" s="27">
        <v>0.72917699999999996</v>
      </c>
      <c r="C9126" s="24">
        <f t="shared" si="289"/>
        <v>0.231012</v>
      </c>
      <c r="D9126" s="19">
        <f t="shared" si="290"/>
        <v>5.3366544143999994E-2</v>
      </c>
    </row>
    <row r="9127" spans="1:4" x14ac:dyDescent="0.3">
      <c r="A9127" s="23">
        <v>9126</v>
      </c>
      <c r="B9127" s="27">
        <v>0.72920700000000005</v>
      </c>
      <c r="C9127" s="24">
        <f t="shared" si="289"/>
        <v>0.231042</v>
      </c>
      <c r="D9127" s="19">
        <f t="shared" si="290"/>
        <v>5.3380405764000001E-2</v>
      </c>
    </row>
    <row r="9128" spans="1:4" x14ac:dyDescent="0.3">
      <c r="A9128" s="23">
        <v>9127</v>
      </c>
      <c r="B9128" s="27">
        <v>0.72933700000000001</v>
      </c>
      <c r="C9128" s="24">
        <f t="shared" si="289"/>
        <v>0.23117199999999999</v>
      </c>
      <c r="D9128" s="19">
        <f t="shared" si="290"/>
        <v>5.3440493583999993E-2</v>
      </c>
    </row>
    <row r="9129" spans="1:4" x14ac:dyDescent="0.3">
      <c r="A9129" s="23">
        <v>9128</v>
      </c>
      <c r="B9129" s="27">
        <v>0.72950400000000004</v>
      </c>
      <c r="C9129" s="24">
        <f t="shared" si="289"/>
        <v>0.23133899999999999</v>
      </c>
      <c r="D9129" s="19">
        <f t="shared" si="290"/>
        <v>5.3517732920999997E-2</v>
      </c>
    </row>
    <row r="9130" spans="1:4" x14ac:dyDescent="0.3">
      <c r="A9130" s="23">
        <v>9129</v>
      </c>
      <c r="B9130" s="27">
        <v>0.729549</v>
      </c>
      <c r="C9130" s="24">
        <f t="shared" si="289"/>
        <v>0.23138400000000001</v>
      </c>
      <c r="D9130" s="19">
        <f t="shared" si="290"/>
        <v>5.3538555456000003E-2</v>
      </c>
    </row>
    <row r="9131" spans="1:4" x14ac:dyDescent="0.3">
      <c r="A9131" s="23">
        <v>9130</v>
      </c>
      <c r="B9131" s="27">
        <v>0.72962700000000003</v>
      </c>
      <c r="C9131" s="24">
        <f t="shared" si="289"/>
        <v>0.231462</v>
      </c>
      <c r="D9131" s="19">
        <f t="shared" si="290"/>
        <v>5.3574657444000001E-2</v>
      </c>
    </row>
    <row r="9132" spans="1:4" x14ac:dyDescent="0.3">
      <c r="A9132" s="23">
        <v>9131</v>
      </c>
      <c r="B9132" s="27">
        <v>0.729653</v>
      </c>
      <c r="C9132" s="24">
        <f t="shared" si="289"/>
        <v>0.231488</v>
      </c>
      <c r="D9132" s="19">
        <f t="shared" si="290"/>
        <v>5.3586694143999997E-2</v>
      </c>
    </row>
    <row r="9133" spans="1:4" x14ac:dyDescent="0.3">
      <c r="A9133" s="23">
        <v>9132</v>
      </c>
      <c r="B9133" s="27">
        <v>0.72969200000000001</v>
      </c>
      <c r="C9133" s="24">
        <f t="shared" si="289"/>
        <v>0.23152700000000001</v>
      </c>
      <c r="D9133" s="19">
        <f t="shared" si="290"/>
        <v>5.3604751729000005E-2</v>
      </c>
    </row>
    <row r="9134" spans="1:4" x14ac:dyDescent="0.3">
      <c r="A9134" s="23">
        <v>9133</v>
      </c>
      <c r="B9134" s="27">
        <v>0.72989000000000004</v>
      </c>
      <c r="C9134" s="24">
        <f t="shared" si="289"/>
        <v>0.23172500000000001</v>
      </c>
      <c r="D9134" s="19">
        <f t="shared" si="290"/>
        <v>5.3696475625000004E-2</v>
      </c>
    </row>
    <row r="9135" spans="1:4" x14ac:dyDescent="0.3">
      <c r="A9135" s="23">
        <v>9134</v>
      </c>
      <c r="B9135" s="27">
        <v>0.73004500000000005</v>
      </c>
      <c r="C9135" s="24">
        <f t="shared" si="289"/>
        <v>0.23188</v>
      </c>
      <c r="D9135" s="19">
        <f t="shared" si="290"/>
        <v>5.3768334399999999E-2</v>
      </c>
    </row>
    <row r="9136" spans="1:4" x14ac:dyDescent="0.3">
      <c r="A9136" s="23">
        <v>9135</v>
      </c>
      <c r="B9136" s="27">
        <v>0.73007599999999995</v>
      </c>
      <c r="C9136" s="24">
        <f t="shared" si="289"/>
        <v>0.23191100000000001</v>
      </c>
      <c r="D9136" s="19">
        <f t="shared" si="290"/>
        <v>5.3782711921000002E-2</v>
      </c>
    </row>
    <row r="9137" spans="1:4" x14ac:dyDescent="0.3">
      <c r="A9137" s="23">
        <v>9136</v>
      </c>
      <c r="B9137" s="27">
        <v>0.73058800000000002</v>
      </c>
      <c r="C9137" s="24">
        <f t="shared" si="289"/>
        <v>0.23242299999999999</v>
      </c>
      <c r="D9137" s="19">
        <f t="shared" si="290"/>
        <v>5.4020450928999993E-2</v>
      </c>
    </row>
    <row r="9138" spans="1:4" x14ac:dyDescent="0.3">
      <c r="A9138" s="23">
        <v>9137</v>
      </c>
      <c r="B9138" s="27">
        <v>0.73061600000000004</v>
      </c>
      <c r="C9138" s="24">
        <f t="shared" si="289"/>
        <v>0.23245099999999999</v>
      </c>
      <c r="D9138" s="19">
        <f t="shared" si="290"/>
        <v>5.4033467400999999E-2</v>
      </c>
    </row>
    <row r="9139" spans="1:4" x14ac:dyDescent="0.3">
      <c r="A9139" s="23">
        <v>9138</v>
      </c>
      <c r="B9139" s="27">
        <v>0.73062499999999997</v>
      </c>
      <c r="C9139" s="24">
        <f t="shared" si="289"/>
        <v>0.23246</v>
      </c>
      <c r="D9139" s="19">
        <f t="shared" si="290"/>
        <v>5.40376516E-2</v>
      </c>
    </row>
    <row r="9140" spans="1:4" x14ac:dyDescent="0.3">
      <c r="A9140" s="23">
        <v>9139</v>
      </c>
      <c r="B9140" s="27">
        <v>0.73066299999999995</v>
      </c>
      <c r="C9140" s="24">
        <f t="shared" si="289"/>
        <v>0.23249800000000001</v>
      </c>
      <c r="D9140" s="19">
        <f t="shared" si="290"/>
        <v>5.4055320004000006E-2</v>
      </c>
    </row>
    <row r="9141" spans="1:4" x14ac:dyDescent="0.3">
      <c r="A9141" s="23">
        <v>9140</v>
      </c>
      <c r="B9141" s="27">
        <v>0.73087800000000003</v>
      </c>
      <c r="C9141" s="24">
        <f t="shared" si="289"/>
        <v>0.232713</v>
      </c>
      <c r="D9141" s="19">
        <f t="shared" si="290"/>
        <v>5.4155340369E-2</v>
      </c>
    </row>
    <row r="9142" spans="1:4" x14ac:dyDescent="0.3">
      <c r="A9142" s="23">
        <v>9141</v>
      </c>
      <c r="B9142" s="27">
        <v>0.73104800000000003</v>
      </c>
      <c r="C9142" s="24">
        <f t="shared" si="289"/>
        <v>0.23288300000000001</v>
      </c>
      <c r="D9142" s="19">
        <f t="shared" si="290"/>
        <v>5.4234491689000006E-2</v>
      </c>
    </row>
    <row r="9143" spans="1:4" x14ac:dyDescent="0.3">
      <c r="A9143" s="23">
        <v>9142</v>
      </c>
      <c r="B9143" s="27">
        <v>0.73108600000000001</v>
      </c>
      <c r="C9143" s="24">
        <f t="shared" si="289"/>
        <v>0.23292099999999999</v>
      </c>
      <c r="D9143" s="19">
        <f t="shared" si="290"/>
        <v>5.4252192240999995E-2</v>
      </c>
    </row>
    <row r="9144" spans="1:4" x14ac:dyDescent="0.3">
      <c r="A9144" s="23">
        <v>9143</v>
      </c>
      <c r="B9144" s="27">
        <v>0.73116300000000001</v>
      </c>
      <c r="C9144" s="24">
        <f t="shared" si="289"/>
        <v>0.23299800000000001</v>
      </c>
      <c r="D9144" s="19">
        <f t="shared" si="290"/>
        <v>5.4288068004000004E-2</v>
      </c>
    </row>
    <row r="9145" spans="1:4" x14ac:dyDescent="0.3">
      <c r="A9145" s="23">
        <v>9144</v>
      </c>
      <c r="B9145" s="27">
        <v>0.73116999999999999</v>
      </c>
      <c r="C9145" s="24">
        <f t="shared" si="289"/>
        <v>0.23300499999999999</v>
      </c>
      <c r="D9145" s="19">
        <f t="shared" si="290"/>
        <v>5.4291330024999994E-2</v>
      </c>
    </row>
    <row r="9146" spans="1:4" x14ac:dyDescent="0.3">
      <c r="A9146" s="23">
        <v>9145</v>
      </c>
      <c r="B9146" s="27">
        <v>0.73156600000000005</v>
      </c>
      <c r="C9146" s="24">
        <f t="shared" si="289"/>
        <v>0.233401</v>
      </c>
      <c r="D9146" s="19">
        <f t="shared" si="290"/>
        <v>5.4476026800999999E-2</v>
      </c>
    </row>
    <row r="9147" spans="1:4" x14ac:dyDescent="0.3">
      <c r="A9147" s="23">
        <v>9146</v>
      </c>
      <c r="B9147" s="27">
        <v>0.731796</v>
      </c>
      <c r="C9147" s="24">
        <f t="shared" si="289"/>
        <v>0.23363100000000001</v>
      </c>
      <c r="D9147" s="19">
        <f t="shared" si="290"/>
        <v>5.4583444161E-2</v>
      </c>
    </row>
    <row r="9148" spans="1:4" x14ac:dyDescent="0.3">
      <c r="A9148" s="23">
        <v>9147</v>
      </c>
      <c r="B9148" s="27">
        <v>0.73181099999999999</v>
      </c>
      <c r="C9148" s="24">
        <f t="shared" si="289"/>
        <v>0.23364599999999999</v>
      </c>
      <c r="D9148" s="19">
        <f t="shared" si="290"/>
        <v>5.4590453315999994E-2</v>
      </c>
    </row>
    <row r="9149" spans="1:4" x14ac:dyDescent="0.3">
      <c r="A9149" s="23">
        <v>9148</v>
      </c>
      <c r="B9149" s="27">
        <v>0.73181499999999999</v>
      </c>
      <c r="C9149" s="24">
        <f t="shared" si="289"/>
        <v>0.23365</v>
      </c>
      <c r="D9149" s="19">
        <f t="shared" si="290"/>
        <v>5.4592322499999998E-2</v>
      </c>
    </row>
    <row r="9150" spans="1:4" x14ac:dyDescent="0.3">
      <c r="A9150" s="23">
        <v>9149</v>
      </c>
      <c r="B9150" s="27">
        <v>0.731877</v>
      </c>
      <c r="C9150" s="24">
        <f t="shared" si="289"/>
        <v>0.233712</v>
      </c>
      <c r="D9150" s="19">
        <f t="shared" si="290"/>
        <v>5.4621298944000002E-2</v>
      </c>
    </row>
    <row r="9151" spans="1:4" x14ac:dyDescent="0.3">
      <c r="A9151" s="23">
        <v>9150</v>
      </c>
      <c r="B9151" s="27">
        <v>0.73187999999999998</v>
      </c>
      <c r="C9151" s="24">
        <f t="shared" si="289"/>
        <v>0.23371500000000001</v>
      </c>
      <c r="D9151" s="19">
        <f t="shared" si="290"/>
        <v>5.4622701225E-2</v>
      </c>
    </row>
    <row r="9152" spans="1:4" x14ac:dyDescent="0.3">
      <c r="A9152" s="23">
        <v>9151</v>
      </c>
      <c r="B9152" s="27">
        <v>0.73189800000000005</v>
      </c>
      <c r="C9152" s="24">
        <f t="shared" si="289"/>
        <v>0.233733</v>
      </c>
      <c r="D9152" s="19">
        <f t="shared" si="290"/>
        <v>5.4631115288999998E-2</v>
      </c>
    </row>
    <row r="9153" spans="1:4" x14ac:dyDescent="0.3">
      <c r="A9153" s="23">
        <v>9152</v>
      </c>
      <c r="B9153" s="27">
        <v>0.732159</v>
      </c>
      <c r="C9153" s="24">
        <f t="shared" si="289"/>
        <v>0.23399400000000001</v>
      </c>
      <c r="D9153" s="19">
        <f t="shared" si="290"/>
        <v>5.4753192036000001E-2</v>
      </c>
    </row>
    <row r="9154" spans="1:4" x14ac:dyDescent="0.3">
      <c r="A9154" s="23">
        <v>9153</v>
      </c>
      <c r="B9154" s="27">
        <v>0.73220700000000005</v>
      </c>
      <c r="C9154" s="24">
        <f t="shared" ref="C9154:C9217" si="291">ROUNDUP(B9154-B$10002,6)</f>
        <v>0.234042</v>
      </c>
      <c r="D9154" s="19">
        <f t="shared" si="290"/>
        <v>5.4775657764000001E-2</v>
      </c>
    </row>
    <row r="9155" spans="1:4" x14ac:dyDescent="0.3">
      <c r="A9155" s="23">
        <v>9154</v>
      </c>
      <c r="B9155" s="27">
        <v>0.73235300000000003</v>
      </c>
      <c r="C9155" s="24">
        <f t="shared" si="291"/>
        <v>0.23418800000000001</v>
      </c>
      <c r="D9155" s="19">
        <f t="shared" si="290"/>
        <v>5.4844019344000003E-2</v>
      </c>
    </row>
    <row r="9156" spans="1:4" x14ac:dyDescent="0.3">
      <c r="A9156" s="23">
        <v>9155</v>
      </c>
      <c r="B9156" s="27">
        <v>0.73240400000000005</v>
      </c>
      <c r="C9156" s="24">
        <f t="shared" si="291"/>
        <v>0.234239</v>
      </c>
      <c r="D9156" s="19">
        <f t="shared" si="290"/>
        <v>5.4867909121000001E-2</v>
      </c>
    </row>
    <row r="9157" spans="1:4" x14ac:dyDescent="0.3">
      <c r="A9157" s="23">
        <v>9156</v>
      </c>
      <c r="B9157" s="27">
        <v>0.73254900000000001</v>
      </c>
      <c r="C9157" s="24">
        <f t="shared" si="291"/>
        <v>0.23438400000000001</v>
      </c>
      <c r="D9157" s="19">
        <f t="shared" si="290"/>
        <v>5.4935859456000005E-2</v>
      </c>
    </row>
    <row r="9158" spans="1:4" x14ac:dyDescent="0.3">
      <c r="A9158" s="23">
        <v>9157</v>
      </c>
      <c r="B9158" s="27">
        <v>0.73268599999999995</v>
      </c>
      <c r="C9158" s="24">
        <f t="shared" si="291"/>
        <v>0.23452100000000001</v>
      </c>
      <c r="D9158" s="19">
        <f t="shared" si="290"/>
        <v>5.5000099441000004E-2</v>
      </c>
    </row>
    <row r="9159" spans="1:4" x14ac:dyDescent="0.3">
      <c r="A9159" s="23">
        <v>9158</v>
      </c>
      <c r="B9159" s="27">
        <v>0.73279899999999998</v>
      </c>
      <c r="C9159" s="24">
        <f t="shared" si="291"/>
        <v>0.23463400000000001</v>
      </c>
      <c r="D9159" s="19">
        <f t="shared" si="290"/>
        <v>5.5053113956000002E-2</v>
      </c>
    </row>
    <row r="9160" spans="1:4" x14ac:dyDescent="0.3">
      <c r="A9160" s="23">
        <v>9159</v>
      </c>
      <c r="B9160" s="27">
        <v>0.73285999999999996</v>
      </c>
      <c r="C9160" s="24">
        <f t="shared" si="291"/>
        <v>0.23469500000000001</v>
      </c>
      <c r="D9160" s="19">
        <f t="shared" si="290"/>
        <v>5.5081743025000005E-2</v>
      </c>
    </row>
    <row r="9161" spans="1:4" x14ac:dyDescent="0.3">
      <c r="A9161" s="23">
        <v>9160</v>
      </c>
      <c r="B9161" s="27">
        <v>0.73286700000000005</v>
      </c>
      <c r="C9161" s="24">
        <f t="shared" si="291"/>
        <v>0.23470199999999999</v>
      </c>
      <c r="D9161" s="19">
        <f t="shared" si="290"/>
        <v>5.5085028804E-2</v>
      </c>
    </row>
    <row r="9162" spans="1:4" x14ac:dyDescent="0.3">
      <c r="A9162" s="23">
        <v>9161</v>
      </c>
      <c r="B9162" s="27">
        <v>0.73302900000000004</v>
      </c>
      <c r="C9162" s="24">
        <f t="shared" si="291"/>
        <v>0.23486399999999999</v>
      </c>
      <c r="D9162" s="19">
        <f t="shared" ref="D9162:D9225" si="292">C9162*C9162</f>
        <v>5.5161098495999997E-2</v>
      </c>
    </row>
    <row r="9163" spans="1:4" x14ac:dyDescent="0.3">
      <c r="A9163" s="23">
        <v>9162</v>
      </c>
      <c r="B9163" s="27">
        <v>0.73310900000000001</v>
      </c>
      <c r="C9163" s="24">
        <f t="shared" si="291"/>
        <v>0.23494400000000001</v>
      </c>
      <c r="D9163" s="19">
        <f t="shared" si="292"/>
        <v>5.5198683136000008E-2</v>
      </c>
    </row>
    <row r="9164" spans="1:4" x14ac:dyDescent="0.3">
      <c r="A9164" s="23">
        <v>9163</v>
      </c>
      <c r="B9164" s="27">
        <v>0.73319299999999998</v>
      </c>
      <c r="C9164" s="24">
        <f t="shared" si="291"/>
        <v>0.23502800000000001</v>
      </c>
      <c r="D9164" s="19">
        <f t="shared" si="292"/>
        <v>5.5238160784000005E-2</v>
      </c>
    </row>
    <row r="9165" spans="1:4" x14ac:dyDescent="0.3">
      <c r="A9165" s="23">
        <v>9164</v>
      </c>
      <c r="B9165" s="27">
        <v>0.73353199999999996</v>
      </c>
      <c r="C9165" s="24">
        <f t="shared" si="291"/>
        <v>0.23536699999999999</v>
      </c>
      <c r="D9165" s="19">
        <f t="shared" si="292"/>
        <v>5.5397624688999995E-2</v>
      </c>
    </row>
    <row r="9166" spans="1:4" x14ac:dyDescent="0.3">
      <c r="A9166" s="23">
        <v>9165</v>
      </c>
      <c r="B9166" s="27">
        <v>0.73355199999999998</v>
      </c>
      <c r="C9166" s="24">
        <f t="shared" si="291"/>
        <v>0.23538700000000001</v>
      </c>
      <c r="D9166" s="19">
        <f t="shared" si="292"/>
        <v>5.5407039769000008E-2</v>
      </c>
    </row>
    <row r="9167" spans="1:4" x14ac:dyDescent="0.3">
      <c r="A9167" s="23">
        <v>9166</v>
      </c>
      <c r="B9167" s="27">
        <v>0.73368900000000004</v>
      </c>
      <c r="C9167" s="24">
        <f t="shared" si="291"/>
        <v>0.23552400000000001</v>
      </c>
      <c r="D9167" s="19">
        <f t="shared" si="292"/>
        <v>5.5471554576000004E-2</v>
      </c>
    </row>
    <row r="9168" spans="1:4" x14ac:dyDescent="0.3">
      <c r="A9168" s="23">
        <v>9167</v>
      </c>
      <c r="B9168" s="27">
        <v>0.73369700000000004</v>
      </c>
      <c r="C9168" s="24">
        <f t="shared" si="291"/>
        <v>0.23553199999999999</v>
      </c>
      <c r="D9168" s="19">
        <f t="shared" si="292"/>
        <v>5.5475323023999996E-2</v>
      </c>
    </row>
    <row r="9169" spans="1:4" x14ac:dyDescent="0.3">
      <c r="A9169" s="23">
        <v>9168</v>
      </c>
      <c r="B9169" s="27">
        <v>0.733769</v>
      </c>
      <c r="C9169" s="24">
        <f t="shared" si="291"/>
        <v>0.23560400000000001</v>
      </c>
      <c r="D9169" s="19">
        <f t="shared" si="292"/>
        <v>5.5509244816000003E-2</v>
      </c>
    </row>
    <row r="9170" spans="1:4" x14ac:dyDescent="0.3">
      <c r="A9170" s="23">
        <v>9169</v>
      </c>
      <c r="B9170" s="27">
        <v>0.73384000000000005</v>
      </c>
      <c r="C9170" s="24">
        <f t="shared" si="291"/>
        <v>0.235675</v>
      </c>
      <c r="D9170" s="19">
        <f t="shared" si="292"/>
        <v>5.5542705625000001E-2</v>
      </c>
    </row>
    <row r="9171" spans="1:4" x14ac:dyDescent="0.3">
      <c r="A9171" s="23">
        <v>9170</v>
      </c>
      <c r="B9171" s="27">
        <v>0.73391399999999996</v>
      </c>
      <c r="C9171" s="24">
        <f t="shared" si="291"/>
        <v>0.23574900000000001</v>
      </c>
      <c r="D9171" s="19">
        <f t="shared" si="292"/>
        <v>5.5577591001000008E-2</v>
      </c>
    </row>
    <row r="9172" spans="1:4" x14ac:dyDescent="0.3">
      <c r="A9172" s="23">
        <v>9171</v>
      </c>
      <c r="B9172" s="27">
        <v>0.73392100000000005</v>
      </c>
      <c r="C9172" s="24">
        <f t="shared" si="291"/>
        <v>0.23575599999999999</v>
      </c>
      <c r="D9172" s="19">
        <f t="shared" si="292"/>
        <v>5.5580891535999995E-2</v>
      </c>
    </row>
    <row r="9173" spans="1:4" x14ac:dyDescent="0.3">
      <c r="A9173" s="23">
        <v>9172</v>
      </c>
      <c r="B9173" s="27">
        <v>0.73397800000000002</v>
      </c>
      <c r="C9173" s="24">
        <f t="shared" si="291"/>
        <v>0.23581299999999999</v>
      </c>
      <c r="D9173" s="19">
        <f t="shared" si="292"/>
        <v>5.5607770968999999E-2</v>
      </c>
    </row>
    <row r="9174" spans="1:4" x14ac:dyDescent="0.3">
      <c r="A9174" s="23">
        <v>9173</v>
      </c>
      <c r="B9174" s="27">
        <v>0.73416499999999996</v>
      </c>
      <c r="C9174" s="24">
        <f t="shared" si="291"/>
        <v>0.23599999999999999</v>
      </c>
      <c r="D9174" s="19">
        <f t="shared" si="292"/>
        <v>5.5695999999999996E-2</v>
      </c>
    </row>
    <row r="9175" spans="1:4" x14ac:dyDescent="0.3">
      <c r="A9175" s="23">
        <v>9174</v>
      </c>
      <c r="B9175" s="27">
        <v>0.73438800000000004</v>
      </c>
      <c r="C9175" s="24">
        <f t="shared" si="291"/>
        <v>0.23622299999999999</v>
      </c>
      <c r="D9175" s="19">
        <f t="shared" si="292"/>
        <v>5.5801305728999995E-2</v>
      </c>
    </row>
    <row r="9176" spans="1:4" x14ac:dyDescent="0.3">
      <c r="A9176" s="23">
        <v>9175</v>
      </c>
      <c r="B9176" s="27">
        <v>0.734456</v>
      </c>
      <c r="C9176" s="24">
        <f t="shared" si="291"/>
        <v>0.236291</v>
      </c>
      <c r="D9176" s="19">
        <f t="shared" si="292"/>
        <v>5.5833436681E-2</v>
      </c>
    </row>
    <row r="9177" spans="1:4" x14ac:dyDescent="0.3">
      <c r="A9177" s="23">
        <v>9176</v>
      </c>
      <c r="B9177" s="27">
        <v>0.73447799999999996</v>
      </c>
      <c r="C9177" s="24">
        <f t="shared" si="291"/>
        <v>0.236313</v>
      </c>
      <c r="D9177" s="19">
        <f t="shared" si="292"/>
        <v>5.5843833969000001E-2</v>
      </c>
    </row>
    <row r="9178" spans="1:4" x14ac:dyDescent="0.3">
      <c r="A9178" s="23">
        <v>9177</v>
      </c>
      <c r="B9178" s="27">
        <v>0.73474099999999998</v>
      </c>
      <c r="C9178" s="24">
        <f t="shared" si="291"/>
        <v>0.23657600000000001</v>
      </c>
      <c r="D9178" s="19">
        <f t="shared" si="292"/>
        <v>5.5968203776000001E-2</v>
      </c>
    </row>
    <row r="9179" spans="1:4" x14ac:dyDescent="0.3">
      <c r="A9179" s="23">
        <v>9178</v>
      </c>
      <c r="B9179" s="27">
        <v>0.73483600000000004</v>
      </c>
      <c r="C9179" s="24">
        <f t="shared" si="291"/>
        <v>0.23667099999999999</v>
      </c>
      <c r="D9179" s="19">
        <f t="shared" si="292"/>
        <v>5.6013162240999996E-2</v>
      </c>
    </row>
    <row r="9180" spans="1:4" x14ac:dyDescent="0.3">
      <c r="A9180" s="23">
        <v>9179</v>
      </c>
      <c r="B9180" s="27">
        <v>0.73489000000000004</v>
      </c>
      <c r="C9180" s="24">
        <f t="shared" si="291"/>
        <v>0.23672499999999999</v>
      </c>
      <c r="D9180" s="19">
        <f t="shared" si="292"/>
        <v>5.6038725624999994E-2</v>
      </c>
    </row>
    <row r="9181" spans="1:4" x14ac:dyDescent="0.3">
      <c r="A9181" s="23">
        <v>9180</v>
      </c>
      <c r="B9181" s="27">
        <v>0.73504100000000006</v>
      </c>
      <c r="C9181" s="24">
        <f t="shared" si="291"/>
        <v>0.236876</v>
      </c>
      <c r="D9181" s="19">
        <f t="shared" si="292"/>
        <v>5.6110239376000001E-2</v>
      </c>
    </row>
    <row r="9182" spans="1:4" x14ac:dyDescent="0.3">
      <c r="A9182" s="23">
        <v>9181</v>
      </c>
      <c r="B9182" s="27">
        <v>0.73514500000000005</v>
      </c>
      <c r="C9182" s="24">
        <f t="shared" si="291"/>
        <v>0.23698</v>
      </c>
      <c r="D9182" s="19">
        <f t="shared" si="292"/>
        <v>5.6159520399999996E-2</v>
      </c>
    </row>
    <row r="9183" spans="1:4" x14ac:dyDescent="0.3">
      <c r="A9183" s="23">
        <v>9182</v>
      </c>
      <c r="B9183" s="27">
        <v>0.73541599999999996</v>
      </c>
      <c r="C9183" s="24">
        <f t="shared" si="291"/>
        <v>0.23725099999999999</v>
      </c>
      <c r="D9183" s="19">
        <f t="shared" si="292"/>
        <v>5.6288037000999998E-2</v>
      </c>
    </row>
    <row r="9184" spans="1:4" x14ac:dyDescent="0.3">
      <c r="A9184" s="23">
        <v>9183</v>
      </c>
      <c r="B9184" s="27">
        <v>0.73541699999999999</v>
      </c>
      <c r="C9184" s="24">
        <f t="shared" si="291"/>
        <v>0.23725199999999999</v>
      </c>
      <c r="D9184" s="19">
        <f t="shared" si="292"/>
        <v>5.6288511503999994E-2</v>
      </c>
    </row>
    <row r="9185" spans="1:4" x14ac:dyDescent="0.3">
      <c r="A9185" s="23">
        <v>9184</v>
      </c>
      <c r="B9185" s="27">
        <v>0.73557300000000003</v>
      </c>
      <c r="C9185" s="24">
        <f t="shared" si="291"/>
        <v>0.23740800000000001</v>
      </c>
      <c r="D9185" s="19">
        <f t="shared" si="292"/>
        <v>5.6362558464000005E-2</v>
      </c>
    </row>
    <row r="9186" spans="1:4" x14ac:dyDescent="0.3">
      <c r="A9186" s="23">
        <v>9185</v>
      </c>
      <c r="B9186" s="27">
        <v>0.73557499999999998</v>
      </c>
      <c r="C9186" s="24">
        <f t="shared" si="291"/>
        <v>0.23741000000000001</v>
      </c>
      <c r="D9186" s="19">
        <f t="shared" si="292"/>
        <v>5.6363508100000008E-2</v>
      </c>
    </row>
    <row r="9187" spans="1:4" x14ac:dyDescent="0.3">
      <c r="A9187" s="23">
        <v>9186</v>
      </c>
      <c r="B9187" s="27">
        <v>0.73560400000000004</v>
      </c>
      <c r="C9187" s="24">
        <f t="shared" si="291"/>
        <v>0.23743900000000001</v>
      </c>
      <c r="D9187" s="19">
        <f t="shared" si="292"/>
        <v>5.6377278721000006E-2</v>
      </c>
    </row>
    <row r="9188" spans="1:4" x14ac:dyDescent="0.3">
      <c r="A9188" s="23">
        <v>9187</v>
      </c>
      <c r="B9188" s="27">
        <v>0.73561799999999999</v>
      </c>
      <c r="C9188" s="24">
        <f t="shared" si="291"/>
        <v>0.237453</v>
      </c>
      <c r="D9188" s="19">
        <f t="shared" si="292"/>
        <v>5.6383927208999998E-2</v>
      </c>
    </row>
    <row r="9189" spans="1:4" x14ac:dyDescent="0.3">
      <c r="A9189" s="23">
        <v>9188</v>
      </c>
      <c r="B9189" s="27">
        <v>0.73596499999999998</v>
      </c>
      <c r="C9189" s="24">
        <f t="shared" si="291"/>
        <v>0.23780000000000001</v>
      </c>
      <c r="D9189" s="19">
        <f t="shared" si="292"/>
        <v>5.6548840000000003E-2</v>
      </c>
    </row>
    <row r="9190" spans="1:4" x14ac:dyDescent="0.3">
      <c r="A9190" s="23">
        <v>9189</v>
      </c>
      <c r="B9190" s="27">
        <v>0.73636400000000002</v>
      </c>
      <c r="C9190" s="24">
        <f t="shared" si="291"/>
        <v>0.23819899999999999</v>
      </c>
      <c r="D9190" s="19">
        <f t="shared" si="292"/>
        <v>5.6738763600999997E-2</v>
      </c>
    </row>
    <row r="9191" spans="1:4" x14ac:dyDescent="0.3">
      <c r="A9191" s="23">
        <v>9190</v>
      </c>
      <c r="B9191" s="27">
        <v>0.73641800000000002</v>
      </c>
      <c r="C9191" s="24">
        <f t="shared" si="291"/>
        <v>0.23825299999999999</v>
      </c>
      <c r="D9191" s="19">
        <f t="shared" si="292"/>
        <v>5.6764492008999995E-2</v>
      </c>
    </row>
    <row r="9192" spans="1:4" x14ac:dyDescent="0.3">
      <c r="A9192" s="23">
        <v>9191</v>
      </c>
      <c r="B9192" s="27">
        <v>0.73678900000000003</v>
      </c>
      <c r="C9192" s="24">
        <f t="shared" si="291"/>
        <v>0.238624</v>
      </c>
      <c r="D9192" s="19">
        <f t="shared" si="292"/>
        <v>5.6941413375999998E-2</v>
      </c>
    </row>
    <row r="9193" spans="1:4" x14ac:dyDescent="0.3">
      <c r="A9193" s="23">
        <v>9192</v>
      </c>
      <c r="B9193" s="27">
        <v>0.73679499999999998</v>
      </c>
      <c r="C9193" s="24">
        <f t="shared" si="291"/>
        <v>0.23863000000000001</v>
      </c>
      <c r="D9193" s="19">
        <f t="shared" si="292"/>
        <v>5.6944276900000007E-2</v>
      </c>
    </row>
    <row r="9194" spans="1:4" x14ac:dyDescent="0.3">
      <c r="A9194" s="23">
        <v>9193</v>
      </c>
      <c r="B9194" s="27">
        <v>0.73684799999999995</v>
      </c>
      <c r="C9194" s="24">
        <f t="shared" si="291"/>
        <v>0.23868300000000001</v>
      </c>
      <c r="D9194" s="19">
        <f t="shared" si="292"/>
        <v>5.6969574489000002E-2</v>
      </c>
    </row>
    <row r="9195" spans="1:4" x14ac:dyDescent="0.3">
      <c r="A9195" s="23">
        <v>9194</v>
      </c>
      <c r="B9195" s="27">
        <v>0.73691499999999999</v>
      </c>
      <c r="C9195" s="24">
        <f t="shared" si="291"/>
        <v>0.23874999999999999</v>
      </c>
      <c r="D9195" s="19">
        <f t="shared" si="292"/>
        <v>5.7001562499999998E-2</v>
      </c>
    </row>
    <row r="9196" spans="1:4" x14ac:dyDescent="0.3">
      <c r="A9196" s="23">
        <v>9195</v>
      </c>
      <c r="B9196" s="27">
        <v>0.73696399999999995</v>
      </c>
      <c r="C9196" s="24">
        <f t="shared" si="291"/>
        <v>0.23879900000000001</v>
      </c>
      <c r="D9196" s="19">
        <f t="shared" si="292"/>
        <v>5.7024962401000003E-2</v>
      </c>
    </row>
    <row r="9197" spans="1:4" x14ac:dyDescent="0.3">
      <c r="A9197" s="23">
        <v>9196</v>
      </c>
      <c r="B9197" s="27">
        <v>0.73697599999999996</v>
      </c>
      <c r="C9197" s="24">
        <f t="shared" si="291"/>
        <v>0.238811</v>
      </c>
      <c r="D9197" s="19">
        <f t="shared" si="292"/>
        <v>5.7030693720999996E-2</v>
      </c>
    </row>
    <row r="9198" spans="1:4" x14ac:dyDescent="0.3">
      <c r="A9198" s="23">
        <v>9197</v>
      </c>
      <c r="B9198" s="27">
        <v>0.73699000000000003</v>
      </c>
      <c r="C9198" s="24">
        <f t="shared" si="291"/>
        <v>0.23882500000000001</v>
      </c>
      <c r="D9198" s="19">
        <f t="shared" si="292"/>
        <v>5.7037380625000002E-2</v>
      </c>
    </row>
    <row r="9199" spans="1:4" x14ac:dyDescent="0.3">
      <c r="A9199" s="23">
        <v>9198</v>
      </c>
      <c r="B9199" s="27">
        <v>0.73699400000000004</v>
      </c>
      <c r="C9199" s="24">
        <f t="shared" si="291"/>
        <v>0.23882900000000001</v>
      </c>
      <c r="D9199" s="19">
        <f t="shared" si="292"/>
        <v>5.7039291241000004E-2</v>
      </c>
    </row>
    <row r="9200" spans="1:4" x14ac:dyDescent="0.3">
      <c r="A9200" s="23">
        <v>9199</v>
      </c>
      <c r="B9200" s="27">
        <v>0.73719400000000002</v>
      </c>
      <c r="C9200" s="24">
        <f t="shared" si="291"/>
        <v>0.23902899999999999</v>
      </c>
      <c r="D9200" s="19">
        <f t="shared" si="292"/>
        <v>5.7134862840999993E-2</v>
      </c>
    </row>
    <row r="9201" spans="1:4" x14ac:dyDescent="0.3">
      <c r="A9201" s="23">
        <v>9200</v>
      </c>
      <c r="B9201" s="27">
        <v>0.73750700000000002</v>
      </c>
      <c r="C9201" s="24">
        <f t="shared" si="291"/>
        <v>0.239342</v>
      </c>
      <c r="D9201" s="19">
        <f t="shared" si="292"/>
        <v>5.7284592964E-2</v>
      </c>
    </row>
    <row r="9202" spans="1:4" x14ac:dyDescent="0.3">
      <c r="A9202" s="23">
        <v>9201</v>
      </c>
      <c r="B9202" s="27">
        <v>0.73757499999999998</v>
      </c>
      <c r="C9202" s="24">
        <f t="shared" si="291"/>
        <v>0.23941000000000001</v>
      </c>
      <c r="D9202" s="19">
        <f t="shared" si="292"/>
        <v>5.7317148100000007E-2</v>
      </c>
    </row>
    <row r="9203" spans="1:4" x14ac:dyDescent="0.3">
      <c r="A9203" s="23">
        <v>9202</v>
      </c>
      <c r="B9203" s="27">
        <v>0.73772300000000002</v>
      </c>
      <c r="C9203" s="24">
        <f t="shared" si="291"/>
        <v>0.23955799999999999</v>
      </c>
      <c r="D9203" s="19">
        <f t="shared" si="292"/>
        <v>5.7388035363999994E-2</v>
      </c>
    </row>
    <row r="9204" spans="1:4" x14ac:dyDescent="0.3">
      <c r="A9204" s="23">
        <v>9203</v>
      </c>
      <c r="B9204" s="27">
        <v>0.73779099999999997</v>
      </c>
      <c r="C9204" s="24">
        <f t="shared" si="291"/>
        <v>0.23962600000000001</v>
      </c>
      <c r="D9204" s="19">
        <f t="shared" si="292"/>
        <v>5.7420619876000001E-2</v>
      </c>
    </row>
    <row r="9205" spans="1:4" x14ac:dyDescent="0.3">
      <c r="A9205" s="23">
        <v>9204</v>
      </c>
      <c r="B9205" s="27">
        <v>0.73793900000000001</v>
      </c>
      <c r="C9205" s="24">
        <f t="shared" si="291"/>
        <v>0.23977399999999999</v>
      </c>
      <c r="D9205" s="19">
        <f t="shared" si="292"/>
        <v>5.7491571075999996E-2</v>
      </c>
    </row>
    <row r="9206" spans="1:4" x14ac:dyDescent="0.3">
      <c r="A9206" s="23">
        <v>9205</v>
      </c>
      <c r="B9206" s="27">
        <v>0.73801099999999997</v>
      </c>
      <c r="C9206" s="24">
        <f t="shared" si="291"/>
        <v>0.239846</v>
      </c>
      <c r="D9206" s="19">
        <f t="shared" si="292"/>
        <v>5.7526103716000004E-2</v>
      </c>
    </row>
    <row r="9207" spans="1:4" x14ac:dyDescent="0.3">
      <c r="A9207" s="23">
        <v>9206</v>
      </c>
      <c r="B9207" s="27">
        <v>0.73801399999999995</v>
      </c>
      <c r="C9207" s="24">
        <f t="shared" si="291"/>
        <v>0.23984900000000001</v>
      </c>
      <c r="D9207" s="19">
        <f t="shared" si="292"/>
        <v>5.7527542801000003E-2</v>
      </c>
    </row>
    <row r="9208" spans="1:4" x14ac:dyDescent="0.3">
      <c r="A9208" s="23">
        <v>9207</v>
      </c>
      <c r="B9208" s="27">
        <v>0.73807199999999995</v>
      </c>
      <c r="C9208" s="24">
        <f t="shared" si="291"/>
        <v>0.23990700000000001</v>
      </c>
      <c r="D9208" s="19">
        <f t="shared" si="292"/>
        <v>5.7555368649000002E-2</v>
      </c>
    </row>
    <row r="9209" spans="1:4" x14ac:dyDescent="0.3">
      <c r="A9209" s="23">
        <v>9208</v>
      </c>
      <c r="B9209" s="27">
        <v>0.73842300000000005</v>
      </c>
      <c r="C9209" s="24">
        <f t="shared" si="291"/>
        <v>0.240258</v>
      </c>
      <c r="D9209" s="19">
        <f t="shared" si="292"/>
        <v>5.7723906563999998E-2</v>
      </c>
    </row>
    <row r="9210" spans="1:4" x14ac:dyDescent="0.3">
      <c r="A9210" s="23">
        <v>9209</v>
      </c>
      <c r="B9210" s="27">
        <v>0.73848999999999998</v>
      </c>
      <c r="C9210" s="24">
        <f t="shared" si="291"/>
        <v>0.24032500000000001</v>
      </c>
      <c r="D9210" s="19">
        <f t="shared" si="292"/>
        <v>5.7756105625000005E-2</v>
      </c>
    </row>
    <row r="9211" spans="1:4" x14ac:dyDescent="0.3">
      <c r="A9211" s="23">
        <v>9210</v>
      </c>
      <c r="B9211" s="27">
        <v>0.73851800000000001</v>
      </c>
      <c r="C9211" s="24">
        <f t="shared" si="291"/>
        <v>0.24035300000000001</v>
      </c>
      <c r="D9211" s="19">
        <f t="shared" si="292"/>
        <v>5.7769564609000006E-2</v>
      </c>
    </row>
    <row r="9212" spans="1:4" x14ac:dyDescent="0.3">
      <c r="A9212" s="23">
        <v>9211</v>
      </c>
      <c r="B9212" s="27">
        <v>0.73875599999999997</v>
      </c>
      <c r="C9212" s="24">
        <f t="shared" si="291"/>
        <v>0.240591</v>
      </c>
      <c r="D9212" s="19">
        <f t="shared" si="292"/>
        <v>5.7884029280999998E-2</v>
      </c>
    </row>
    <row r="9213" spans="1:4" x14ac:dyDescent="0.3">
      <c r="A9213" s="23">
        <v>9212</v>
      </c>
      <c r="B9213" s="27">
        <v>0.73885800000000001</v>
      </c>
      <c r="C9213" s="24">
        <f t="shared" si="291"/>
        <v>0.24069299999999999</v>
      </c>
      <c r="D9213" s="19">
        <f t="shared" si="292"/>
        <v>5.7933120248999992E-2</v>
      </c>
    </row>
    <row r="9214" spans="1:4" x14ac:dyDescent="0.3">
      <c r="A9214" s="23">
        <v>9213</v>
      </c>
      <c r="B9214" s="27">
        <v>0.73893900000000001</v>
      </c>
      <c r="C9214" s="24">
        <f t="shared" si="291"/>
        <v>0.24077399999999999</v>
      </c>
      <c r="D9214" s="19">
        <f t="shared" si="292"/>
        <v>5.7972119075999994E-2</v>
      </c>
    </row>
    <row r="9215" spans="1:4" x14ac:dyDescent="0.3">
      <c r="A9215" s="23">
        <v>9214</v>
      </c>
      <c r="B9215" s="27">
        <v>0.73944500000000002</v>
      </c>
      <c r="C9215" s="24">
        <f t="shared" si="291"/>
        <v>0.24127999999999999</v>
      </c>
      <c r="D9215" s="19">
        <f t="shared" si="292"/>
        <v>5.8216038399999996E-2</v>
      </c>
    </row>
    <row r="9216" spans="1:4" x14ac:dyDescent="0.3">
      <c r="A9216" s="23">
        <v>9215</v>
      </c>
      <c r="B9216" s="27">
        <v>0.73947600000000002</v>
      </c>
      <c r="C9216" s="24">
        <f t="shared" si="291"/>
        <v>0.241311</v>
      </c>
      <c r="D9216" s="19">
        <f t="shared" si="292"/>
        <v>5.8230998721000002E-2</v>
      </c>
    </row>
    <row r="9217" spans="1:4" x14ac:dyDescent="0.3">
      <c r="A9217" s="23">
        <v>9216</v>
      </c>
      <c r="B9217" s="27">
        <v>0.73954299999999995</v>
      </c>
      <c r="C9217" s="24">
        <f t="shared" si="291"/>
        <v>0.24137800000000001</v>
      </c>
      <c r="D9217" s="19">
        <f t="shared" si="292"/>
        <v>5.8263338884000003E-2</v>
      </c>
    </row>
    <row r="9218" spans="1:4" x14ac:dyDescent="0.3">
      <c r="A9218" s="23">
        <v>9217</v>
      </c>
      <c r="B9218" s="27">
        <v>0.73958900000000005</v>
      </c>
      <c r="C9218" s="24">
        <f t="shared" ref="C9218:C9281" si="293">ROUNDUP(B9218-B$10002,6)</f>
        <v>0.241424</v>
      </c>
      <c r="D9218" s="19">
        <f t="shared" si="292"/>
        <v>5.8285547776E-2</v>
      </c>
    </row>
    <row r="9219" spans="1:4" x14ac:dyDescent="0.3">
      <c r="A9219" s="23">
        <v>9218</v>
      </c>
      <c r="B9219" s="27">
        <v>0.73976799999999998</v>
      </c>
      <c r="C9219" s="24">
        <f t="shared" si="293"/>
        <v>0.24160300000000001</v>
      </c>
      <c r="D9219" s="19">
        <f t="shared" si="292"/>
        <v>5.8372009609000006E-2</v>
      </c>
    </row>
    <row r="9220" spans="1:4" x14ac:dyDescent="0.3">
      <c r="A9220" s="23">
        <v>9219</v>
      </c>
      <c r="B9220" s="27">
        <v>0.73986099999999999</v>
      </c>
      <c r="C9220" s="24">
        <f t="shared" si="293"/>
        <v>0.24169599999999999</v>
      </c>
      <c r="D9220" s="19">
        <f t="shared" si="292"/>
        <v>5.8416956415999997E-2</v>
      </c>
    </row>
    <row r="9221" spans="1:4" x14ac:dyDescent="0.3">
      <c r="A9221" s="23">
        <v>9220</v>
      </c>
      <c r="B9221" s="27">
        <v>0.73988799999999999</v>
      </c>
      <c r="C9221" s="24">
        <f t="shared" si="293"/>
        <v>0.24172299999999999</v>
      </c>
      <c r="D9221" s="19">
        <f t="shared" si="292"/>
        <v>5.8430008728999998E-2</v>
      </c>
    </row>
    <row r="9222" spans="1:4" x14ac:dyDescent="0.3">
      <c r="A9222" s="23">
        <v>9221</v>
      </c>
      <c r="B9222" s="27">
        <v>0.73998200000000003</v>
      </c>
      <c r="C9222" s="24">
        <f t="shared" si="293"/>
        <v>0.241817</v>
      </c>
      <c r="D9222" s="19">
        <f t="shared" si="292"/>
        <v>5.8475461489E-2</v>
      </c>
    </row>
    <row r="9223" spans="1:4" x14ac:dyDescent="0.3">
      <c r="A9223" s="23">
        <v>9222</v>
      </c>
      <c r="B9223" s="27">
        <v>0.740062</v>
      </c>
      <c r="C9223" s="24">
        <f t="shared" si="293"/>
        <v>0.241897</v>
      </c>
      <c r="D9223" s="19">
        <f t="shared" si="292"/>
        <v>5.8514158609E-2</v>
      </c>
    </row>
    <row r="9224" spans="1:4" x14ac:dyDescent="0.3">
      <c r="A9224" s="23">
        <v>9223</v>
      </c>
      <c r="B9224" s="27">
        <v>0.74016199999999999</v>
      </c>
      <c r="C9224" s="24">
        <f t="shared" si="293"/>
        <v>0.24199699999999999</v>
      </c>
      <c r="D9224" s="19">
        <f t="shared" si="292"/>
        <v>5.8562548008999994E-2</v>
      </c>
    </row>
    <row r="9225" spans="1:4" x14ac:dyDescent="0.3">
      <c r="A9225" s="23">
        <v>9224</v>
      </c>
      <c r="B9225" s="27">
        <v>0.74058100000000004</v>
      </c>
      <c r="C9225" s="24">
        <f t="shared" si="293"/>
        <v>0.24241599999999999</v>
      </c>
      <c r="D9225" s="19">
        <f t="shared" si="292"/>
        <v>5.8765517056E-2</v>
      </c>
    </row>
    <row r="9226" spans="1:4" x14ac:dyDescent="0.3">
      <c r="A9226" s="23">
        <v>9225</v>
      </c>
      <c r="B9226" s="27">
        <v>0.74061600000000005</v>
      </c>
      <c r="C9226" s="24">
        <f t="shared" si="293"/>
        <v>0.242451</v>
      </c>
      <c r="D9226" s="19">
        <f t="shared" ref="D9226:D9289" si="294">C9226*C9226</f>
        <v>5.8782487400999998E-2</v>
      </c>
    </row>
    <row r="9227" spans="1:4" x14ac:dyDescent="0.3">
      <c r="A9227" s="23">
        <v>9226</v>
      </c>
      <c r="B9227" s="27">
        <v>0.74088699999999996</v>
      </c>
      <c r="C9227" s="24">
        <f t="shared" si="293"/>
        <v>0.24272199999999999</v>
      </c>
      <c r="D9227" s="19">
        <f t="shared" si="294"/>
        <v>5.8913969283999994E-2</v>
      </c>
    </row>
    <row r="9228" spans="1:4" x14ac:dyDescent="0.3">
      <c r="A9228" s="23">
        <v>9227</v>
      </c>
      <c r="B9228" s="27">
        <v>0.74095999999999995</v>
      </c>
      <c r="C9228" s="24">
        <f t="shared" si="293"/>
        <v>0.24279500000000001</v>
      </c>
      <c r="D9228" s="19">
        <f t="shared" si="294"/>
        <v>5.8949412025000009E-2</v>
      </c>
    </row>
    <row r="9229" spans="1:4" x14ac:dyDescent="0.3">
      <c r="A9229" s="23">
        <v>9228</v>
      </c>
      <c r="B9229" s="27">
        <v>0.74106799999999995</v>
      </c>
      <c r="C9229" s="24">
        <f t="shared" si="293"/>
        <v>0.24290300000000001</v>
      </c>
      <c r="D9229" s="19">
        <f t="shared" si="294"/>
        <v>5.9001867409000007E-2</v>
      </c>
    </row>
    <row r="9230" spans="1:4" x14ac:dyDescent="0.3">
      <c r="A9230" s="23">
        <v>9229</v>
      </c>
      <c r="B9230" s="27">
        <v>0.74116800000000005</v>
      </c>
      <c r="C9230" s="24">
        <f t="shared" si="293"/>
        <v>0.243003</v>
      </c>
      <c r="D9230" s="19">
        <f t="shared" si="294"/>
        <v>5.9050458008999995E-2</v>
      </c>
    </row>
    <row r="9231" spans="1:4" x14ac:dyDescent="0.3">
      <c r="A9231" s="23">
        <v>9230</v>
      </c>
      <c r="B9231" s="27">
        <v>0.74121000000000004</v>
      </c>
      <c r="C9231" s="24">
        <f t="shared" si="293"/>
        <v>0.24304500000000001</v>
      </c>
      <c r="D9231" s="19">
        <f t="shared" si="294"/>
        <v>5.9070872025000006E-2</v>
      </c>
    </row>
    <row r="9232" spans="1:4" x14ac:dyDescent="0.3">
      <c r="A9232" s="23">
        <v>9231</v>
      </c>
      <c r="B9232" s="27">
        <v>0.74135499999999999</v>
      </c>
      <c r="C9232" s="24">
        <f t="shared" si="293"/>
        <v>0.24318999999999999</v>
      </c>
      <c r="D9232" s="19">
        <f t="shared" si="294"/>
        <v>5.9141376099999997E-2</v>
      </c>
    </row>
    <row r="9233" spans="1:4" x14ac:dyDescent="0.3">
      <c r="A9233" s="23">
        <v>9232</v>
      </c>
      <c r="B9233" s="27">
        <v>0.74136899999999994</v>
      </c>
      <c r="C9233" s="24">
        <f t="shared" si="293"/>
        <v>0.243204</v>
      </c>
      <c r="D9233" s="19">
        <f t="shared" si="294"/>
        <v>5.9148185616E-2</v>
      </c>
    </row>
    <row r="9234" spans="1:4" x14ac:dyDescent="0.3">
      <c r="A9234" s="23">
        <v>9233</v>
      </c>
      <c r="B9234" s="27">
        <v>0.74156500000000003</v>
      </c>
      <c r="C9234" s="24">
        <f t="shared" si="293"/>
        <v>0.24340000000000001</v>
      </c>
      <c r="D9234" s="19">
        <f t="shared" si="294"/>
        <v>5.9243560000000001E-2</v>
      </c>
    </row>
    <row r="9235" spans="1:4" x14ac:dyDescent="0.3">
      <c r="A9235" s="23">
        <v>9234</v>
      </c>
      <c r="B9235" s="27">
        <v>0.74157300000000004</v>
      </c>
      <c r="C9235" s="24">
        <f t="shared" si="293"/>
        <v>0.24340800000000001</v>
      </c>
      <c r="D9235" s="19">
        <f t="shared" si="294"/>
        <v>5.9247454464000003E-2</v>
      </c>
    </row>
    <row r="9236" spans="1:4" x14ac:dyDescent="0.3">
      <c r="A9236" s="23">
        <v>9235</v>
      </c>
      <c r="B9236" s="27">
        <v>0.74177999999999999</v>
      </c>
      <c r="C9236" s="24">
        <f t="shared" si="293"/>
        <v>0.243615</v>
      </c>
      <c r="D9236" s="19">
        <f t="shared" si="294"/>
        <v>5.9348268225E-2</v>
      </c>
    </row>
    <row r="9237" spans="1:4" x14ac:dyDescent="0.3">
      <c r="A9237" s="23">
        <v>9236</v>
      </c>
      <c r="B9237" s="27">
        <v>0.74185100000000004</v>
      </c>
      <c r="C9237" s="24">
        <f t="shared" si="293"/>
        <v>0.24368600000000001</v>
      </c>
      <c r="D9237" s="19">
        <f t="shared" si="294"/>
        <v>5.9382866596000006E-2</v>
      </c>
    </row>
    <row r="9238" spans="1:4" x14ac:dyDescent="0.3">
      <c r="A9238" s="23">
        <v>9237</v>
      </c>
      <c r="B9238" s="27">
        <v>0.74187800000000004</v>
      </c>
      <c r="C9238" s="24">
        <f t="shared" si="293"/>
        <v>0.24371300000000001</v>
      </c>
      <c r="D9238" s="19">
        <f t="shared" si="294"/>
        <v>5.9396026369000009E-2</v>
      </c>
    </row>
    <row r="9239" spans="1:4" x14ac:dyDescent="0.3">
      <c r="A9239" s="23">
        <v>9238</v>
      </c>
      <c r="B9239" s="27">
        <v>0.74195999999999995</v>
      </c>
      <c r="C9239" s="24">
        <f t="shared" si="293"/>
        <v>0.24379500000000001</v>
      </c>
      <c r="D9239" s="19">
        <f t="shared" si="294"/>
        <v>5.9436002025000004E-2</v>
      </c>
    </row>
    <row r="9240" spans="1:4" x14ac:dyDescent="0.3">
      <c r="A9240" s="23">
        <v>9239</v>
      </c>
      <c r="B9240" s="27">
        <v>0.74205600000000005</v>
      </c>
      <c r="C9240" s="24">
        <f t="shared" si="293"/>
        <v>0.243891</v>
      </c>
      <c r="D9240" s="19">
        <f t="shared" si="294"/>
        <v>5.9482819881000001E-2</v>
      </c>
    </row>
    <row r="9241" spans="1:4" x14ac:dyDescent="0.3">
      <c r="A9241" s="23">
        <v>9240</v>
      </c>
      <c r="B9241" s="27">
        <v>0.74206300000000003</v>
      </c>
      <c r="C9241" s="24">
        <f t="shared" si="293"/>
        <v>0.243898</v>
      </c>
      <c r="D9241" s="19">
        <f t="shared" si="294"/>
        <v>5.9486234403999999E-2</v>
      </c>
    </row>
    <row r="9242" spans="1:4" x14ac:dyDescent="0.3">
      <c r="A9242" s="23">
        <v>9241</v>
      </c>
      <c r="B9242" s="27">
        <v>0.74209599999999998</v>
      </c>
      <c r="C9242" s="24">
        <f t="shared" si="293"/>
        <v>0.24393100000000001</v>
      </c>
      <c r="D9242" s="19">
        <f t="shared" si="294"/>
        <v>5.9502332761000004E-2</v>
      </c>
    </row>
    <row r="9243" spans="1:4" x14ac:dyDescent="0.3">
      <c r="A9243" s="23">
        <v>9242</v>
      </c>
      <c r="B9243" s="27">
        <v>0.742143</v>
      </c>
      <c r="C9243" s="24">
        <f t="shared" si="293"/>
        <v>0.243978</v>
      </c>
      <c r="D9243" s="19">
        <f t="shared" si="294"/>
        <v>5.9525264484000001E-2</v>
      </c>
    </row>
    <row r="9244" spans="1:4" x14ac:dyDescent="0.3">
      <c r="A9244" s="23">
        <v>9243</v>
      </c>
      <c r="B9244" s="27">
        <v>0.742205</v>
      </c>
      <c r="C9244" s="24">
        <f t="shared" si="293"/>
        <v>0.24404000000000001</v>
      </c>
      <c r="D9244" s="19">
        <f t="shared" si="294"/>
        <v>5.9555521600000001E-2</v>
      </c>
    </row>
    <row r="9245" spans="1:4" x14ac:dyDescent="0.3">
      <c r="A9245" s="23">
        <v>9244</v>
      </c>
      <c r="B9245" s="27">
        <v>0.74241100000000004</v>
      </c>
      <c r="C9245" s="24">
        <f t="shared" si="293"/>
        <v>0.24424599999999999</v>
      </c>
      <c r="D9245" s="19">
        <f t="shared" si="294"/>
        <v>5.9656108515999992E-2</v>
      </c>
    </row>
    <row r="9246" spans="1:4" x14ac:dyDescent="0.3">
      <c r="A9246" s="23">
        <v>9245</v>
      </c>
      <c r="B9246" s="27">
        <v>0.74273900000000004</v>
      </c>
      <c r="C9246" s="24">
        <f t="shared" si="293"/>
        <v>0.24457400000000001</v>
      </c>
      <c r="D9246" s="19">
        <f t="shared" si="294"/>
        <v>5.9816441476000008E-2</v>
      </c>
    </row>
    <row r="9247" spans="1:4" x14ac:dyDescent="0.3">
      <c r="A9247" s="23">
        <v>9246</v>
      </c>
      <c r="B9247" s="27">
        <v>0.74294899999999997</v>
      </c>
      <c r="C9247" s="24">
        <f t="shared" si="293"/>
        <v>0.244784</v>
      </c>
      <c r="D9247" s="19">
        <f t="shared" si="294"/>
        <v>5.9919206656E-2</v>
      </c>
    </row>
    <row r="9248" spans="1:4" x14ac:dyDescent="0.3">
      <c r="A9248" s="23">
        <v>9247</v>
      </c>
      <c r="B9248" s="27">
        <v>0.74317999999999995</v>
      </c>
      <c r="C9248" s="24">
        <f t="shared" si="293"/>
        <v>0.24501500000000001</v>
      </c>
      <c r="D9248" s="19">
        <f t="shared" si="294"/>
        <v>6.0032350225000003E-2</v>
      </c>
    </row>
    <row r="9249" spans="1:4" x14ac:dyDescent="0.3">
      <c r="A9249" s="23">
        <v>9248</v>
      </c>
      <c r="B9249" s="27">
        <v>0.74323600000000001</v>
      </c>
      <c r="C9249" s="24">
        <f t="shared" si="293"/>
        <v>0.24507100000000001</v>
      </c>
      <c r="D9249" s="19">
        <f t="shared" si="294"/>
        <v>6.0059795041000008E-2</v>
      </c>
    </row>
    <row r="9250" spans="1:4" x14ac:dyDescent="0.3">
      <c r="A9250" s="23">
        <v>9249</v>
      </c>
      <c r="B9250" s="27">
        <v>0.74332500000000001</v>
      </c>
      <c r="C9250" s="24">
        <f t="shared" si="293"/>
        <v>0.24515999999999999</v>
      </c>
      <c r="D9250" s="19">
        <f t="shared" si="294"/>
        <v>6.0103425599999996E-2</v>
      </c>
    </row>
    <row r="9251" spans="1:4" x14ac:dyDescent="0.3">
      <c r="A9251" s="23">
        <v>9250</v>
      </c>
      <c r="B9251" s="27">
        <v>0.74352700000000005</v>
      </c>
      <c r="C9251" s="24">
        <f t="shared" si="293"/>
        <v>0.245362</v>
      </c>
      <c r="D9251" s="19">
        <f t="shared" si="294"/>
        <v>6.0202511043999998E-2</v>
      </c>
    </row>
    <row r="9252" spans="1:4" x14ac:dyDescent="0.3">
      <c r="A9252" s="23">
        <v>9251</v>
      </c>
      <c r="B9252" s="27">
        <v>0.74369700000000005</v>
      </c>
      <c r="C9252" s="24">
        <f t="shared" si="293"/>
        <v>0.245532</v>
      </c>
      <c r="D9252" s="19">
        <f t="shared" si="294"/>
        <v>6.0285963024000001E-2</v>
      </c>
    </row>
    <row r="9253" spans="1:4" x14ac:dyDescent="0.3">
      <c r="A9253" s="23">
        <v>9252</v>
      </c>
      <c r="B9253" s="27">
        <v>0.74370099999999995</v>
      </c>
      <c r="C9253" s="24">
        <f t="shared" si="293"/>
        <v>0.245536</v>
      </c>
      <c r="D9253" s="19">
        <f t="shared" si="294"/>
        <v>6.0287927296E-2</v>
      </c>
    </row>
    <row r="9254" spans="1:4" x14ac:dyDescent="0.3">
      <c r="A9254" s="23">
        <v>9253</v>
      </c>
      <c r="B9254" s="27">
        <v>0.74373299999999998</v>
      </c>
      <c r="C9254" s="24">
        <f t="shared" si="293"/>
        <v>0.24556800000000001</v>
      </c>
      <c r="D9254" s="19">
        <f t="shared" si="294"/>
        <v>6.0303642624000002E-2</v>
      </c>
    </row>
    <row r="9255" spans="1:4" x14ac:dyDescent="0.3">
      <c r="A9255" s="23">
        <v>9254</v>
      </c>
      <c r="B9255" s="27">
        <v>0.74387300000000001</v>
      </c>
      <c r="C9255" s="24">
        <f t="shared" si="293"/>
        <v>0.24570800000000001</v>
      </c>
      <c r="D9255" s="19">
        <f t="shared" si="294"/>
        <v>6.0372421264000005E-2</v>
      </c>
    </row>
    <row r="9256" spans="1:4" x14ac:dyDescent="0.3">
      <c r="A9256" s="23">
        <v>9255</v>
      </c>
      <c r="B9256" s="27">
        <v>0.74390999999999996</v>
      </c>
      <c r="C9256" s="24">
        <f t="shared" si="293"/>
        <v>0.24574499999999999</v>
      </c>
      <c r="D9256" s="19">
        <f t="shared" si="294"/>
        <v>6.0390605024999995E-2</v>
      </c>
    </row>
    <row r="9257" spans="1:4" x14ac:dyDescent="0.3">
      <c r="A9257" s="23">
        <v>9256</v>
      </c>
      <c r="B9257" s="27">
        <v>0.74395100000000003</v>
      </c>
      <c r="C9257" s="24">
        <f t="shared" si="293"/>
        <v>0.245786</v>
      </c>
      <c r="D9257" s="19">
        <f t="shared" si="294"/>
        <v>6.0410757796000004E-2</v>
      </c>
    </row>
    <row r="9258" spans="1:4" x14ac:dyDescent="0.3">
      <c r="A9258" s="23">
        <v>9257</v>
      </c>
      <c r="B9258" s="27">
        <v>0.744282</v>
      </c>
      <c r="C9258" s="24">
        <f t="shared" si="293"/>
        <v>0.246117</v>
      </c>
      <c r="D9258" s="19">
        <f t="shared" si="294"/>
        <v>6.0573577688999999E-2</v>
      </c>
    </row>
    <row r="9259" spans="1:4" x14ac:dyDescent="0.3">
      <c r="A9259" s="23">
        <v>9258</v>
      </c>
      <c r="B9259" s="27">
        <v>0.74434699999999998</v>
      </c>
      <c r="C9259" s="24">
        <f t="shared" si="293"/>
        <v>0.24618200000000001</v>
      </c>
      <c r="D9259" s="19">
        <f t="shared" si="294"/>
        <v>6.0605577124000005E-2</v>
      </c>
    </row>
    <row r="9260" spans="1:4" x14ac:dyDescent="0.3">
      <c r="A9260" s="23">
        <v>9259</v>
      </c>
      <c r="B9260" s="27">
        <v>0.74444999999999995</v>
      </c>
      <c r="C9260" s="24">
        <f t="shared" si="293"/>
        <v>0.246285</v>
      </c>
      <c r="D9260" s="19">
        <f t="shared" si="294"/>
        <v>6.0656301225000001E-2</v>
      </c>
    </row>
    <row r="9261" spans="1:4" x14ac:dyDescent="0.3">
      <c r="A9261" s="23">
        <v>9260</v>
      </c>
      <c r="B9261" s="27">
        <v>0.74468999999999996</v>
      </c>
      <c r="C9261" s="24">
        <f t="shared" si="293"/>
        <v>0.24652499999999999</v>
      </c>
      <c r="D9261" s="19">
        <f t="shared" si="294"/>
        <v>6.0774575625E-2</v>
      </c>
    </row>
    <row r="9262" spans="1:4" x14ac:dyDescent="0.3">
      <c r="A9262" s="23">
        <v>9261</v>
      </c>
      <c r="B9262" s="27">
        <v>0.74490100000000004</v>
      </c>
      <c r="C9262" s="24">
        <f t="shared" si="293"/>
        <v>0.24673600000000001</v>
      </c>
      <c r="D9262" s="19">
        <f t="shared" si="294"/>
        <v>6.0878653696000005E-2</v>
      </c>
    </row>
    <row r="9263" spans="1:4" x14ac:dyDescent="0.3">
      <c r="A9263" s="23">
        <v>9262</v>
      </c>
      <c r="B9263" s="27">
        <v>0.74497999999999998</v>
      </c>
      <c r="C9263" s="24">
        <f t="shared" si="293"/>
        <v>0.24681500000000001</v>
      </c>
      <c r="D9263" s="19">
        <f t="shared" si="294"/>
        <v>6.0917644225000005E-2</v>
      </c>
    </row>
    <row r="9264" spans="1:4" x14ac:dyDescent="0.3">
      <c r="A9264" s="23">
        <v>9263</v>
      </c>
      <c r="B9264" s="27">
        <v>0.74511700000000003</v>
      </c>
      <c r="C9264" s="24">
        <f t="shared" si="293"/>
        <v>0.246952</v>
      </c>
      <c r="D9264" s="19">
        <f t="shared" si="294"/>
        <v>6.0985290304000003E-2</v>
      </c>
    </row>
    <row r="9265" spans="1:4" x14ac:dyDescent="0.3">
      <c r="A9265" s="23">
        <v>9264</v>
      </c>
      <c r="B9265" s="27">
        <v>0.745255</v>
      </c>
      <c r="C9265" s="24">
        <f t="shared" si="293"/>
        <v>0.24709</v>
      </c>
      <c r="D9265" s="19">
        <f t="shared" si="294"/>
        <v>6.1053468100000001E-2</v>
      </c>
    </row>
    <row r="9266" spans="1:4" x14ac:dyDescent="0.3">
      <c r="A9266" s="23">
        <v>9265</v>
      </c>
      <c r="B9266" s="27">
        <v>0.74529100000000004</v>
      </c>
      <c r="C9266" s="24">
        <f t="shared" si="293"/>
        <v>0.24712600000000001</v>
      </c>
      <c r="D9266" s="19">
        <f t="shared" si="294"/>
        <v>6.1071259876000004E-2</v>
      </c>
    </row>
    <row r="9267" spans="1:4" x14ac:dyDescent="0.3">
      <c r="A9267" s="23">
        <v>9266</v>
      </c>
      <c r="B9267" s="27">
        <v>0.74534199999999995</v>
      </c>
      <c r="C9267" s="24">
        <f t="shared" si="293"/>
        <v>0.24717700000000001</v>
      </c>
      <c r="D9267" s="19">
        <f t="shared" si="294"/>
        <v>6.1096469329000001E-2</v>
      </c>
    </row>
    <row r="9268" spans="1:4" x14ac:dyDescent="0.3">
      <c r="A9268" s="23">
        <v>9267</v>
      </c>
      <c r="B9268" s="27">
        <v>0.74536000000000002</v>
      </c>
      <c r="C9268" s="24">
        <f t="shared" si="293"/>
        <v>0.247195</v>
      </c>
      <c r="D9268" s="19">
        <f t="shared" si="294"/>
        <v>6.1105368025000002E-2</v>
      </c>
    </row>
    <row r="9269" spans="1:4" x14ac:dyDescent="0.3">
      <c r="A9269" s="23">
        <v>9268</v>
      </c>
      <c r="B9269" s="27">
        <v>0.74537100000000001</v>
      </c>
      <c r="C9269" s="24">
        <f t="shared" si="293"/>
        <v>0.24720600000000001</v>
      </c>
      <c r="D9269" s="19">
        <f t="shared" si="294"/>
        <v>6.1110806436000004E-2</v>
      </c>
    </row>
    <row r="9270" spans="1:4" x14ac:dyDescent="0.3">
      <c r="A9270" s="23">
        <v>9269</v>
      </c>
      <c r="B9270" s="27">
        <v>0.74539800000000001</v>
      </c>
      <c r="C9270" s="24">
        <f t="shared" si="293"/>
        <v>0.24723300000000001</v>
      </c>
      <c r="D9270" s="19">
        <f t="shared" si="294"/>
        <v>6.1124156289000003E-2</v>
      </c>
    </row>
    <row r="9271" spans="1:4" x14ac:dyDescent="0.3">
      <c r="A9271" s="23">
        <v>9270</v>
      </c>
      <c r="B9271" s="27">
        <v>0.745556</v>
      </c>
      <c r="C9271" s="24">
        <f t="shared" si="293"/>
        <v>0.247391</v>
      </c>
      <c r="D9271" s="19">
        <f t="shared" si="294"/>
        <v>6.1202306881E-2</v>
      </c>
    </row>
    <row r="9272" spans="1:4" x14ac:dyDescent="0.3">
      <c r="A9272" s="23">
        <v>9271</v>
      </c>
      <c r="B9272" s="27">
        <v>0.74558800000000003</v>
      </c>
      <c r="C9272" s="24">
        <f t="shared" si="293"/>
        <v>0.247423</v>
      </c>
      <c r="D9272" s="19">
        <f t="shared" si="294"/>
        <v>6.1218140928999999E-2</v>
      </c>
    </row>
    <row r="9273" spans="1:4" x14ac:dyDescent="0.3">
      <c r="A9273" s="23">
        <v>9272</v>
      </c>
      <c r="B9273" s="27">
        <v>0.74577099999999996</v>
      </c>
      <c r="C9273" s="24">
        <f t="shared" si="293"/>
        <v>0.24760599999999999</v>
      </c>
      <c r="D9273" s="19">
        <f t="shared" si="294"/>
        <v>6.1308731235999996E-2</v>
      </c>
    </row>
    <row r="9274" spans="1:4" x14ac:dyDescent="0.3">
      <c r="A9274" s="23">
        <v>9273</v>
      </c>
      <c r="B9274" s="27">
        <v>0.74610100000000001</v>
      </c>
      <c r="C9274" s="24">
        <f t="shared" si="293"/>
        <v>0.24793599999999999</v>
      </c>
      <c r="D9274" s="19">
        <f t="shared" si="294"/>
        <v>6.1472260095999993E-2</v>
      </c>
    </row>
    <row r="9275" spans="1:4" x14ac:dyDescent="0.3">
      <c r="A9275" s="23">
        <v>9274</v>
      </c>
      <c r="B9275" s="27">
        <v>0.74620699999999995</v>
      </c>
      <c r="C9275" s="24">
        <f t="shared" si="293"/>
        <v>0.24804200000000001</v>
      </c>
      <c r="D9275" s="19">
        <f t="shared" si="294"/>
        <v>6.1524833764000003E-2</v>
      </c>
    </row>
    <row r="9276" spans="1:4" x14ac:dyDescent="0.3">
      <c r="A9276" s="23">
        <v>9275</v>
      </c>
      <c r="B9276" s="27">
        <v>0.74621700000000002</v>
      </c>
      <c r="C9276" s="24">
        <f t="shared" si="293"/>
        <v>0.24805199999999999</v>
      </c>
      <c r="D9276" s="19">
        <f t="shared" si="294"/>
        <v>6.1529794703999996E-2</v>
      </c>
    </row>
    <row r="9277" spans="1:4" x14ac:dyDescent="0.3">
      <c r="A9277" s="23">
        <v>9276</v>
      </c>
      <c r="B9277" s="27">
        <v>0.74628499999999998</v>
      </c>
      <c r="C9277" s="24">
        <f t="shared" si="293"/>
        <v>0.24812000000000001</v>
      </c>
      <c r="D9277" s="19">
        <f t="shared" si="294"/>
        <v>6.1563534400000001E-2</v>
      </c>
    </row>
    <row r="9278" spans="1:4" x14ac:dyDescent="0.3">
      <c r="A9278" s="23">
        <v>9277</v>
      </c>
      <c r="B9278" s="27">
        <v>0.74636199999999997</v>
      </c>
      <c r="C9278" s="24">
        <f t="shared" si="293"/>
        <v>0.248197</v>
      </c>
      <c r="D9278" s="19">
        <f t="shared" si="294"/>
        <v>6.1601750809000003E-2</v>
      </c>
    </row>
    <row r="9279" spans="1:4" x14ac:dyDescent="0.3">
      <c r="A9279" s="23">
        <v>9278</v>
      </c>
      <c r="B9279" s="27">
        <v>0.74641199999999996</v>
      </c>
      <c r="C9279" s="24">
        <f t="shared" si="293"/>
        <v>0.248247</v>
      </c>
      <c r="D9279" s="19">
        <f t="shared" si="294"/>
        <v>6.1626573008999999E-2</v>
      </c>
    </row>
    <row r="9280" spans="1:4" x14ac:dyDescent="0.3">
      <c r="A9280" s="23">
        <v>9279</v>
      </c>
      <c r="B9280" s="27">
        <v>0.74648099999999995</v>
      </c>
      <c r="C9280" s="24">
        <f t="shared" si="293"/>
        <v>0.24831600000000001</v>
      </c>
      <c r="D9280" s="19">
        <f t="shared" si="294"/>
        <v>6.1660835856000004E-2</v>
      </c>
    </row>
    <row r="9281" spans="1:4" x14ac:dyDescent="0.3">
      <c r="A9281" s="23">
        <v>9280</v>
      </c>
      <c r="B9281" s="27">
        <v>0.74692999999999998</v>
      </c>
      <c r="C9281" s="24">
        <f t="shared" si="293"/>
        <v>0.24876500000000001</v>
      </c>
      <c r="D9281" s="19">
        <f t="shared" si="294"/>
        <v>6.1884025225000007E-2</v>
      </c>
    </row>
    <row r="9282" spans="1:4" x14ac:dyDescent="0.3">
      <c r="A9282" s="23">
        <v>9281</v>
      </c>
      <c r="B9282" s="27">
        <v>0.74728600000000001</v>
      </c>
      <c r="C9282" s="24">
        <f t="shared" ref="C9282:C9345" si="295">ROUNDUP(B9282-B$10002,6)</f>
        <v>0.24912100000000001</v>
      </c>
      <c r="D9282" s="19">
        <f t="shared" si="294"/>
        <v>6.2061272641000004E-2</v>
      </c>
    </row>
    <row r="9283" spans="1:4" x14ac:dyDescent="0.3">
      <c r="A9283" s="23">
        <v>9282</v>
      </c>
      <c r="B9283" s="27">
        <v>0.74745399999999995</v>
      </c>
      <c r="C9283" s="24">
        <f t="shared" si="295"/>
        <v>0.24928900000000001</v>
      </c>
      <c r="D9283" s="19">
        <f t="shared" si="294"/>
        <v>6.2145005521000003E-2</v>
      </c>
    </row>
    <row r="9284" spans="1:4" x14ac:dyDescent="0.3">
      <c r="A9284" s="23">
        <v>9283</v>
      </c>
      <c r="B9284" s="27">
        <v>0.74745700000000004</v>
      </c>
      <c r="C9284" s="24">
        <f t="shared" si="295"/>
        <v>0.24929200000000001</v>
      </c>
      <c r="D9284" s="19">
        <f t="shared" si="294"/>
        <v>6.2146501264000009E-2</v>
      </c>
    </row>
    <row r="9285" spans="1:4" x14ac:dyDescent="0.3">
      <c r="A9285" s="23">
        <v>9284</v>
      </c>
      <c r="B9285" s="27">
        <v>0.74748899999999996</v>
      </c>
      <c r="C9285" s="24">
        <f t="shared" si="295"/>
        <v>0.24932399999999999</v>
      </c>
      <c r="D9285" s="19">
        <f t="shared" si="294"/>
        <v>6.2162456975999994E-2</v>
      </c>
    </row>
    <row r="9286" spans="1:4" x14ac:dyDescent="0.3">
      <c r="A9286" s="23">
        <v>9285</v>
      </c>
      <c r="B9286" s="27">
        <v>0.74761900000000003</v>
      </c>
      <c r="C9286" s="24">
        <f t="shared" si="295"/>
        <v>0.24945400000000001</v>
      </c>
      <c r="D9286" s="19">
        <f t="shared" si="294"/>
        <v>6.2227298116000002E-2</v>
      </c>
    </row>
    <row r="9287" spans="1:4" x14ac:dyDescent="0.3">
      <c r="A9287" s="23">
        <v>9286</v>
      </c>
      <c r="B9287" s="27">
        <v>0.74766699999999997</v>
      </c>
      <c r="C9287" s="24">
        <f t="shared" si="295"/>
        <v>0.249502</v>
      </c>
      <c r="D9287" s="19">
        <f t="shared" si="294"/>
        <v>6.2251248004000004E-2</v>
      </c>
    </row>
    <row r="9288" spans="1:4" x14ac:dyDescent="0.3">
      <c r="A9288" s="23">
        <v>9287</v>
      </c>
      <c r="B9288" s="27">
        <v>0.748116</v>
      </c>
      <c r="C9288" s="24">
        <f t="shared" si="295"/>
        <v>0.24995100000000001</v>
      </c>
      <c r="D9288" s="19">
        <f t="shared" si="294"/>
        <v>6.2475502401000006E-2</v>
      </c>
    </row>
    <row r="9289" spans="1:4" x14ac:dyDescent="0.3">
      <c r="A9289" s="23">
        <v>9288</v>
      </c>
      <c r="B9289" s="27">
        <v>0.74844999999999995</v>
      </c>
      <c r="C9289" s="24">
        <f t="shared" si="295"/>
        <v>0.25028499999999998</v>
      </c>
      <c r="D9289" s="19">
        <f t="shared" si="294"/>
        <v>6.2642581224999994E-2</v>
      </c>
    </row>
    <row r="9290" spans="1:4" x14ac:dyDescent="0.3">
      <c r="A9290" s="23">
        <v>9289</v>
      </c>
      <c r="B9290" s="27">
        <v>0.74866100000000002</v>
      </c>
      <c r="C9290" s="24">
        <f t="shared" si="295"/>
        <v>0.250496</v>
      </c>
      <c r="D9290" s="19">
        <f t="shared" ref="D9290:D9353" si="296">C9290*C9290</f>
        <v>6.2748246016000001E-2</v>
      </c>
    </row>
    <row r="9291" spans="1:4" x14ac:dyDescent="0.3">
      <c r="A9291" s="23">
        <v>9290</v>
      </c>
      <c r="B9291" s="27">
        <v>0.74870400000000004</v>
      </c>
      <c r="C9291" s="24">
        <f t="shared" si="295"/>
        <v>0.25053899999999996</v>
      </c>
      <c r="D9291" s="19">
        <f t="shared" si="296"/>
        <v>6.2769790520999971E-2</v>
      </c>
    </row>
    <row r="9292" spans="1:4" x14ac:dyDescent="0.3">
      <c r="A9292" s="23">
        <v>9291</v>
      </c>
      <c r="B9292" s="27">
        <v>0.74879399999999996</v>
      </c>
      <c r="C9292" s="24">
        <f t="shared" si="295"/>
        <v>0.25062899999999999</v>
      </c>
      <c r="D9292" s="19">
        <f t="shared" si="296"/>
        <v>6.2814895640999999E-2</v>
      </c>
    </row>
    <row r="9293" spans="1:4" x14ac:dyDescent="0.3">
      <c r="A9293" s="23">
        <v>9292</v>
      </c>
      <c r="B9293" s="27">
        <v>0.74907299999999999</v>
      </c>
      <c r="C9293" s="24">
        <f t="shared" si="295"/>
        <v>0.25090799999999996</v>
      </c>
      <c r="D9293" s="19">
        <f t="shared" si="296"/>
        <v>6.2954824463999984E-2</v>
      </c>
    </row>
    <row r="9294" spans="1:4" x14ac:dyDescent="0.3">
      <c r="A9294" s="23">
        <v>9293</v>
      </c>
      <c r="B9294" s="27">
        <v>0.74911499999999998</v>
      </c>
      <c r="C9294" s="24">
        <f t="shared" si="295"/>
        <v>0.25094999999999995</v>
      </c>
      <c r="D9294" s="19">
        <f t="shared" si="296"/>
        <v>6.2975902499999972E-2</v>
      </c>
    </row>
    <row r="9295" spans="1:4" x14ac:dyDescent="0.3">
      <c r="A9295" s="23">
        <v>9294</v>
      </c>
      <c r="B9295" s="27">
        <v>0.74925699999999995</v>
      </c>
      <c r="C9295" s="24">
        <f t="shared" si="295"/>
        <v>0.25109199999999998</v>
      </c>
      <c r="D9295" s="19">
        <f t="shared" si="296"/>
        <v>6.3047192463999993E-2</v>
      </c>
    </row>
    <row r="9296" spans="1:4" x14ac:dyDescent="0.3">
      <c r="A9296" s="23">
        <v>9295</v>
      </c>
      <c r="B9296" s="27">
        <v>0.74931300000000001</v>
      </c>
      <c r="C9296" s="24">
        <f t="shared" si="295"/>
        <v>0.25114799999999998</v>
      </c>
      <c r="D9296" s="19">
        <f t="shared" si="296"/>
        <v>6.3075317903999992E-2</v>
      </c>
    </row>
    <row r="9297" spans="1:4" x14ac:dyDescent="0.3">
      <c r="A9297" s="23">
        <v>9296</v>
      </c>
      <c r="B9297" s="27">
        <v>0.74934699999999999</v>
      </c>
      <c r="C9297" s="24">
        <f t="shared" si="295"/>
        <v>0.25118199999999996</v>
      </c>
      <c r="D9297" s="19">
        <f t="shared" si="296"/>
        <v>6.3092397123999985E-2</v>
      </c>
    </row>
    <row r="9298" spans="1:4" x14ac:dyDescent="0.3">
      <c r="A9298" s="23">
        <v>9297</v>
      </c>
      <c r="B9298" s="27">
        <v>0.74938700000000003</v>
      </c>
      <c r="C9298" s="24">
        <f t="shared" si="295"/>
        <v>0.251222</v>
      </c>
      <c r="D9298" s="19">
        <f t="shared" si="296"/>
        <v>6.3112493283999996E-2</v>
      </c>
    </row>
    <row r="9299" spans="1:4" x14ac:dyDescent="0.3">
      <c r="A9299" s="23">
        <v>9298</v>
      </c>
      <c r="B9299" s="27">
        <v>0.74978299999999998</v>
      </c>
      <c r="C9299" s="24">
        <f t="shared" si="295"/>
        <v>0.25161799999999995</v>
      </c>
      <c r="D9299" s="19">
        <f t="shared" si="296"/>
        <v>6.3311617923999974E-2</v>
      </c>
    </row>
    <row r="9300" spans="1:4" x14ac:dyDescent="0.3">
      <c r="A9300" s="23">
        <v>9299</v>
      </c>
      <c r="B9300" s="27">
        <v>0.74978999999999996</v>
      </c>
      <c r="C9300" s="24">
        <f t="shared" si="295"/>
        <v>0.25162499999999999</v>
      </c>
      <c r="D9300" s="19">
        <f t="shared" si="296"/>
        <v>6.3315140624999988E-2</v>
      </c>
    </row>
    <row r="9301" spans="1:4" x14ac:dyDescent="0.3">
      <c r="A9301" s="23">
        <v>9300</v>
      </c>
      <c r="B9301" s="27">
        <v>0.74982800000000005</v>
      </c>
      <c r="C9301" s="24">
        <f t="shared" si="295"/>
        <v>0.25166299999999997</v>
      </c>
      <c r="D9301" s="19">
        <f t="shared" si="296"/>
        <v>6.3334265568999987E-2</v>
      </c>
    </row>
    <row r="9302" spans="1:4" x14ac:dyDescent="0.3">
      <c r="A9302" s="23">
        <v>9301</v>
      </c>
      <c r="B9302" s="27">
        <v>0.74987099999999995</v>
      </c>
      <c r="C9302" s="24">
        <f t="shared" si="295"/>
        <v>0.25170599999999999</v>
      </c>
      <c r="D9302" s="19">
        <f t="shared" si="296"/>
        <v>6.3355910435999988E-2</v>
      </c>
    </row>
    <row r="9303" spans="1:4" x14ac:dyDescent="0.3">
      <c r="A9303" s="23">
        <v>9302</v>
      </c>
      <c r="B9303" s="27">
        <v>0.75037799999999999</v>
      </c>
      <c r="C9303" s="24">
        <f t="shared" si="295"/>
        <v>0.25221299999999996</v>
      </c>
      <c r="D9303" s="19">
        <f t="shared" si="296"/>
        <v>6.3611397368999983E-2</v>
      </c>
    </row>
    <row r="9304" spans="1:4" x14ac:dyDescent="0.3">
      <c r="A9304" s="23">
        <v>9303</v>
      </c>
      <c r="B9304" s="27">
        <v>0.75050300000000003</v>
      </c>
      <c r="C9304" s="24">
        <f t="shared" si="295"/>
        <v>0.25233799999999995</v>
      </c>
      <c r="D9304" s="19">
        <f t="shared" si="296"/>
        <v>6.3674466243999972E-2</v>
      </c>
    </row>
    <row r="9305" spans="1:4" x14ac:dyDescent="0.3">
      <c r="A9305" s="23">
        <v>9304</v>
      </c>
      <c r="B9305" s="27">
        <v>0.75059699999999996</v>
      </c>
      <c r="C9305" s="24">
        <f t="shared" si="295"/>
        <v>0.25243199999999999</v>
      </c>
      <c r="D9305" s="19">
        <f t="shared" si="296"/>
        <v>6.3721914623999995E-2</v>
      </c>
    </row>
    <row r="9306" spans="1:4" x14ac:dyDescent="0.3">
      <c r="A9306" s="23">
        <v>9305</v>
      </c>
      <c r="B9306" s="27">
        <v>0.75073199999999995</v>
      </c>
      <c r="C9306" s="24">
        <f t="shared" si="295"/>
        <v>0.25256699999999999</v>
      </c>
      <c r="D9306" s="19">
        <f t="shared" si="296"/>
        <v>6.3790089488999988E-2</v>
      </c>
    </row>
    <row r="9307" spans="1:4" x14ac:dyDescent="0.3">
      <c r="A9307" s="23">
        <v>9306</v>
      </c>
      <c r="B9307" s="27">
        <v>0.75076600000000004</v>
      </c>
      <c r="C9307" s="24">
        <f t="shared" si="295"/>
        <v>0.25260099999999996</v>
      </c>
      <c r="D9307" s="19">
        <f t="shared" si="296"/>
        <v>6.3807265200999982E-2</v>
      </c>
    </row>
    <row r="9308" spans="1:4" x14ac:dyDescent="0.3">
      <c r="A9308" s="23">
        <v>9307</v>
      </c>
      <c r="B9308" s="27">
        <v>0.75077899999999997</v>
      </c>
      <c r="C9308" s="24">
        <f t="shared" si="295"/>
        <v>0.25261399999999995</v>
      </c>
      <c r="D9308" s="19">
        <f t="shared" si="296"/>
        <v>6.3813832995999978E-2</v>
      </c>
    </row>
    <row r="9309" spans="1:4" x14ac:dyDescent="0.3">
      <c r="A9309" s="23">
        <v>9308</v>
      </c>
      <c r="B9309" s="27">
        <v>0.75078299999999998</v>
      </c>
      <c r="C9309" s="24">
        <f t="shared" si="295"/>
        <v>0.25261799999999995</v>
      </c>
      <c r="D9309" s="19">
        <f t="shared" si="296"/>
        <v>6.3815853923999979E-2</v>
      </c>
    </row>
    <row r="9310" spans="1:4" x14ac:dyDescent="0.3">
      <c r="A9310" s="23">
        <v>9309</v>
      </c>
      <c r="B9310" s="27">
        <v>0.75083500000000003</v>
      </c>
      <c r="C9310" s="24">
        <f t="shared" si="295"/>
        <v>0.25266999999999995</v>
      </c>
      <c r="D9310" s="19">
        <f t="shared" si="296"/>
        <v>6.3842128899999975E-2</v>
      </c>
    </row>
    <row r="9311" spans="1:4" x14ac:dyDescent="0.3">
      <c r="A9311" s="23">
        <v>9310</v>
      </c>
      <c r="B9311" s="27">
        <v>0.750892</v>
      </c>
      <c r="C9311" s="24">
        <f t="shared" si="295"/>
        <v>0.25272699999999998</v>
      </c>
      <c r="D9311" s="19">
        <f t="shared" si="296"/>
        <v>6.3870936528999986E-2</v>
      </c>
    </row>
    <row r="9312" spans="1:4" x14ac:dyDescent="0.3">
      <c r="A9312" s="23">
        <v>9311</v>
      </c>
      <c r="B9312" s="27">
        <v>0.750919</v>
      </c>
      <c r="C9312" s="24">
        <f t="shared" si="295"/>
        <v>0.25275399999999998</v>
      </c>
      <c r="D9312" s="19">
        <f t="shared" si="296"/>
        <v>6.3884584515999987E-2</v>
      </c>
    </row>
    <row r="9313" spans="1:4" x14ac:dyDescent="0.3">
      <c r="A9313" s="23">
        <v>9312</v>
      </c>
      <c r="B9313" s="27">
        <v>0.75104300000000002</v>
      </c>
      <c r="C9313" s="24">
        <f t="shared" si="295"/>
        <v>0.25287799999999999</v>
      </c>
      <c r="D9313" s="19">
        <f t="shared" si="296"/>
        <v>6.3947282883999992E-2</v>
      </c>
    </row>
    <row r="9314" spans="1:4" x14ac:dyDescent="0.3">
      <c r="A9314" s="23">
        <v>9313</v>
      </c>
      <c r="B9314" s="27">
        <v>0.75106600000000001</v>
      </c>
      <c r="C9314" s="24">
        <f t="shared" si="295"/>
        <v>0.25290099999999999</v>
      </c>
      <c r="D9314" s="19">
        <f t="shared" si="296"/>
        <v>6.3958915800999994E-2</v>
      </c>
    </row>
    <row r="9315" spans="1:4" x14ac:dyDescent="0.3">
      <c r="A9315" s="23">
        <v>9314</v>
      </c>
      <c r="B9315" s="27">
        <v>0.75106799999999996</v>
      </c>
      <c r="C9315" s="24">
        <f t="shared" si="295"/>
        <v>0.25290299999999999</v>
      </c>
      <c r="D9315" s="19">
        <f t="shared" si="296"/>
        <v>6.3959927409E-2</v>
      </c>
    </row>
    <row r="9316" spans="1:4" x14ac:dyDescent="0.3">
      <c r="A9316" s="23">
        <v>9315</v>
      </c>
      <c r="B9316" s="27">
        <v>0.75131700000000001</v>
      </c>
      <c r="C9316" s="24">
        <f t="shared" si="295"/>
        <v>0.25315199999999999</v>
      </c>
      <c r="D9316" s="19">
        <f t="shared" si="296"/>
        <v>6.4085935104E-2</v>
      </c>
    </row>
    <row r="9317" spans="1:4" x14ac:dyDescent="0.3">
      <c r="A9317" s="23">
        <v>9316</v>
      </c>
      <c r="B9317" s="27">
        <v>0.75141000000000002</v>
      </c>
      <c r="C9317" s="24">
        <f t="shared" si="295"/>
        <v>0.253245</v>
      </c>
      <c r="D9317" s="19">
        <f t="shared" si="296"/>
        <v>6.4133030024999996E-2</v>
      </c>
    </row>
    <row r="9318" spans="1:4" x14ac:dyDescent="0.3">
      <c r="A9318" s="23">
        <v>9317</v>
      </c>
      <c r="B9318" s="27">
        <v>0.75169600000000003</v>
      </c>
      <c r="C9318" s="24">
        <f t="shared" si="295"/>
        <v>0.25353099999999995</v>
      </c>
      <c r="D9318" s="19">
        <f t="shared" si="296"/>
        <v>6.4277967960999979E-2</v>
      </c>
    </row>
    <row r="9319" spans="1:4" x14ac:dyDescent="0.3">
      <c r="A9319" s="23">
        <v>9318</v>
      </c>
      <c r="B9319" s="27">
        <v>0.751722</v>
      </c>
      <c r="C9319" s="24">
        <f t="shared" si="295"/>
        <v>0.25355699999999998</v>
      </c>
      <c r="D9319" s="19">
        <f t="shared" si="296"/>
        <v>6.4291152248999991E-2</v>
      </c>
    </row>
    <row r="9320" spans="1:4" x14ac:dyDescent="0.3">
      <c r="A9320" s="23">
        <v>9319</v>
      </c>
      <c r="B9320" s="27">
        <v>0.75177000000000005</v>
      </c>
      <c r="C9320" s="24">
        <f t="shared" si="295"/>
        <v>0.25360499999999997</v>
      </c>
      <c r="D9320" s="19">
        <f t="shared" si="296"/>
        <v>6.4315496024999988E-2</v>
      </c>
    </row>
    <row r="9321" spans="1:4" x14ac:dyDescent="0.3">
      <c r="A9321" s="23">
        <v>9320</v>
      </c>
      <c r="B9321" s="27">
        <v>0.75209999999999999</v>
      </c>
      <c r="C9321" s="24">
        <f t="shared" si="295"/>
        <v>0.25393499999999997</v>
      </c>
      <c r="D9321" s="19">
        <f t="shared" si="296"/>
        <v>6.4482984224999984E-2</v>
      </c>
    </row>
    <row r="9322" spans="1:4" x14ac:dyDescent="0.3">
      <c r="A9322" s="23">
        <v>9321</v>
      </c>
      <c r="B9322" s="27">
        <v>0.75215500000000002</v>
      </c>
      <c r="C9322" s="24">
        <f t="shared" si="295"/>
        <v>0.25398999999999999</v>
      </c>
      <c r="D9322" s="19">
        <f t="shared" si="296"/>
        <v>6.4510920099999994E-2</v>
      </c>
    </row>
    <row r="9323" spans="1:4" x14ac:dyDescent="0.3">
      <c r="A9323" s="23">
        <v>9322</v>
      </c>
      <c r="B9323" s="27">
        <v>0.75216000000000005</v>
      </c>
      <c r="C9323" s="24">
        <f t="shared" si="295"/>
        <v>0.25399499999999997</v>
      </c>
      <c r="D9323" s="19">
        <f t="shared" si="296"/>
        <v>6.4513460024999983E-2</v>
      </c>
    </row>
    <row r="9324" spans="1:4" x14ac:dyDescent="0.3">
      <c r="A9324" s="23">
        <v>9323</v>
      </c>
      <c r="B9324" s="27">
        <v>0.75216499999999997</v>
      </c>
      <c r="C9324" s="24">
        <f t="shared" si="295"/>
        <v>0.25399999999999995</v>
      </c>
      <c r="D9324" s="19">
        <f t="shared" si="296"/>
        <v>6.4515999999999976E-2</v>
      </c>
    </row>
    <row r="9325" spans="1:4" x14ac:dyDescent="0.3">
      <c r="A9325" s="23">
        <v>9324</v>
      </c>
      <c r="B9325" s="27">
        <v>0.75238899999999997</v>
      </c>
      <c r="C9325" s="24">
        <f t="shared" si="295"/>
        <v>0.25422399999999995</v>
      </c>
      <c r="D9325" s="19">
        <f t="shared" si="296"/>
        <v>6.4629842175999971E-2</v>
      </c>
    </row>
    <row r="9326" spans="1:4" x14ac:dyDescent="0.3">
      <c r="A9326" s="23">
        <v>9325</v>
      </c>
      <c r="B9326" s="27">
        <v>0.75258499999999995</v>
      </c>
      <c r="C9326" s="24">
        <f t="shared" si="295"/>
        <v>0.25441999999999998</v>
      </c>
      <c r="D9326" s="19">
        <f t="shared" si="296"/>
        <v>6.4729536399999996E-2</v>
      </c>
    </row>
    <row r="9327" spans="1:4" x14ac:dyDescent="0.3">
      <c r="A9327" s="23">
        <v>9326</v>
      </c>
      <c r="B9327" s="27">
        <v>0.75267600000000001</v>
      </c>
      <c r="C9327" s="24">
        <f t="shared" si="295"/>
        <v>0.25451099999999999</v>
      </c>
      <c r="D9327" s="19">
        <f t="shared" si="296"/>
        <v>6.4775849120999998E-2</v>
      </c>
    </row>
    <row r="9328" spans="1:4" x14ac:dyDescent="0.3">
      <c r="A9328" s="23">
        <v>9327</v>
      </c>
      <c r="B9328" s="27">
        <v>0.75279200000000002</v>
      </c>
      <c r="C9328" s="24">
        <f t="shared" si="295"/>
        <v>0.25462699999999999</v>
      </c>
      <c r="D9328" s="19">
        <f t="shared" si="296"/>
        <v>6.4834909129000001E-2</v>
      </c>
    </row>
    <row r="9329" spans="1:4" x14ac:dyDescent="0.3">
      <c r="A9329" s="23">
        <v>9328</v>
      </c>
      <c r="B9329" s="27">
        <v>0.75285999999999997</v>
      </c>
      <c r="C9329" s="24">
        <f t="shared" si="295"/>
        <v>0.25469499999999995</v>
      </c>
      <c r="D9329" s="19">
        <f t="shared" si="296"/>
        <v>6.4869543024999976E-2</v>
      </c>
    </row>
    <row r="9330" spans="1:4" x14ac:dyDescent="0.3">
      <c r="A9330" s="23">
        <v>9329</v>
      </c>
      <c r="B9330" s="27">
        <v>0.75290100000000004</v>
      </c>
      <c r="C9330" s="24">
        <f t="shared" si="295"/>
        <v>0.25473599999999996</v>
      </c>
      <c r="D9330" s="19">
        <f t="shared" si="296"/>
        <v>6.4890429695999979E-2</v>
      </c>
    </row>
    <row r="9331" spans="1:4" x14ac:dyDescent="0.3">
      <c r="A9331" s="23">
        <v>9330</v>
      </c>
      <c r="B9331" s="27">
        <v>0.75294000000000005</v>
      </c>
      <c r="C9331" s="24">
        <f t="shared" si="295"/>
        <v>0.25477499999999997</v>
      </c>
      <c r="D9331" s="19">
        <f t="shared" si="296"/>
        <v>6.4910300624999986E-2</v>
      </c>
    </row>
    <row r="9332" spans="1:4" x14ac:dyDescent="0.3">
      <c r="A9332" s="23">
        <v>9331</v>
      </c>
      <c r="B9332" s="27">
        <v>0.75301099999999999</v>
      </c>
      <c r="C9332" s="24">
        <f t="shared" si="295"/>
        <v>0.25484599999999996</v>
      </c>
      <c r="D9332" s="19">
        <f t="shared" si="296"/>
        <v>6.4946483715999981E-2</v>
      </c>
    </row>
    <row r="9333" spans="1:4" x14ac:dyDescent="0.3">
      <c r="A9333" s="23">
        <v>9332</v>
      </c>
      <c r="B9333" s="27">
        <v>0.75314599999999998</v>
      </c>
      <c r="C9333" s="24">
        <f t="shared" si="295"/>
        <v>0.25498099999999996</v>
      </c>
      <c r="D9333" s="19">
        <f t="shared" si="296"/>
        <v>6.5015310360999973E-2</v>
      </c>
    </row>
    <row r="9334" spans="1:4" x14ac:dyDescent="0.3">
      <c r="A9334" s="23">
        <v>9333</v>
      </c>
      <c r="B9334" s="27">
        <v>0.75321400000000005</v>
      </c>
      <c r="C9334" s="24">
        <f t="shared" si="295"/>
        <v>0.25504899999999997</v>
      </c>
      <c r="D9334" s="19">
        <f t="shared" si="296"/>
        <v>6.5049992400999984E-2</v>
      </c>
    </row>
    <row r="9335" spans="1:4" x14ac:dyDescent="0.3">
      <c r="A9335" s="23">
        <v>9334</v>
      </c>
      <c r="B9335" s="27">
        <v>0.75341999999999998</v>
      </c>
      <c r="C9335" s="24">
        <f t="shared" si="295"/>
        <v>0.25525499999999995</v>
      </c>
      <c r="D9335" s="19">
        <f t="shared" si="296"/>
        <v>6.5155115024999974E-2</v>
      </c>
    </row>
    <row r="9336" spans="1:4" x14ac:dyDescent="0.3">
      <c r="A9336" s="23">
        <v>9335</v>
      </c>
      <c r="B9336" s="27">
        <v>0.75344</v>
      </c>
      <c r="C9336" s="24">
        <f t="shared" si="295"/>
        <v>0.25527499999999997</v>
      </c>
      <c r="D9336" s="19">
        <f t="shared" si="296"/>
        <v>6.5165325624999992E-2</v>
      </c>
    </row>
    <row r="9337" spans="1:4" x14ac:dyDescent="0.3">
      <c r="A9337" s="23">
        <v>9336</v>
      </c>
      <c r="B9337" s="27">
        <v>0.75392999999999999</v>
      </c>
      <c r="C9337" s="24">
        <f t="shared" si="295"/>
        <v>0.25576499999999996</v>
      </c>
      <c r="D9337" s="19">
        <f t="shared" si="296"/>
        <v>6.541573522499998E-2</v>
      </c>
    </row>
    <row r="9338" spans="1:4" x14ac:dyDescent="0.3">
      <c r="A9338" s="23">
        <v>9337</v>
      </c>
      <c r="B9338" s="27">
        <v>0.75453800000000004</v>
      </c>
      <c r="C9338" s="24">
        <f t="shared" si="295"/>
        <v>0.25637299999999996</v>
      </c>
      <c r="D9338" s="19">
        <f t="shared" si="296"/>
        <v>6.572711512899998E-2</v>
      </c>
    </row>
    <row r="9339" spans="1:4" x14ac:dyDescent="0.3">
      <c r="A9339" s="23">
        <v>9338</v>
      </c>
      <c r="B9339" s="27">
        <v>0.75457399999999997</v>
      </c>
      <c r="C9339" s="24">
        <f t="shared" si="295"/>
        <v>0.256409</v>
      </c>
      <c r="D9339" s="19">
        <f t="shared" si="296"/>
        <v>6.5745575281000002E-2</v>
      </c>
    </row>
    <row r="9340" spans="1:4" x14ac:dyDescent="0.3">
      <c r="A9340" s="23">
        <v>9339</v>
      </c>
      <c r="B9340" s="27">
        <v>0.75462399999999996</v>
      </c>
      <c r="C9340" s="24">
        <f t="shared" si="295"/>
        <v>0.25645899999999999</v>
      </c>
      <c r="D9340" s="19">
        <f t="shared" si="296"/>
        <v>6.5771218680999999E-2</v>
      </c>
    </row>
    <row r="9341" spans="1:4" x14ac:dyDescent="0.3">
      <c r="A9341" s="23">
        <v>9340</v>
      </c>
      <c r="B9341" s="27">
        <v>0.75487599999999999</v>
      </c>
      <c r="C9341" s="24">
        <f t="shared" si="295"/>
        <v>0.25671099999999997</v>
      </c>
      <c r="D9341" s="19">
        <f t="shared" si="296"/>
        <v>6.5900537520999988E-2</v>
      </c>
    </row>
    <row r="9342" spans="1:4" x14ac:dyDescent="0.3">
      <c r="A9342" s="23">
        <v>9341</v>
      </c>
      <c r="B9342" s="27">
        <v>0.75490800000000002</v>
      </c>
      <c r="C9342" s="24">
        <f t="shared" si="295"/>
        <v>0.256743</v>
      </c>
      <c r="D9342" s="19">
        <f t="shared" si="296"/>
        <v>6.5916968049000005E-2</v>
      </c>
    </row>
    <row r="9343" spans="1:4" x14ac:dyDescent="0.3">
      <c r="A9343" s="23">
        <v>9342</v>
      </c>
      <c r="B9343" s="27">
        <v>0.75499700000000003</v>
      </c>
      <c r="C9343" s="24">
        <f t="shared" si="295"/>
        <v>0.25683199999999995</v>
      </c>
      <c r="D9343" s="19">
        <f t="shared" si="296"/>
        <v>6.5962676223999969E-2</v>
      </c>
    </row>
    <row r="9344" spans="1:4" x14ac:dyDescent="0.3">
      <c r="A9344" s="23">
        <v>9343</v>
      </c>
      <c r="B9344" s="27">
        <v>0.75507100000000005</v>
      </c>
      <c r="C9344" s="24">
        <f t="shared" si="295"/>
        <v>0.25690599999999997</v>
      </c>
      <c r="D9344" s="19">
        <f t="shared" si="296"/>
        <v>6.6000692835999977E-2</v>
      </c>
    </row>
    <row r="9345" spans="1:4" x14ac:dyDescent="0.3">
      <c r="A9345" s="23">
        <v>9344</v>
      </c>
      <c r="B9345" s="27">
        <v>0.755104</v>
      </c>
      <c r="C9345" s="24">
        <f t="shared" si="295"/>
        <v>0.25693899999999997</v>
      </c>
      <c r="D9345" s="19">
        <f t="shared" si="296"/>
        <v>6.601764972099998E-2</v>
      </c>
    </row>
    <row r="9346" spans="1:4" x14ac:dyDescent="0.3">
      <c r="A9346" s="23">
        <v>9345</v>
      </c>
      <c r="B9346" s="27">
        <v>0.75511799999999996</v>
      </c>
      <c r="C9346" s="24">
        <f t="shared" ref="C9346:C9409" si="297">ROUNDUP(B9346-B$10002,6)</f>
        <v>0.25695299999999999</v>
      </c>
      <c r="D9346" s="19">
        <f t="shared" si="296"/>
        <v>6.6024844208999997E-2</v>
      </c>
    </row>
    <row r="9347" spans="1:4" x14ac:dyDescent="0.3">
      <c r="A9347" s="23">
        <v>9346</v>
      </c>
      <c r="B9347" s="27">
        <v>0.75514099999999995</v>
      </c>
      <c r="C9347" s="24">
        <f t="shared" si="297"/>
        <v>0.25697599999999998</v>
      </c>
      <c r="D9347" s="19">
        <f t="shared" si="296"/>
        <v>6.6036664575999993E-2</v>
      </c>
    </row>
    <row r="9348" spans="1:4" x14ac:dyDescent="0.3">
      <c r="A9348" s="23">
        <v>9347</v>
      </c>
      <c r="B9348" s="27">
        <v>0.75514300000000001</v>
      </c>
      <c r="C9348" s="24">
        <f t="shared" si="297"/>
        <v>0.25697799999999998</v>
      </c>
      <c r="D9348" s="19">
        <f t="shared" si="296"/>
        <v>6.6037692483999988E-2</v>
      </c>
    </row>
    <row r="9349" spans="1:4" x14ac:dyDescent="0.3">
      <c r="A9349" s="23">
        <v>9348</v>
      </c>
      <c r="B9349" s="27">
        <v>0.75514400000000004</v>
      </c>
      <c r="C9349" s="24">
        <f t="shared" si="297"/>
        <v>0.25697899999999996</v>
      </c>
      <c r="D9349" s="19">
        <f t="shared" si="296"/>
        <v>6.6038206440999975E-2</v>
      </c>
    </row>
    <row r="9350" spans="1:4" x14ac:dyDescent="0.3">
      <c r="A9350" s="23">
        <v>9349</v>
      </c>
      <c r="B9350" s="27">
        <v>0.75525600000000004</v>
      </c>
      <c r="C9350" s="24">
        <f t="shared" si="297"/>
        <v>0.25709099999999996</v>
      </c>
      <c r="D9350" s="19">
        <f t="shared" si="296"/>
        <v>6.6095782280999979E-2</v>
      </c>
    </row>
    <row r="9351" spans="1:4" x14ac:dyDescent="0.3">
      <c r="A9351" s="23">
        <v>9350</v>
      </c>
      <c r="B9351" s="27">
        <v>0.75527100000000003</v>
      </c>
      <c r="C9351" s="24">
        <f t="shared" si="297"/>
        <v>0.25710599999999995</v>
      </c>
      <c r="D9351" s="19">
        <f t="shared" si="296"/>
        <v>6.6103495235999968E-2</v>
      </c>
    </row>
    <row r="9352" spans="1:4" x14ac:dyDescent="0.3">
      <c r="A9352" s="23">
        <v>9351</v>
      </c>
      <c r="B9352" s="27">
        <v>0.75529299999999999</v>
      </c>
      <c r="C9352" s="24">
        <f t="shared" si="297"/>
        <v>0.25712799999999997</v>
      </c>
      <c r="D9352" s="19">
        <f t="shared" si="296"/>
        <v>6.6114808383999982E-2</v>
      </c>
    </row>
    <row r="9353" spans="1:4" x14ac:dyDescent="0.3">
      <c r="A9353" s="23">
        <v>9352</v>
      </c>
      <c r="B9353" s="27">
        <v>0.75534400000000002</v>
      </c>
      <c r="C9353" s="24">
        <f t="shared" si="297"/>
        <v>0.25717899999999999</v>
      </c>
      <c r="D9353" s="19">
        <f t="shared" si="296"/>
        <v>6.6141038040999994E-2</v>
      </c>
    </row>
    <row r="9354" spans="1:4" x14ac:dyDescent="0.3">
      <c r="A9354" s="23">
        <v>9353</v>
      </c>
      <c r="B9354" s="27">
        <v>0.75536099999999995</v>
      </c>
      <c r="C9354" s="24">
        <f t="shared" si="297"/>
        <v>0.25719599999999998</v>
      </c>
      <c r="D9354" s="19">
        <f t="shared" ref="D9354:D9417" si="298">C9354*C9354</f>
        <v>6.6149782415999989E-2</v>
      </c>
    </row>
    <row r="9355" spans="1:4" x14ac:dyDescent="0.3">
      <c r="A9355" s="23">
        <v>9354</v>
      </c>
      <c r="B9355" s="27">
        <v>0.75543099999999996</v>
      </c>
      <c r="C9355" s="24">
        <f t="shared" si="297"/>
        <v>0.25726599999999999</v>
      </c>
      <c r="D9355" s="19">
        <f t="shared" si="298"/>
        <v>6.6185794755999991E-2</v>
      </c>
    </row>
    <row r="9356" spans="1:4" x14ac:dyDescent="0.3">
      <c r="A9356" s="23">
        <v>9355</v>
      </c>
      <c r="B9356" s="27">
        <v>0.75547900000000001</v>
      </c>
      <c r="C9356" s="24">
        <f t="shared" si="297"/>
        <v>0.25731399999999999</v>
      </c>
      <c r="D9356" s="19">
        <f t="shared" si="298"/>
        <v>6.6210494595999994E-2</v>
      </c>
    </row>
    <row r="9357" spans="1:4" x14ac:dyDescent="0.3">
      <c r="A9357" s="23">
        <v>9356</v>
      </c>
      <c r="B9357" s="27">
        <v>0.75550499999999998</v>
      </c>
      <c r="C9357" s="24">
        <f t="shared" si="297"/>
        <v>0.25733999999999996</v>
      </c>
      <c r="D9357" s="19">
        <f t="shared" si="298"/>
        <v>6.6223875599999982E-2</v>
      </c>
    </row>
    <row r="9358" spans="1:4" x14ac:dyDescent="0.3">
      <c r="A9358" s="23">
        <v>9357</v>
      </c>
      <c r="B9358" s="27">
        <v>0.75571900000000003</v>
      </c>
      <c r="C9358" s="24">
        <f t="shared" si="297"/>
        <v>0.25755399999999995</v>
      </c>
      <c r="D9358" s="19">
        <f t="shared" si="298"/>
        <v>6.633406291599997E-2</v>
      </c>
    </row>
    <row r="9359" spans="1:4" x14ac:dyDescent="0.3">
      <c r="A9359" s="23">
        <v>9358</v>
      </c>
      <c r="B9359" s="27">
        <v>0.75573000000000001</v>
      </c>
      <c r="C9359" s="24">
        <f t="shared" si="297"/>
        <v>0.25756499999999999</v>
      </c>
      <c r="D9359" s="19">
        <f t="shared" si="298"/>
        <v>6.6339729224999991E-2</v>
      </c>
    </row>
    <row r="9360" spans="1:4" x14ac:dyDescent="0.3">
      <c r="A9360" s="23">
        <v>9359</v>
      </c>
      <c r="B9360" s="27">
        <v>0.75581699999999996</v>
      </c>
      <c r="C9360" s="24">
        <f t="shared" si="297"/>
        <v>0.25765199999999999</v>
      </c>
      <c r="D9360" s="19">
        <f t="shared" si="298"/>
        <v>6.6384553104000002E-2</v>
      </c>
    </row>
    <row r="9361" spans="1:4" x14ac:dyDescent="0.3">
      <c r="A9361" s="23">
        <v>9360</v>
      </c>
      <c r="B9361" s="27">
        <v>0.75583199999999995</v>
      </c>
      <c r="C9361" s="24">
        <f t="shared" si="297"/>
        <v>0.25766699999999998</v>
      </c>
      <c r="D9361" s="19">
        <f t="shared" si="298"/>
        <v>6.6392282888999996E-2</v>
      </c>
    </row>
    <row r="9362" spans="1:4" x14ac:dyDescent="0.3">
      <c r="A9362" s="23">
        <v>9361</v>
      </c>
      <c r="B9362" s="27">
        <v>0.75588699999999998</v>
      </c>
      <c r="C9362" s="24">
        <f t="shared" si="297"/>
        <v>0.25772199999999995</v>
      </c>
      <c r="D9362" s="19">
        <f t="shared" si="298"/>
        <v>6.6420629283999971E-2</v>
      </c>
    </row>
    <row r="9363" spans="1:4" x14ac:dyDescent="0.3">
      <c r="A9363" s="23">
        <v>9362</v>
      </c>
      <c r="B9363" s="27">
        <v>0.75597300000000001</v>
      </c>
      <c r="C9363" s="24">
        <f t="shared" si="297"/>
        <v>0.25780799999999998</v>
      </c>
      <c r="D9363" s="19">
        <f t="shared" si="298"/>
        <v>6.6464964863999984E-2</v>
      </c>
    </row>
    <row r="9364" spans="1:4" x14ac:dyDescent="0.3">
      <c r="A9364" s="23">
        <v>9363</v>
      </c>
      <c r="B9364" s="27">
        <v>0.75601799999999997</v>
      </c>
      <c r="C9364" s="24">
        <f t="shared" si="297"/>
        <v>0.257853</v>
      </c>
      <c r="D9364" s="19">
        <f t="shared" si="298"/>
        <v>6.6488169609000003E-2</v>
      </c>
    </row>
    <row r="9365" spans="1:4" x14ac:dyDescent="0.3">
      <c r="A9365" s="23">
        <v>9364</v>
      </c>
      <c r="B9365" s="27">
        <v>0.75611099999999998</v>
      </c>
      <c r="C9365" s="24">
        <f t="shared" si="297"/>
        <v>0.25794599999999995</v>
      </c>
      <c r="D9365" s="19">
        <f t="shared" si="298"/>
        <v>6.6536138915999979E-2</v>
      </c>
    </row>
    <row r="9366" spans="1:4" x14ac:dyDescent="0.3">
      <c r="A9366" s="23">
        <v>9365</v>
      </c>
      <c r="B9366" s="27">
        <v>0.75647299999999995</v>
      </c>
      <c r="C9366" s="24">
        <f t="shared" si="297"/>
        <v>0.25830799999999998</v>
      </c>
      <c r="D9366" s="19">
        <f t="shared" si="298"/>
        <v>6.6723022863999989E-2</v>
      </c>
    </row>
    <row r="9367" spans="1:4" x14ac:dyDescent="0.3">
      <c r="A9367" s="23">
        <v>9366</v>
      </c>
      <c r="B9367" s="27">
        <v>0.75676299999999996</v>
      </c>
      <c r="C9367" s="24">
        <f t="shared" si="297"/>
        <v>0.25859799999999999</v>
      </c>
      <c r="D9367" s="19">
        <f t="shared" si="298"/>
        <v>6.6872925604000003E-2</v>
      </c>
    </row>
    <row r="9368" spans="1:4" x14ac:dyDescent="0.3">
      <c r="A9368" s="23">
        <v>9367</v>
      </c>
      <c r="B9368" s="27">
        <v>0.75701700000000005</v>
      </c>
      <c r="C9368" s="24">
        <f t="shared" si="297"/>
        <v>0.25885199999999997</v>
      </c>
      <c r="D9368" s="19">
        <f t="shared" si="298"/>
        <v>6.7004357903999986E-2</v>
      </c>
    </row>
    <row r="9369" spans="1:4" x14ac:dyDescent="0.3">
      <c r="A9369" s="23">
        <v>9368</v>
      </c>
      <c r="B9369" s="27">
        <v>0.75706399999999996</v>
      </c>
      <c r="C9369" s="24">
        <f t="shared" si="297"/>
        <v>0.25889899999999999</v>
      </c>
      <c r="D9369" s="19">
        <f t="shared" si="298"/>
        <v>6.7028692200999995E-2</v>
      </c>
    </row>
    <row r="9370" spans="1:4" x14ac:dyDescent="0.3">
      <c r="A9370" s="23">
        <v>9369</v>
      </c>
      <c r="B9370" s="27">
        <v>0.75714400000000004</v>
      </c>
      <c r="C9370" s="24">
        <f t="shared" si="297"/>
        <v>0.25897899999999996</v>
      </c>
      <c r="D9370" s="19">
        <f t="shared" si="298"/>
        <v>6.7070122440999982E-2</v>
      </c>
    </row>
    <row r="9371" spans="1:4" x14ac:dyDescent="0.3">
      <c r="A9371" s="23">
        <v>9370</v>
      </c>
      <c r="B9371" s="27">
        <v>0.75720399999999999</v>
      </c>
      <c r="C9371" s="24">
        <f t="shared" si="297"/>
        <v>0.25903899999999996</v>
      </c>
      <c r="D9371" s="19">
        <f t="shared" si="298"/>
        <v>6.7101203520999977E-2</v>
      </c>
    </row>
    <row r="9372" spans="1:4" x14ac:dyDescent="0.3">
      <c r="A9372" s="23">
        <v>9371</v>
      </c>
      <c r="B9372" s="27">
        <v>0.75723200000000002</v>
      </c>
      <c r="C9372" s="24">
        <f t="shared" si="297"/>
        <v>0.25906699999999999</v>
      </c>
      <c r="D9372" s="19">
        <f t="shared" si="298"/>
        <v>6.7115710489000002E-2</v>
      </c>
    </row>
    <row r="9373" spans="1:4" x14ac:dyDescent="0.3">
      <c r="A9373" s="23">
        <v>9372</v>
      </c>
      <c r="B9373" s="27">
        <v>0.75744900000000004</v>
      </c>
      <c r="C9373" s="24">
        <f t="shared" si="297"/>
        <v>0.25928399999999996</v>
      </c>
      <c r="D9373" s="19">
        <f t="shared" si="298"/>
        <v>6.7228192655999983E-2</v>
      </c>
    </row>
    <row r="9374" spans="1:4" x14ac:dyDescent="0.3">
      <c r="A9374" s="23">
        <v>9373</v>
      </c>
      <c r="B9374" s="27">
        <v>0.75749900000000003</v>
      </c>
      <c r="C9374" s="24">
        <f t="shared" si="297"/>
        <v>0.25933399999999995</v>
      </c>
      <c r="D9374" s="19">
        <f t="shared" si="298"/>
        <v>6.7254123555999981E-2</v>
      </c>
    </row>
    <row r="9375" spans="1:4" x14ac:dyDescent="0.3">
      <c r="A9375" s="23">
        <v>9374</v>
      </c>
      <c r="B9375" s="27">
        <v>0.75750499999999998</v>
      </c>
      <c r="C9375" s="24">
        <f t="shared" si="297"/>
        <v>0.25933999999999996</v>
      </c>
      <c r="D9375" s="19">
        <f t="shared" si="298"/>
        <v>6.7257235599999979E-2</v>
      </c>
    </row>
    <row r="9376" spans="1:4" x14ac:dyDescent="0.3">
      <c r="A9376" s="23">
        <v>9375</v>
      </c>
      <c r="B9376" s="27">
        <v>0.75769200000000003</v>
      </c>
      <c r="C9376" s="24">
        <f t="shared" si="297"/>
        <v>0.25952699999999995</v>
      </c>
      <c r="D9376" s="19">
        <f t="shared" si="298"/>
        <v>6.7354263728999969E-2</v>
      </c>
    </row>
    <row r="9377" spans="1:4" x14ac:dyDescent="0.3">
      <c r="A9377" s="23">
        <v>9376</v>
      </c>
      <c r="B9377" s="27">
        <v>0.75785599999999997</v>
      </c>
      <c r="C9377" s="24">
        <f t="shared" si="297"/>
        <v>0.25969099999999995</v>
      </c>
      <c r="D9377" s="19">
        <f t="shared" si="298"/>
        <v>6.7439415480999979E-2</v>
      </c>
    </row>
    <row r="9378" spans="1:4" x14ac:dyDescent="0.3">
      <c r="A9378" s="23">
        <v>9377</v>
      </c>
      <c r="B9378" s="27">
        <v>0.75786299999999995</v>
      </c>
      <c r="C9378" s="24">
        <f t="shared" si="297"/>
        <v>0.25969799999999998</v>
      </c>
      <c r="D9378" s="19">
        <f t="shared" si="298"/>
        <v>6.7443051203999987E-2</v>
      </c>
    </row>
    <row r="9379" spans="1:4" x14ac:dyDescent="0.3">
      <c r="A9379" s="23">
        <v>9378</v>
      </c>
      <c r="B9379" s="27">
        <v>0.75791399999999998</v>
      </c>
      <c r="C9379" s="24">
        <f t="shared" si="297"/>
        <v>0.25974899999999995</v>
      </c>
      <c r="D9379" s="19">
        <f t="shared" si="298"/>
        <v>6.7469543000999971E-2</v>
      </c>
    </row>
    <row r="9380" spans="1:4" x14ac:dyDescent="0.3">
      <c r="A9380" s="23">
        <v>9379</v>
      </c>
      <c r="B9380" s="27">
        <v>0.75796200000000002</v>
      </c>
      <c r="C9380" s="24">
        <f t="shared" si="297"/>
        <v>0.259797</v>
      </c>
      <c r="D9380" s="19">
        <f t="shared" si="298"/>
        <v>6.7494481209000007E-2</v>
      </c>
    </row>
    <row r="9381" spans="1:4" x14ac:dyDescent="0.3">
      <c r="A9381" s="23">
        <v>9380</v>
      </c>
      <c r="B9381" s="27">
        <v>0.75823200000000002</v>
      </c>
      <c r="C9381" s="24">
        <f t="shared" si="297"/>
        <v>0.26006699999999999</v>
      </c>
      <c r="D9381" s="19">
        <f t="shared" si="298"/>
        <v>6.7634844488999993E-2</v>
      </c>
    </row>
    <row r="9382" spans="1:4" x14ac:dyDescent="0.3">
      <c r="A9382" s="23">
        <v>9381</v>
      </c>
      <c r="B9382" s="27">
        <v>0.75842200000000004</v>
      </c>
      <c r="C9382" s="24">
        <f t="shared" si="297"/>
        <v>0.26025699999999996</v>
      </c>
      <c r="D9382" s="19">
        <f t="shared" si="298"/>
        <v>6.7733706048999975E-2</v>
      </c>
    </row>
    <row r="9383" spans="1:4" x14ac:dyDescent="0.3">
      <c r="A9383" s="23">
        <v>9382</v>
      </c>
      <c r="B9383" s="27">
        <v>0.75858700000000001</v>
      </c>
      <c r="C9383" s="24">
        <f t="shared" si="297"/>
        <v>0.26042199999999999</v>
      </c>
      <c r="D9383" s="19">
        <f t="shared" si="298"/>
        <v>6.7819618084E-2</v>
      </c>
    </row>
    <row r="9384" spans="1:4" x14ac:dyDescent="0.3">
      <c r="A9384" s="23">
        <v>9383</v>
      </c>
      <c r="B9384" s="27">
        <v>0.75892199999999999</v>
      </c>
      <c r="C9384" s="24">
        <f t="shared" si="297"/>
        <v>0.26075699999999996</v>
      </c>
      <c r="D9384" s="19">
        <f t="shared" si="298"/>
        <v>6.7994213048999982E-2</v>
      </c>
    </row>
    <row r="9385" spans="1:4" x14ac:dyDescent="0.3">
      <c r="A9385" s="23">
        <v>9384</v>
      </c>
      <c r="B9385" s="27">
        <v>0.75894700000000004</v>
      </c>
      <c r="C9385" s="24">
        <f t="shared" si="297"/>
        <v>0.26078199999999996</v>
      </c>
      <c r="D9385" s="19">
        <f t="shared" si="298"/>
        <v>6.8007251523999973E-2</v>
      </c>
    </row>
    <row r="9386" spans="1:4" x14ac:dyDescent="0.3">
      <c r="A9386" s="23">
        <v>9385</v>
      </c>
      <c r="B9386" s="27">
        <v>0.75914400000000004</v>
      </c>
      <c r="C9386" s="24">
        <f t="shared" si="297"/>
        <v>0.26097899999999996</v>
      </c>
      <c r="D9386" s="19">
        <f t="shared" si="298"/>
        <v>6.8110038440999984E-2</v>
      </c>
    </row>
    <row r="9387" spans="1:4" x14ac:dyDescent="0.3">
      <c r="A9387" s="23">
        <v>9386</v>
      </c>
      <c r="B9387" s="27">
        <v>0.75920500000000002</v>
      </c>
      <c r="C9387" s="24">
        <f t="shared" si="297"/>
        <v>0.26103999999999999</v>
      </c>
      <c r="D9387" s="19">
        <f t="shared" si="298"/>
        <v>6.8141881599999996E-2</v>
      </c>
    </row>
    <row r="9388" spans="1:4" x14ac:dyDescent="0.3">
      <c r="A9388" s="23">
        <v>9387</v>
      </c>
      <c r="B9388" s="27">
        <v>0.75966599999999995</v>
      </c>
      <c r="C9388" s="24">
        <f t="shared" si="297"/>
        <v>0.26150099999999998</v>
      </c>
      <c r="D9388" s="19">
        <f t="shared" si="298"/>
        <v>6.8382773000999986E-2</v>
      </c>
    </row>
    <row r="9389" spans="1:4" x14ac:dyDescent="0.3">
      <c r="A9389" s="23">
        <v>9388</v>
      </c>
      <c r="B9389" s="27">
        <v>0.75972700000000004</v>
      </c>
      <c r="C9389" s="24">
        <f t="shared" si="297"/>
        <v>0.26156199999999996</v>
      </c>
      <c r="D9389" s="19">
        <f t="shared" si="298"/>
        <v>6.8414679843999973E-2</v>
      </c>
    </row>
    <row r="9390" spans="1:4" x14ac:dyDescent="0.3">
      <c r="A9390" s="23">
        <v>9389</v>
      </c>
      <c r="B9390" s="27">
        <v>0.75995400000000002</v>
      </c>
      <c r="C9390" s="24">
        <f t="shared" si="297"/>
        <v>0.26178899999999999</v>
      </c>
      <c r="D9390" s="19">
        <f t="shared" si="298"/>
        <v>6.8533480521000001E-2</v>
      </c>
    </row>
    <row r="9391" spans="1:4" x14ac:dyDescent="0.3">
      <c r="A9391" s="23">
        <v>9390</v>
      </c>
      <c r="B9391" s="27">
        <v>0.76000800000000002</v>
      </c>
      <c r="C9391" s="24">
        <f t="shared" si="297"/>
        <v>0.26184299999999999</v>
      </c>
      <c r="D9391" s="19">
        <f t="shared" si="298"/>
        <v>6.8561756648999994E-2</v>
      </c>
    </row>
    <row r="9392" spans="1:4" x14ac:dyDescent="0.3">
      <c r="A9392" s="23">
        <v>9391</v>
      </c>
      <c r="B9392" s="27">
        <v>0.76042299999999996</v>
      </c>
      <c r="C9392" s="24">
        <f t="shared" si="297"/>
        <v>0.26225799999999999</v>
      </c>
      <c r="D9392" s="19">
        <f t="shared" si="298"/>
        <v>6.8779258563999995E-2</v>
      </c>
    </row>
    <row r="9393" spans="1:4" x14ac:dyDescent="0.3">
      <c r="A9393" s="23">
        <v>9392</v>
      </c>
      <c r="B9393" s="27">
        <v>0.76050099999999998</v>
      </c>
      <c r="C9393" s="24">
        <f t="shared" si="297"/>
        <v>0.26233599999999996</v>
      </c>
      <c r="D9393" s="19">
        <f t="shared" si="298"/>
        <v>6.8820176895999979E-2</v>
      </c>
    </row>
    <row r="9394" spans="1:4" x14ac:dyDescent="0.3">
      <c r="A9394" s="23">
        <v>9393</v>
      </c>
      <c r="B9394" s="27">
        <v>0.76060300000000003</v>
      </c>
      <c r="C9394" s="24">
        <f t="shared" si="297"/>
        <v>0.26243799999999995</v>
      </c>
      <c r="D9394" s="19">
        <f t="shared" si="298"/>
        <v>6.8873703843999975E-2</v>
      </c>
    </row>
    <row r="9395" spans="1:4" x14ac:dyDescent="0.3">
      <c r="A9395" s="23">
        <v>9394</v>
      </c>
      <c r="B9395" s="27">
        <v>0.76061100000000004</v>
      </c>
      <c r="C9395" s="24">
        <f t="shared" si="297"/>
        <v>0.26244599999999996</v>
      </c>
      <c r="D9395" s="19">
        <f t="shared" si="298"/>
        <v>6.8877902915999975E-2</v>
      </c>
    </row>
    <row r="9396" spans="1:4" x14ac:dyDescent="0.3">
      <c r="A9396" s="23">
        <v>9395</v>
      </c>
      <c r="B9396" s="27">
        <v>0.76077600000000001</v>
      </c>
      <c r="C9396" s="24">
        <f t="shared" si="297"/>
        <v>0.26261099999999998</v>
      </c>
      <c r="D9396" s="19">
        <f t="shared" si="298"/>
        <v>6.8964537320999997E-2</v>
      </c>
    </row>
    <row r="9397" spans="1:4" x14ac:dyDescent="0.3">
      <c r="A9397" s="23">
        <v>9396</v>
      </c>
      <c r="B9397" s="27">
        <v>0.76105</v>
      </c>
      <c r="C9397" s="24">
        <f t="shared" si="297"/>
        <v>0.26288499999999998</v>
      </c>
      <c r="D9397" s="19">
        <f t="shared" si="298"/>
        <v>6.9108523224999996E-2</v>
      </c>
    </row>
    <row r="9398" spans="1:4" x14ac:dyDescent="0.3">
      <c r="A9398" s="23">
        <v>9397</v>
      </c>
      <c r="B9398" s="27">
        <v>0.76106300000000005</v>
      </c>
      <c r="C9398" s="24">
        <f t="shared" si="297"/>
        <v>0.26289799999999997</v>
      </c>
      <c r="D9398" s="19">
        <f t="shared" si="298"/>
        <v>6.9115358403999988E-2</v>
      </c>
    </row>
    <row r="9399" spans="1:4" x14ac:dyDescent="0.3">
      <c r="A9399" s="23">
        <v>9398</v>
      </c>
      <c r="B9399" s="27">
        <v>0.76133200000000001</v>
      </c>
      <c r="C9399" s="24">
        <f t="shared" si="297"/>
        <v>0.26316699999999998</v>
      </c>
      <c r="D9399" s="19">
        <f t="shared" si="298"/>
        <v>6.9256869888999997E-2</v>
      </c>
    </row>
    <row r="9400" spans="1:4" x14ac:dyDescent="0.3">
      <c r="A9400" s="23">
        <v>9399</v>
      </c>
      <c r="B9400" s="27">
        <v>0.76139299999999999</v>
      </c>
      <c r="C9400" s="24">
        <f t="shared" si="297"/>
        <v>0.26322799999999996</v>
      </c>
      <c r="D9400" s="19">
        <f t="shared" si="298"/>
        <v>6.9288979983999979E-2</v>
      </c>
    </row>
    <row r="9401" spans="1:4" x14ac:dyDescent="0.3">
      <c r="A9401" s="23">
        <v>9400</v>
      </c>
      <c r="B9401" s="27">
        <v>0.76152699999999995</v>
      </c>
      <c r="C9401" s="24">
        <f t="shared" si="297"/>
        <v>0.26336199999999999</v>
      </c>
      <c r="D9401" s="19">
        <f t="shared" si="298"/>
        <v>6.9359543043999994E-2</v>
      </c>
    </row>
    <row r="9402" spans="1:4" x14ac:dyDescent="0.3">
      <c r="A9402" s="23">
        <v>9401</v>
      </c>
      <c r="B9402" s="27">
        <v>0.761934</v>
      </c>
      <c r="C9402" s="24">
        <f t="shared" si="297"/>
        <v>0.26376899999999998</v>
      </c>
      <c r="D9402" s="19">
        <f t="shared" si="298"/>
        <v>6.9574085360999988E-2</v>
      </c>
    </row>
    <row r="9403" spans="1:4" x14ac:dyDescent="0.3">
      <c r="A9403" s="23">
        <v>9402</v>
      </c>
      <c r="B9403" s="27">
        <v>0.76211200000000001</v>
      </c>
      <c r="C9403" s="24">
        <f t="shared" si="297"/>
        <v>0.26394699999999999</v>
      </c>
      <c r="D9403" s="19">
        <f t="shared" si="298"/>
        <v>6.966801880899999E-2</v>
      </c>
    </row>
    <row r="9404" spans="1:4" x14ac:dyDescent="0.3">
      <c r="A9404" s="23">
        <v>9403</v>
      </c>
      <c r="B9404" s="27">
        <v>0.76232999999999995</v>
      </c>
      <c r="C9404" s="24">
        <f t="shared" si="297"/>
        <v>0.26416499999999998</v>
      </c>
      <c r="D9404" s="19">
        <f t="shared" si="298"/>
        <v>6.9783147224999995E-2</v>
      </c>
    </row>
    <row r="9405" spans="1:4" x14ac:dyDescent="0.3">
      <c r="A9405" s="23">
        <v>9404</v>
      </c>
      <c r="B9405" s="27">
        <v>0.76235399999999998</v>
      </c>
      <c r="C9405" s="24">
        <f t="shared" si="297"/>
        <v>0.26418899999999995</v>
      </c>
      <c r="D9405" s="19">
        <f t="shared" si="298"/>
        <v>6.9795827720999973E-2</v>
      </c>
    </row>
    <row r="9406" spans="1:4" x14ac:dyDescent="0.3">
      <c r="A9406" s="23">
        <v>9405</v>
      </c>
      <c r="B9406" s="27">
        <v>0.76255300000000004</v>
      </c>
      <c r="C9406" s="24">
        <f t="shared" si="297"/>
        <v>0.26438799999999996</v>
      </c>
      <c r="D9406" s="19">
        <f t="shared" si="298"/>
        <v>6.9901014543999981E-2</v>
      </c>
    </row>
    <row r="9407" spans="1:4" x14ac:dyDescent="0.3">
      <c r="A9407" s="23">
        <v>9406</v>
      </c>
      <c r="B9407" s="27">
        <v>0.76256299999999999</v>
      </c>
      <c r="C9407" s="24">
        <f t="shared" si="297"/>
        <v>0.26439799999999997</v>
      </c>
      <c r="D9407" s="19">
        <f t="shared" si="298"/>
        <v>6.9906302403999976E-2</v>
      </c>
    </row>
    <row r="9408" spans="1:4" x14ac:dyDescent="0.3">
      <c r="A9408" s="23">
        <v>9407</v>
      </c>
      <c r="B9408" s="27">
        <v>0.76278199999999996</v>
      </c>
      <c r="C9408" s="24">
        <f t="shared" si="297"/>
        <v>0.26461699999999999</v>
      </c>
      <c r="D9408" s="19">
        <f t="shared" si="298"/>
        <v>7.0022156688999998E-2</v>
      </c>
    </row>
    <row r="9409" spans="1:4" x14ac:dyDescent="0.3">
      <c r="A9409" s="23">
        <v>9408</v>
      </c>
      <c r="B9409" s="27">
        <v>0.76283699999999999</v>
      </c>
      <c r="C9409" s="24">
        <f t="shared" si="297"/>
        <v>0.26467199999999996</v>
      </c>
      <c r="D9409" s="19">
        <f t="shared" si="298"/>
        <v>7.0051267583999974E-2</v>
      </c>
    </row>
    <row r="9410" spans="1:4" x14ac:dyDescent="0.3">
      <c r="A9410" s="23">
        <v>9409</v>
      </c>
      <c r="B9410" s="27">
        <v>0.76297000000000004</v>
      </c>
      <c r="C9410" s="24">
        <f t="shared" ref="C9410:C9473" si="299">ROUNDUP(B9410-B$10002,6)</f>
        <v>0.26480499999999996</v>
      </c>
      <c r="D9410" s="19">
        <f t="shared" si="298"/>
        <v>7.0121688024999976E-2</v>
      </c>
    </row>
    <row r="9411" spans="1:4" x14ac:dyDescent="0.3">
      <c r="A9411" s="23">
        <v>9410</v>
      </c>
      <c r="B9411" s="27">
        <v>0.76298900000000003</v>
      </c>
      <c r="C9411" s="24">
        <f t="shared" si="299"/>
        <v>0.26482399999999995</v>
      </c>
      <c r="D9411" s="19">
        <f t="shared" si="298"/>
        <v>7.0131750975999968E-2</v>
      </c>
    </row>
    <row r="9412" spans="1:4" x14ac:dyDescent="0.3">
      <c r="A9412" s="23">
        <v>9411</v>
      </c>
      <c r="B9412" s="27">
        <v>0.76355899999999999</v>
      </c>
      <c r="C9412" s="24">
        <f t="shared" si="299"/>
        <v>0.26539399999999996</v>
      </c>
      <c r="D9412" s="19">
        <f t="shared" si="298"/>
        <v>7.0433975235999979E-2</v>
      </c>
    </row>
    <row r="9413" spans="1:4" x14ac:dyDescent="0.3">
      <c r="A9413" s="23">
        <v>9412</v>
      </c>
      <c r="B9413" s="27">
        <v>0.76357600000000003</v>
      </c>
      <c r="C9413" s="24">
        <f t="shared" si="299"/>
        <v>0.26541099999999995</v>
      </c>
      <c r="D9413" s="19">
        <f t="shared" si="298"/>
        <v>7.0442998920999977E-2</v>
      </c>
    </row>
    <row r="9414" spans="1:4" x14ac:dyDescent="0.3">
      <c r="A9414" s="23">
        <v>9413</v>
      </c>
      <c r="B9414" s="27">
        <v>0.76363199999999998</v>
      </c>
      <c r="C9414" s="24">
        <f t="shared" si="299"/>
        <v>0.26546699999999995</v>
      </c>
      <c r="D9414" s="19">
        <f t="shared" si="298"/>
        <v>7.0472728088999972E-2</v>
      </c>
    </row>
    <row r="9415" spans="1:4" x14ac:dyDescent="0.3">
      <c r="A9415" s="23">
        <v>9414</v>
      </c>
      <c r="B9415" s="27">
        <v>0.763822</v>
      </c>
      <c r="C9415" s="24">
        <f t="shared" si="299"/>
        <v>0.26565699999999998</v>
      </c>
      <c r="D9415" s="19">
        <f t="shared" si="298"/>
        <v>7.0573641648999985E-2</v>
      </c>
    </row>
    <row r="9416" spans="1:4" x14ac:dyDescent="0.3">
      <c r="A9416" s="23">
        <v>9415</v>
      </c>
      <c r="B9416" s="27">
        <v>0.76383000000000001</v>
      </c>
      <c r="C9416" s="24">
        <f t="shared" si="299"/>
        <v>0.26566499999999998</v>
      </c>
      <c r="D9416" s="19">
        <f t="shared" si="298"/>
        <v>7.0577892224999994E-2</v>
      </c>
    </row>
    <row r="9417" spans="1:4" x14ac:dyDescent="0.3">
      <c r="A9417" s="23">
        <v>9416</v>
      </c>
      <c r="B9417" s="27">
        <v>0.76398100000000002</v>
      </c>
      <c r="C9417" s="24">
        <f t="shared" si="299"/>
        <v>0.265816</v>
      </c>
      <c r="D9417" s="19">
        <f t="shared" si="298"/>
        <v>7.0658145855999999E-2</v>
      </c>
    </row>
    <row r="9418" spans="1:4" x14ac:dyDescent="0.3">
      <c r="A9418" s="23">
        <v>9417</v>
      </c>
      <c r="B9418" s="27">
        <v>0.76407700000000001</v>
      </c>
      <c r="C9418" s="24">
        <f t="shared" si="299"/>
        <v>0.26591199999999998</v>
      </c>
      <c r="D9418" s="19">
        <f t="shared" ref="D9418:D9481" si="300">C9418*C9418</f>
        <v>7.0709191743999991E-2</v>
      </c>
    </row>
    <row r="9419" spans="1:4" x14ac:dyDescent="0.3">
      <c r="A9419" s="23">
        <v>9418</v>
      </c>
      <c r="B9419" s="27">
        <v>0.76466500000000004</v>
      </c>
      <c r="C9419" s="24">
        <f t="shared" si="299"/>
        <v>0.26649999999999996</v>
      </c>
      <c r="D9419" s="19">
        <f t="shared" si="300"/>
        <v>7.1022249999999981E-2</v>
      </c>
    </row>
    <row r="9420" spans="1:4" x14ac:dyDescent="0.3">
      <c r="A9420" s="23">
        <v>9419</v>
      </c>
      <c r="B9420" s="27">
        <v>0.76472499999999999</v>
      </c>
      <c r="C9420" s="24">
        <f t="shared" si="299"/>
        <v>0.26655999999999996</v>
      </c>
      <c r="D9420" s="19">
        <f t="shared" si="300"/>
        <v>7.1054233599999975E-2</v>
      </c>
    </row>
    <row r="9421" spans="1:4" x14ac:dyDescent="0.3">
      <c r="A9421" s="23">
        <v>9420</v>
      </c>
      <c r="B9421" s="27">
        <v>0.76485099999999995</v>
      </c>
      <c r="C9421" s="24">
        <f t="shared" si="299"/>
        <v>0.26668599999999998</v>
      </c>
      <c r="D9421" s="19">
        <f t="shared" si="300"/>
        <v>7.1121422595999989E-2</v>
      </c>
    </row>
    <row r="9422" spans="1:4" x14ac:dyDescent="0.3">
      <c r="A9422" s="23">
        <v>9421</v>
      </c>
      <c r="B9422" s="27">
        <v>0.76497099999999996</v>
      </c>
      <c r="C9422" s="24">
        <f t="shared" si="299"/>
        <v>0.26680599999999999</v>
      </c>
      <c r="D9422" s="19">
        <f t="shared" si="300"/>
        <v>7.1185441635999991E-2</v>
      </c>
    </row>
    <row r="9423" spans="1:4" x14ac:dyDescent="0.3">
      <c r="A9423" s="23">
        <v>9422</v>
      </c>
      <c r="B9423" s="27">
        <v>0.76503100000000002</v>
      </c>
      <c r="C9423" s="24">
        <f t="shared" si="299"/>
        <v>0.26686599999999999</v>
      </c>
      <c r="D9423" s="19">
        <f t="shared" si="300"/>
        <v>7.1217461955999997E-2</v>
      </c>
    </row>
    <row r="9424" spans="1:4" x14ac:dyDescent="0.3">
      <c r="A9424" s="23">
        <v>9423</v>
      </c>
      <c r="B9424" s="27">
        <v>0.76522100000000004</v>
      </c>
      <c r="C9424" s="24">
        <f t="shared" si="299"/>
        <v>0.26705599999999996</v>
      </c>
      <c r="D9424" s="19">
        <f t="shared" si="300"/>
        <v>7.1318907135999976E-2</v>
      </c>
    </row>
    <row r="9425" spans="1:4" x14ac:dyDescent="0.3">
      <c r="A9425" s="23">
        <v>9424</v>
      </c>
      <c r="B9425" s="27">
        <v>0.76528700000000005</v>
      </c>
      <c r="C9425" s="24">
        <f t="shared" si="299"/>
        <v>0.26712199999999997</v>
      </c>
      <c r="D9425" s="19">
        <f t="shared" si="300"/>
        <v>7.1354162883999983E-2</v>
      </c>
    </row>
    <row r="9426" spans="1:4" x14ac:dyDescent="0.3">
      <c r="A9426" s="23">
        <v>9425</v>
      </c>
      <c r="B9426" s="27">
        <v>0.76541599999999999</v>
      </c>
      <c r="C9426" s="24">
        <f t="shared" si="299"/>
        <v>0.26725099999999996</v>
      </c>
      <c r="D9426" s="19">
        <f t="shared" si="300"/>
        <v>7.1423097000999983E-2</v>
      </c>
    </row>
    <row r="9427" spans="1:4" x14ac:dyDescent="0.3">
      <c r="A9427" s="23">
        <v>9426</v>
      </c>
      <c r="B9427" s="27">
        <v>0.76545200000000002</v>
      </c>
      <c r="C9427" s="24">
        <f t="shared" si="299"/>
        <v>0.267287</v>
      </c>
      <c r="D9427" s="19">
        <f t="shared" si="300"/>
        <v>7.1442340369000004E-2</v>
      </c>
    </row>
    <row r="9428" spans="1:4" x14ac:dyDescent="0.3">
      <c r="A9428" s="23">
        <v>9427</v>
      </c>
      <c r="B9428" s="27">
        <v>0.76563400000000004</v>
      </c>
      <c r="C9428" s="24">
        <f t="shared" si="299"/>
        <v>0.26746899999999996</v>
      </c>
      <c r="D9428" s="19">
        <f t="shared" si="300"/>
        <v>7.1539665960999976E-2</v>
      </c>
    </row>
    <row r="9429" spans="1:4" x14ac:dyDescent="0.3">
      <c r="A9429" s="23">
        <v>9428</v>
      </c>
      <c r="B9429" s="27">
        <v>0.76589499999999999</v>
      </c>
      <c r="C9429" s="24">
        <f t="shared" si="299"/>
        <v>0.26772999999999997</v>
      </c>
      <c r="D9429" s="19">
        <f t="shared" si="300"/>
        <v>7.1679352899999979E-2</v>
      </c>
    </row>
    <row r="9430" spans="1:4" x14ac:dyDescent="0.3">
      <c r="A9430" s="23">
        <v>9429</v>
      </c>
      <c r="B9430" s="27">
        <v>0.76590400000000003</v>
      </c>
      <c r="C9430" s="24">
        <f t="shared" si="299"/>
        <v>0.26773899999999995</v>
      </c>
      <c r="D9430" s="19">
        <f t="shared" si="300"/>
        <v>7.1684172120999978E-2</v>
      </c>
    </row>
    <row r="9431" spans="1:4" x14ac:dyDescent="0.3">
      <c r="A9431" s="23">
        <v>9430</v>
      </c>
      <c r="B9431" s="27">
        <v>0.76606200000000002</v>
      </c>
      <c r="C9431" s="24">
        <f t="shared" si="299"/>
        <v>0.267897</v>
      </c>
      <c r="D9431" s="19">
        <f t="shared" si="300"/>
        <v>7.1768802608999996E-2</v>
      </c>
    </row>
    <row r="9432" spans="1:4" x14ac:dyDescent="0.3">
      <c r="A9432" s="23">
        <v>9431</v>
      </c>
      <c r="B9432" s="27">
        <v>0.76615999999999995</v>
      </c>
      <c r="C9432" s="24">
        <f t="shared" si="299"/>
        <v>0.26799499999999998</v>
      </c>
      <c r="D9432" s="19">
        <f t="shared" si="300"/>
        <v>7.1821320024999996E-2</v>
      </c>
    </row>
    <row r="9433" spans="1:4" x14ac:dyDescent="0.3">
      <c r="A9433" s="23">
        <v>9432</v>
      </c>
      <c r="B9433" s="27">
        <v>0.76632800000000001</v>
      </c>
      <c r="C9433" s="24">
        <f t="shared" si="299"/>
        <v>0.26816299999999998</v>
      </c>
      <c r="D9433" s="19">
        <f t="shared" si="300"/>
        <v>7.1911394568999989E-2</v>
      </c>
    </row>
    <row r="9434" spans="1:4" x14ac:dyDescent="0.3">
      <c r="A9434" s="23">
        <v>9433</v>
      </c>
      <c r="B9434" s="27">
        <v>0.766455</v>
      </c>
      <c r="C9434" s="24">
        <f t="shared" si="299"/>
        <v>0.26828999999999997</v>
      </c>
      <c r="D9434" s="19">
        <f t="shared" si="300"/>
        <v>7.1979524099999984E-2</v>
      </c>
    </row>
    <row r="9435" spans="1:4" x14ac:dyDescent="0.3">
      <c r="A9435" s="23">
        <v>9434</v>
      </c>
      <c r="B9435" s="27">
        <v>0.76653700000000002</v>
      </c>
      <c r="C9435" s="24">
        <f t="shared" si="299"/>
        <v>0.268372</v>
      </c>
      <c r="D9435" s="19">
        <f t="shared" si="300"/>
        <v>7.2023530384000001E-2</v>
      </c>
    </row>
    <row r="9436" spans="1:4" x14ac:dyDescent="0.3">
      <c r="A9436" s="23">
        <v>9435</v>
      </c>
      <c r="B9436" s="27">
        <v>0.766791</v>
      </c>
      <c r="C9436" s="24">
        <f t="shared" si="299"/>
        <v>0.26862599999999998</v>
      </c>
      <c r="D9436" s="19">
        <f t="shared" si="300"/>
        <v>7.2159927875999993E-2</v>
      </c>
    </row>
    <row r="9437" spans="1:4" x14ac:dyDescent="0.3">
      <c r="A9437" s="23">
        <v>9436</v>
      </c>
      <c r="B9437" s="27">
        <v>0.766845</v>
      </c>
      <c r="C9437" s="24">
        <f t="shared" si="299"/>
        <v>0.26867999999999997</v>
      </c>
      <c r="D9437" s="19">
        <f t="shared" si="300"/>
        <v>7.2188942399999984E-2</v>
      </c>
    </row>
    <row r="9438" spans="1:4" x14ac:dyDescent="0.3">
      <c r="A9438" s="23">
        <v>9437</v>
      </c>
      <c r="B9438" s="27">
        <v>0.76694899999999999</v>
      </c>
      <c r="C9438" s="24">
        <f t="shared" si="299"/>
        <v>0.26878399999999997</v>
      </c>
      <c r="D9438" s="19">
        <f t="shared" si="300"/>
        <v>7.2244838655999982E-2</v>
      </c>
    </row>
    <row r="9439" spans="1:4" x14ac:dyDescent="0.3">
      <c r="A9439" s="23">
        <v>9438</v>
      </c>
      <c r="B9439" s="27">
        <v>0.76706200000000002</v>
      </c>
      <c r="C9439" s="24">
        <f t="shared" si="299"/>
        <v>0.268897</v>
      </c>
      <c r="D9439" s="19">
        <f t="shared" si="300"/>
        <v>7.2305596609000003E-2</v>
      </c>
    </row>
    <row r="9440" spans="1:4" x14ac:dyDescent="0.3">
      <c r="A9440" s="23">
        <v>9439</v>
      </c>
      <c r="B9440" s="27">
        <v>0.76712899999999995</v>
      </c>
      <c r="C9440" s="24">
        <f t="shared" si="299"/>
        <v>0.26896399999999998</v>
      </c>
      <c r="D9440" s="19">
        <f t="shared" si="300"/>
        <v>7.2341633295999991E-2</v>
      </c>
    </row>
    <row r="9441" spans="1:4" x14ac:dyDescent="0.3">
      <c r="A9441" s="23">
        <v>9440</v>
      </c>
      <c r="B9441" s="27">
        <v>0.76724099999999995</v>
      </c>
      <c r="C9441" s="24">
        <f t="shared" si="299"/>
        <v>0.26907599999999998</v>
      </c>
      <c r="D9441" s="19">
        <f t="shared" si="300"/>
        <v>7.2401893775999995E-2</v>
      </c>
    </row>
    <row r="9442" spans="1:4" x14ac:dyDescent="0.3">
      <c r="A9442" s="23">
        <v>9441</v>
      </c>
      <c r="B9442" s="27">
        <v>0.76728499999999999</v>
      </c>
      <c r="C9442" s="24">
        <f t="shared" si="299"/>
        <v>0.26911999999999997</v>
      </c>
      <c r="D9442" s="19">
        <f t="shared" si="300"/>
        <v>7.2425574399999984E-2</v>
      </c>
    </row>
    <row r="9443" spans="1:4" x14ac:dyDescent="0.3">
      <c r="A9443" s="23">
        <v>9442</v>
      </c>
      <c r="B9443" s="27">
        <v>0.76770300000000002</v>
      </c>
      <c r="C9443" s="24">
        <f t="shared" si="299"/>
        <v>0.269538</v>
      </c>
      <c r="D9443" s="19">
        <f t="shared" si="300"/>
        <v>7.2650733443999999E-2</v>
      </c>
    </row>
    <row r="9444" spans="1:4" x14ac:dyDescent="0.3">
      <c r="A9444" s="23">
        <v>9443</v>
      </c>
      <c r="B9444" s="27">
        <v>0.76796200000000003</v>
      </c>
      <c r="C9444" s="24">
        <f t="shared" si="299"/>
        <v>0.26979699999999995</v>
      </c>
      <c r="D9444" s="19">
        <f t="shared" si="300"/>
        <v>7.2790421208999978E-2</v>
      </c>
    </row>
    <row r="9445" spans="1:4" x14ac:dyDescent="0.3">
      <c r="A9445" s="23">
        <v>9444</v>
      </c>
      <c r="B9445" s="27">
        <v>0.7681</v>
      </c>
      <c r="C9445" s="24">
        <f t="shared" si="299"/>
        <v>0.26993499999999998</v>
      </c>
      <c r="D9445" s="19">
        <f t="shared" si="300"/>
        <v>7.2864904224999985E-2</v>
      </c>
    </row>
    <row r="9446" spans="1:4" x14ac:dyDescent="0.3">
      <c r="A9446" s="23">
        <v>9445</v>
      </c>
      <c r="B9446" s="27">
        <v>0.76811399999999996</v>
      </c>
      <c r="C9446" s="24">
        <f t="shared" si="299"/>
        <v>0.26994899999999999</v>
      </c>
      <c r="D9446" s="19">
        <f t="shared" si="300"/>
        <v>7.2872462600999999E-2</v>
      </c>
    </row>
    <row r="9447" spans="1:4" x14ac:dyDescent="0.3">
      <c r="A9447" s="23">
        <v>9446</v>
      </c>
      <c r="B9447" s="27">
        <v>0.76818900000000001</v>
      </c>
      <c r="C9447" s="24">
        <f t="shared" si="299"/>
        <v>0.27002399999999999</v>
      </c>
      <c r="D9447" s="19">
        <f t="shared" si="300"/>
        <v>7.2912960575999997E-2</v>
      </c>
    </row>
    <row r="9448" spans="1:4" x14ac:dyDescent="0.3">
      <c r="A9448" s="23">
        <v>9447</v>
      </c>
      <c r="B9448" s="27">
        <v>0.768293</v>
      </c>
      <c r="C9448" s="24">
        <f t="shared" si="299"/>
        <v>0.27012799999999998</v>
      </c>
      <c r="D9448" s="19">
        <f t="shared" si="300"/>
        <v>7.2969136383999988E-2</v>
      </c>
    </row>
    <row r="9449" spans="1:4" x14ac:dyDescent="0.3">
      <c r="A9449" s="23">
        <v>9448</v>
      </c>
      <c r="B9449" s="27">
        <v>0.76833700000000005</v>
      </c>
      <c r="C9449" s="24">
        <f t="shared" si="299"/>
        <v>0.27017199999999997</v>
      </c>
      <c r="D9449" s="19">
        <f t="shared" si="300"/>
        <v>7.2992909583999982E-2</v>
      </c>
    </row>
    <row r="9450" spans="1:4" x14ac:dyDescent="0.3">
      <c r="A9450" s="23">
        <v>9449</v>
      </c>
      <c r="B9450" s="27">
        <v>0.76866100000000004</v>
      </c>
      <c r="C9450" s="24">
        <f t="shared" si="299"/>
        <v>0.27049599999999996</v>
      </c>
      <c r="D9450" s="19">
        <f t="shared" si="300"/>
        <v>7.3168086015999972E-2</v>
      </c>
    </row>
    <row r="9451" spans="1:4" x14ac:dyDescent="0.3">
      <c r="A9451" s="23">
        <v>9450</v>
      </c>
      <c r="B9451" s="27">
        <v>0.76877700000000004</v>
      </c>
      <c r="C9451" s="24">
        <f t="shared" si="299"/>
        <v>0.27061199999999996</v>
      </c>
      <c r="D9451" s="19">
        <f t="shared" si="300"/>
        <v>7.3230854543999982E-2</v>
      </c>
    </row>
    <row r="9452" spans="1:4" x14ac:dyDescent="0.3">
      <c r="A9452" s="23">
        <v>9451</v>
      </c>
      <c r="B9452" s="27">
        <v>0.76880599999999999</v>
      </c>
      <c r="C9452" s="24">
        <f t="shared" si="299"/>
        <v>0.27064099999999996</v>
      </c>
      <c r="D9452" s="19">
        <f t="shared" si="300"/>
        <v>7.3246550880999975E-2</v>
      </c>
    </row>
    <row r="9453" spans="1:4" x14ac:dyDescent="0.3">
      <c r="A9453" s="23">
        <v>9452</v>
      </c>
      <c r="B9453" s="27">
        <v>0.76895999999999998</v>
      </c>
      <c r="C9453" s="24">
        <f t="shared" si="299"/>
        <v>0.27079499999999995</v>
      </c>
      <c r="D9453" s="19">
        <f t="shared" si="300"/>
        <v>7.3329932024999975E-2</v>
      </c>
    </row>
    <row r="9454" spans="1:4" x14ac:dyDescent="0.3">
      <c r="A9454" s="23">
        <v>9453</v>
      </c>
      <c r="B9454" s="27">
        <v>0.76934199999999997</v>
      </c>
      <c r="C9454" s="24">
        <f t="shared" si="299"/>
        <v>0.27117699999999995</v>
      </c>
      <c r="D9454" s="19">
        <f t="shared" si="300"/>
        <v>7.3536965328999976E-2</v>
      </c>
    </row>
    <row r="9455" spans="1:4" x14ac:dyDescent="0.3">
      <c r="A9455" s="23">
        <v>9454</v>
      </c>
      <c r="B9455" s="27">
        <v>0.76949599999999996</v>
      </c>
      <c r="C9455" s="24">
        <f t="shared" si="299"/>
        <v>0.27133099999999999</v>
      </c>
      <c r="D9455" s="19">
        <f t="shared" si="300"/>
        <v>7.3620511560999996E-2</v>
      </c>
    </row>
    <row r="9456" spans="1:4" x14ac:dyDescent="0.3">
      <c r="A9456" s="23">
        <v>9455</v>
      </c>
      <c r="B9456" s="27">
        <v>0.76960399999999995</v>
      </c>
      <c r="C9456" s="24">
        <f t="shared" si="299"/>
        <v>0.27143899999999999</v>
      </c>
      <c r="D9456" s="19">
        <f t="shared" si="300"/>
        <v>7.3679130720999991E-2</v>
      </c>
    </row>
    <row r="9457" spans="1:4" x14ac:dyDescent="0.3">
      <c r="A9457" s="23">
        <v>9456</v>
      </c>
      <c r="B9457" s="27">
        <v>0.76969600000000005</v>
      </c>
      <c r="C9457" s="24">
        <f t="shared" si="299"/>
        <v>0.27153099999999997</v>
      </c>
      <c r="D9457" s="19">
        <f t="shared" si="300"/>
        <v>7.3729083960999989E-2</v>
      </c>
    </row>
    <row r="9458" spans="1:4" x14ac:dyDescent="0.3">
      <c r="A9458" s="23">
        <v>9457</v>
      </c>
      <c r="B9458" s="27">
        <v>0.76975899999999997</v>
      </c>
      <c r="C9458" s="24">
        <f t="shared" si="299"/>
        <v>0.27159399999999995</v>
      </c>
      <c r="D9458" s="19">
        <f t="shared" si="300"/>
        <v>7.3763300835999968E-2</v>
      </c>
    </row>
    <row r="9459" spans="1:4" x14ac:dyDescent="0.3">
      <c r="A9459" s="23">
        <v>9458</v>
      </c>
      <c r="B9459" s="27">
        <v>0.76977399999999996</v>
      </c>
      <c r="C9459" s="24">
        <f t="shared" si="299"/>
        <v>0.27160899999999999</v>
      </c>
      <c r="D9459" s="19">
        <f t="shared" si="300"/>
        <v>7.3771448880999999E-2</v>
      </c>
    </row>
    <row r="9460" spans="1:4" x14ac:dyDescent="0.3">
      <c r="A9460" s="23">
        <v>9459</v>
      </c>
      <c r="B9460" s="27">
        <v>0.76994799999999997</v>
      </c>
      <c r="C9460" s="24">
        <f t="shared" si="299"/>
        <v>0.271783</v>
      </c>
      <c r="D9460" s="19">
        <f t="shared" si="300"/>
        <v>7.3865999089000003E-2</v>
      </c>
    </row>
    <row r="9461" spans="1:4" x14ac:dyDescent="0.3">
      <c r="A9461" s="23">
        <v>9460</v>
      </c>
      <c r="B9461" s="27">
        <v>0.77024899999999996</v>
      </c>
      <c r="C9461" s="24">
        <f t="shared" si="299"/>
        <v>0.27208399999999999</v>
      </c>
      <c r="D9461" s="19">
        <f t="shared" si="300"/>
        <v>7.4029703055999999E-2</v>
      </c>
    </row>
    <row r="9462" spans="1:4" x14ac:dyDescent="0.3">
      <c r="A9462" s="23">
        <v>9461</v>
      </c>
      <c r="B9462" s="27">
        <v>0.77043799999999996</v>
      </c>
      <c r="C9462" s="24">
        <f t="shared" si="299"/>
        <v>0.27227299999999999</v>
      </c>
      <c r="D9462" s="19">
        <f t="shared" si="300"/>
        <v>7.4132586528999997E-2</v>
      </c>
    </row>
    <row r="9463" spans="1:4" x14ac:dyDescent="0.3">
      <c r="A9463" s="23">
        <v>9462</v>
      </c>
      <c r="B9463" s="27">
        <v>0.77078599999999997</v>
      </c>
      <c r="C9463" s="24">
        <f t="shared" si="299"/>
        <v>0.27262099999999995</v>
      </c>
      <c r="D9463" s="19">
        <f t="shared" si="300"/>
        <v>7.4322209640999976E-2</v>
      </c>
    </row>
    <row r="9464" spans="1:4" x14ac:dyDescent="0.3">
      <c r="A9464" s="23">
        <v>9463</v>
      </c>
      <c r="B9464" s="27">
        <v>0.77120299999999997</v>
      </c>
      <c r="C9464" s="24">
        <f t="shared" si="299"/>
        <v>0.27303799999999995</v>
      </c>
      <c r="D9464" s="19">
        <f t="shared" si="300"/>
        <v>7.4549749443999974E-2</v>
      </c>
    </row>
    <row r="9465" spans="1:4" x14ac:dyDescent="0.3">
      <c r="A9465" s="23">
        <v>9464</v>
      </c>
      <c r="B9465" s="27">
        <v>0.77120999999999995</v>
      </c>
      <c r="C9465" s="24">
        <f t="shared" si="299"/>
        <v>0.27304499999999998</v>
      </c>
      <c r="D9465" s="19">
        <f t="shared" si="300"/>
        <v>7.4553572024999987E-2</v>
      </c>
    </row>
    <row r="9466" spans="1:4" x14ac:dyDescent="0.3">
      <c r="A9466" s="23">
        <v>9465</v>
      </c>
      <c r="B9466" s="27">
        <v>0.77129999999999999</v>
      </c>
      <c r="C9466" s="24">
        <f t="shared" si="299"/>
        <v>0.27313499999999996</v>
      </c>
      <c r="D9466" s="19">
        <f t="shared" si="300"/>
        <v>7.4602728224999984E-2</v>
      </c>
    </row>
    <row r="9467" spans="1:4" x14ac:dyDescent="0.3">
      <c r="A9467" s="23">
        <v>9466</v>
      </c>
      <c r="B9467" s="27">
        <v>0.77150399999999997</v>
      </c>
      <c r="C9467" s="24">
        <f t="shared" si="299"/>
        <v>0.273339</v>
      </c>
      <c r="D9467" s="19">
        <f t="shared" si="300"/>
        <v>7.4714208921000003E-2</v>
      </c>
    </row>
    <row r="9468" spans="1:4" x14ac:dyDescent="0.3">
      <c r="A9468" s="23">
        <v>9467</v>
      </c>
      <c r="B9468" s="27">
        <v>0.77156499999999995</v>
      </c>
      <c r="C9468" s="24">
        <f t="shared" si="299"/>
        <v>0.27339999999999998</v>
      </c>
      <c r="D9468" s="19">
        <f t="shared" si="300"/>
        <v>7.4747559999999991E-2</v>
      </c>
    </row>
    <row r="9469" spans="1:4" x14ac:dyDescent="0.3">
      <c r="A9469" s="23">
        <v>9468</v>
      </c>
      <c r="B9469" s="27">
        <v>0.77161199999999996</v>
      </c>
      <c r="C9469" s="24">
        <f t="shared" si="299"/>
        <v>0.273447</v>
      </c>
      <c r="D9469" s="19">
        <f t="shared" si="300"/>
        <v>7.4773261809E-2</v>
      </c>
    </row>
    <row r="9470" spans="1:4" x14ac:dyDescent="0.3">
      <c r="A9470" s="23">
        <v>9469</v>
      </c>
      <c r="B9470" s="27">
        <v>0.77177399999999996</v>
      </c>
      <c r="C9470" s="24">
        <f t="shared" si="299"/>
        <v>0.27360899999999999</v>
      </c>
      <c r="D9470" s="19">
        <f t="shared" si="300"/>
        <v>7.4861884880999999E-2</v>
      </c>
    </row>
    <row r="9471" spans="1:4" x14ac:dyDescent="0.3">
      <c r="A9471" s="23">
        <v>9470</v>
      </c>
      <c r="B9471" s="27">
        <v>0.77178500000000005</v>
      </c>
      <c r="C9471" s="24">
        <f t="shared" si="299"/>
        <v>0.27361999999999997</v>
      </c>
      <c r="D9471" s="19">
        <f t="shared" si="300"/>
        <v>7.486790439999999E-2</v>
      </c>
    </row>
    <row r="9472" spans="1:4" x14ac:dyDescent="0.3">
      <c r="A9472" s="23">
        <v>9471</v>
      </c>
      <c r="B9472" s="27">
        <v>0.77196200000000004</v>
      </c>
      <c r="C9472" s="24">
        <f t="shared" si="299"/>
        <v>0.27379699999999996</v>
      </c>
      <c r="D9472" s="19">
        <f t="shared" si="300"/>
        <v>7.496479720899997E-2</v>
      </c>
    </row>
    <row r="9473" spans="1:4" x14ac:dyDescent="0.3">
      <c r="A9473" s="23">
        <v>9472</v>
      </c>
      <c r="B9473" s="27">
        <v>0.77198599999999995</v>
      </c>
      <c r="C9473" s="24">
        <f t="shared" si="299"/>
        <v>0.27382099999999998</v>
      </c>
      <c r="D9473" s="19">
        <f t="shared" si="300"/>
        <v>7.4977940040999988E-2</v>
      </c>
    </row>
    <row r="9474" spans="1:4" x14ac:dyDescent="0.3">
      <c r="A9474" s="23">
        <v>9473</v>
      </c>
      <c r="B9474" s="27">
        <v>0.77201299999999995</v>
      </c>
      <c r="C9474" s="24">
        <f t="shared" ref="C9474:C9537" si="301">ROUNDUP(B9474-B$10002,6)</f>
        <v>0.27384799999999998</v>
      </c>
      <c r="D9474" s="19">
        <f t="shared" si="300"/>
        <v>7.4992727103999984E-2</v>
      </c>
    </row>
    <row r="9475" spans="1:4" x14ac:dyDescent="0.3">
      <c r="A9475" s="23">
        <v>9474</v>
      </c>
      <c r="B9475" s="27">
        <v>0.77203599999999994</v>
      </c>
      <c r="C9475" s="24">
        <f t="shared" si="301"/>
        <v>0.27387099999999998</v>
      </c>
      <c r="D9475" s="19">
        <f t="shared" si="300"/>
        <v>7.5005324640999987E-2</v>
      </c>
    </row>
    <row r="9476" spans="1:4" x14ac:dyDescent="0.3">
      <c r="A9476" s="23">
        <v>9475</v>
      </c>
      <c r="B9476" s="27">
        <v>0.77218500000000001</v>
      </c>
      <c r="C9476" s="24">
        <f t="shared" si="301"/>
        <v>0.27401999999999999</v>
      </c>
      <c r="D9476" s="19">
        <f t="shared" si="300"/>
        <v>7.5086960399999986E-2</v>
      </c>
    </row>
    <row r="9477" spans="1:4" x14ac:dyDescent="0.3">
      <c r="A9477" s="23">
        <v>9476</v>
      </c>
      <c r="B9477" s="27">
        <v>0.77219899999999997</v>
      </c>
      <c r="C9477" s="24">
        <f t="shared" si="301"/>
        <v>0.274034</v>
      </c>
      <c r="D9477" s="19">
        <f t="shared" si="300"/>
        <v>7.5094633155999999E-2</v>
      </c>
    </row>
    <row r="9478" spans="1:4" x14ac:dyDescent="0.3">
      <c r="A9478" s="23">
        <v>9477</v>
      </c>
      <c r="B9478" s="27">
        <v>0.772254</v>
      </c>
      <c r="C9478" s="24">
        <f t="shared" si="301"/>
        <v>0.27408899999999997</v>
      </c>
      <c r="D9478" s="19">
        <f t="shared" si="300"/>
        <v>7.5124779920999987E-2</v>
      </c>
    </row>
    <row r="9479" spans="1:4" x14ac:dyDescent="0.3">
      <c r="A9479" s="23">
        <v>9478</v>
      </c>
      <c r="B9479" s="27">
        <v>0.77228799999999997</v>
      </c>
      <c r="C9479" s="24">
        <f t="shared" si="301"/>
        <v>0.27412299999999995</v>
      </c>
      <c r="D9479" s="19">
        <f t="shared" si="300"/>
        <v>7.5143419128999966E-2</v>
      </c>
    </row>
    <row r="9480" spans="1:4" x14ac:dyDescent="0.3">
      <c r="A9480" s="23">
        <v>9479</v>
      </c>
      <c r="B9480" s="27">
        <v>0.77229700000000001</v>
      </c>
      <c r="C9480" s="24">
        <f t="shared" si="301"/>
        <v>0.27413199999999999</v>
      </c>
      <c r="D9480" s="19">
        <f t="shared" si="300"/>
        <v>7.5148353423999989E-2</v>
      </c>
    </row>
    <row r="9481" spans="1:4" x14ac:dyDescent="0.3">
      <c r="A9481" s="23">
        <v>9480</v>
      </c>
      <c r="B9481" s="27">
        <v>0.77236400000000005</v>
      </c>
      <c r="C9481" s="24">
        <f t="shared" si="301"/>
        <v>0.27419899999999997</v>
      </c>
      <c r="D9481" s="19">
        <f t="shared" si="300"/>
        <v>7.5185091600999981E-2</v>
      </c>
    </row>
    <row r="9482" spans="1:4" x14ac:dyDescent="0.3">
      <c r="A9482" s="23">
        <v>9481</v>
      </c>
      <c r="B9482" s="27">
        <v>0.77283000000000002</v>
      </c>
      <c r="C9482" s="24">
        <f t="shared" si="301"/>
        <v>0.27466499999999999</v>
      </c>
      <c r="D9482" s="19">
        <f t="shared" ref="D9482:D9545" si="302">C9482*C9482</f>
        <v>7.5440862225000002E-2</v>
      </c>
    </row>
    <row r="9483" spans="1:4" x14ac:dyDescent="0.3">
      <c r="A9483" s="23">
        <v>9482</v>
      </c>
      <c r="B9483" s="27">
        <v>0.77286500000000002</v>
      </c>
      <c r="C9483" s="24">
        <f t="shared" si="301"/>
        <v>0.2747</v>
      </c>
      <c r="D9483" s="19">
        <f t="shared" si="302"/>
        <v>7.5460089999999994E-2</v>
      </c>
    </row>
    <row r="9484" spans="1:4" x14ac:dyDescent="0.3">
      <c r="A9484" s="23">
        <v>9483</v>
      </c>
      <c r="B9484" s="27">
        <v>0.77315999999999996</v>
      </c>
      <c r="C9484" s="24">
        <f t="shared" si="301"/>
        <v>0.27499499999999999</v>
      </c>
      <c r="D9484" s="19">
        <f t="shared" si="302"/>
        <v>7.562225002499999E-2</v>
      </c>
    </row>
    <row r="9485" spans="1:4" x14ac:dyDescent="0.3">
      <c r="A9485" s="23">
        <v>9484</v>
      </c>
      <c r="B9485" s="27">
        <v>0.773567</v>
      </c>
      <c r="C9485" s="24">
        <f t="shared" si="301"/>
        <v>0.27540199999999998</v>
      </c>
      <c r="D9485" s="19">
        <f t="shared" si="302"/>
        <v>7.5846261603999987E-2</v>
      </c>
    </row>
    <row r="9486" spans="1:4" x14ac:dyDescent="0.3">
      <c r="A9486" s="23">
        <v>9485</v>
      </c>
      <c r="B9486" s="27">
        <v>0.77366699999999999</v>
      </c>
      <c r="C9486" s="24">
        <f t="shared" si="301"/>
        <v>0.27550199999999997</v>
      </c>
      <c r="D9486" s="19">
        <f t="shared" si="302"/>
        <v>7.5901352003999986E-2</v>
      </c>
    </row>
    <row r="9487" spans="1:4" x14ac:dyDescent="0.3">
      <c r="A9487" s="23">
        <v>9486</v>
      </c>
      <c r="B9487" s="27">
        <v>0.77390899999999996</v>
      </c>
      <c r="C9487" s="24">
        <f t="shared" si="301"/>
        <v>0.27574399999999999</v>
      </c>
      <c r="D9487" s="19">
        <f t="shared" si="302"/>
        <v>7.6034753535999991E-2</v>
      </c>
    </row>
    <row r="9488" spans="1:4" x14ac:dyDescent="0.3">
      <c r="A9488" s="23">
        <v>9487</v>
      </c>
      <c r="B9488" s="27">
        <v>0.77403900000000003</v>
      </c>
      <c r="C9488" s="24">
        <f t="shared" si="301"/>
        <v>0.27587399999999995</v>
      </c>
      <c r="D9488" s="19">
        <f t="shared" si="302"/>
        <v>7.610646387599998E-2</v>
      </c>
    </row>
    <row r="9489" spans="1:4" x14ac:dyDescent="0.3">
      <c r="A9489" s="23">
        <v>9488</v>
      </c>
      <c r="B9489" s="27">
        <v>0.77419499999999997</v>
      </c>
      <c r="C9489" s="24">
        <f t="shared" si="301"/>
        <v>0.27603</v>
      </c>
      <c r="D9489" s="19">
        <f t="shared" si="302"/>
        <v>7.6192560899999998E-2</v>
      </c>
    </row>
    <row r="9490" spans="1:4" x14ac:dyDescent="0.3">
      <c r="A9490" s="23">
        <v>9489</v>
      </c>
      <c r="B9490" s="27">
        <v>0.77421899999999999</v>
      </c>
      <c r="C9490" s="24">
        <f t="shared" si="301"/>
        <v>0.27605399999999997</v>
      </c>
      <c r="D9490" s="19">
        <f t="shared" si="302"/>
        <v>7.6205810915999983E-2</v>
      </c>
    </row>
    <row r="9491" spans="1:4" x14ac:dyDescent="0.3">
      <c r="A9491" s="23">
        <v>9490</v>
      </c>
      <c r="B9491" s="27">
        <v>0.77424899999999997</v>
      </c>
      <c r="C9491" s="24">
        <f t="shared" si="301"/>
        <v>0.276084</v>
      </c>
      <c r="D9491" s="19">
        <f t="shared" si="302"/>
        <v>7.6222375055999991E-2</v>
      </c>
    </row>
    <row r="9492" spans="1:4" x14ac:dyDescent="0.3">
      <c r="A9492" s="23">
        <v>9491</v>
      </c>
      <c r="B9492" s="27">
        <v>0.774474</v>
      </c>
      <c r="C9492" s="24">
        <f t="shared" si="301"/>
        <v>0.27630899999999997</v>
      </c>
      <c r="D9492" s="19">
        <f t="shared" si="302"/>
        <v>7.6346663480999985E-2</v>
      </c>
    </row>
    <row r="9493" spans="1:4" x14ac:dyDescent="0.3">
      <c r="A9493" s="23">
        <v>9492</v>
      </c>
      <c r="B9493" s="27">
        <v>0.77471400000000001</v>
      </c>
      <c r="C9493" s="24">
        <f t="shared" si="301"/>
        <v>0.27654899999999999</v>
      </c>
      <c r="D9493" s="19">
        <f t="shared" si="302"/>
        <v>7.6479349400999999E-2</v>
      </c>
    </row>
    <row r="9494" spans="1:4" x14ac:dyDescent="0.3">
      <c r="A9494" s="23">
        <v>9493</v>
      </c>
      <c r="B9494" s="27">
        <v>0.77490300000000001</v>
      </c>
      <c r="C9494" s="24">
        <f t="shared" si="301"/>
        <v>0.27673799999999998</v>
      </c>
      <c r="D9494" s="19">
        <f t="shared" si="302"/>
        <v>7.6583920643999992E-2</v>
      </c>
    </row>
    <row r="9495" spans="1:4" x14ac:dyDescent="0.3">
      <c r="A9495" s="23">
        <v>9494</v>
      </c>
      <c r="B9495" s="27">
        <v>0.77498299999999998</v>
      </c>
      <c r="C9495" s="24">
        <f t="shared" si="301"/>
        <v>0.27681799999999995</v>
      </c>
      <c r="D9495" s="19">
        <f t="shared" si="302"/>
        <v>7.6628205123999968E-2</v>
      </c>
    </row>
    <row r="9496" spans="1:4" x14ac:dyDescent="0.3">
      <c r="A9496" s="23">
        <v>9495</v>
      </c>
      <c r="B9496" s="27">
        <v>0.77503599999999995</v>
      </c>
      <c r="C9496" s="24">
        <f t="shared" si="301"/>
        <v>0.27687099999999998</v>
      </c>
      <c r="D9496" s="19">
        <f t="shared" si="302"/>
        <v>7.6657550640999994E-2</v>
      </c>
    </row>
    <row r="9497" spans="1:4" x14ac:dyDescent="0.3">
      <c r="A9497" s="23">
        <v>9496</v>
      </c>
      <c r="B9497" s="27">
        <v>0.77508999999999995</v>
      </c>
      <c r="C9497" s="24">
        <f t="shared" si="301"/>
        <v>0.27692499999999998</v>
      </c>
      <c r="D9497" s="19">
        <f t="shared" si="302"/>
        <v>7.6687455624999984E-2</v>
      </c>
    </row>
    <row r="9498" spans="1:4" x14ac:dyDescent="0.3">
      <c r="A9498" s="23">
        <v>9497</v>
      </c>
      <c r="B9498" s="27">
        <v>0.77512000000000003</v>
      </c>
      <c r="C9498" s="24">
        <f t="shared" si="301"/>
        <v>0.27695499999999995</v>
      </c>
      <c r="D9498" s="19">
        <f t="shared" si="302"/>
        <v>7.6704072024999972E-2</v>
      </c>
    </row>
    <row r="9499" spans="1:4" x14ac:dyDescent="0.3">
      <c r="A9499" s="23">
        <v>9498</v>
      </c>
      <c r="B9499" s="27">
        <v>0.77516300000000005</v>
      </c>
      <c r="C9499" s="24">
        <f t="shared" si="301"/>
        <v>0.27699799999999997</v>
      </c>
      <c r="D9499" s="19">
        <f t="shared" si="302"/>
        <v>7.6727892003999987E-2</v>
      </c>
    </row>
    <row r="9500" spans="1:4" x14ac:dyDescent="0.3">
      <c r="A9500" s="23">
        <v>9499</v>
      </c>
      <c r="B9500" s="27">
        <v>0.77538600000000002</v>
      </c>
      <c r="C9500" s="24">
        <f t="shared" si="301"/>
        <v>0.277221</v>
      </c>
      <c r="D9500" s="19">
        <f t="shared" si="302"/>
        <v>7.6851482840999991E-2</v>
      </c>
    </row>
    <row r="9501" spans="1:4" x14ac:dyDescent="0.3">
      <c r="A9501" s="23">
        <v>9500</v>
      </c>
      <c r="B9501" s="27">
        <v>0.77563300000000002</v>
      </c>
      <c r="C9501" s="24">
        <f t="shared" si="301"/>
        <v>0.27746799999999999</v>
      </c>
      <c r="D9501" s="19">
        <f t="shared" si="302"/>
        <v>7.6988491024000003E-2</v>
      </c>
    </row>
    <row r="9502" spans="1:4" x14ac:dyDescent="0.3">
      <c r="A9502" s="23">
        <v>9501</v>
      </c>
      <c r="B9502" s="27">
        <v>0.77566900000000005</v>
      </c>
      <c r="C9502" s="24">
        <f t="shared" si="301"/>
        <v>0.27750399999999997</v>
      </c>
      <c r="D9502" s="19">
        <f t="shared" si="302"/>
        <v>7.7008470015999989E-2</v>
      </c>
    </row>
    <row r="9503" spans="1:4" x14ac:dyDescent="0.3">
      <c r="A9503" s="23">
        <v>9502</v>
      </c>
      <c r="B9503" s="27">
        <v>0.77583400000000002</v>
      </c>
      <c r="C9503" s="24">
        <f t="shared" si="301"/>
        <v>0.277669</v>
      </c>
      <c r="D9503" s="19">
        <f t="shared" si="302"/>
        <v>7.7100073561000002E-2</v>
      </c>
    </row>
    <row r="9504" spans="1:4" x14ac:dyDescent="0.3">
      <c r="A9504" s="23">
        <v>9503</v>
      </c>
      <c r="B9504" s="27">
        <v>0.77618200000000004</v>
      </c>
      <c r="C9504" s="24">
        <f t="shared" si="301"/>
        <v>0.27801699999999996</v>
      </c>
      <c r="D9504" s="19">
        <f t="shared" si="302"/>
        <v>7.7293452288999975E-2</v>
      </c>
    </row>
    <row r="9505" spans="1:4" x14ac:dyDescent="0.3">
      <c r="A9505" s="23">
        <v>9504</v>
      </c>
      <c r="B9505" s="27">
        <v>0.77639000000000002</v>
      </c>
      <c r="C9505" s="24">
        <f t="shared" si="301"/>
        <v>0.278225</v>
      </c>
      <c r="D9505" s="19">
        <f t="shared" si="302"/>
        <v>7.7409150625000006E-2</v>
      </c>
    </row>
    <row r="9506" spans="1:4" x14ac:dyDescent="0.3">
      <c r="A9506" s="23">
        <v>9505</v>
      </c>
      <c r="B9506" s="27">
        <v>0.77653700000000003</v>
      </c>
      <c r="C9506" s="24">
        <f t="shared" si="301"/>
        <v>0.27837199999999995</v>
      </c>
      <c r="D9506" s="19">
        <f t="shared" si="302"/>
        <v>7.7490970383999977E-2</v>
      </c>
    </row>
    <row r="9507" spans="1:4" x14ac:dyDescent="0.3">
      <c r="A9507" s="23">
        <v>9506</v>
      </c>
      <c r="B9507" s="27">
        <v>0.77654500000000004</v>
      </c>
      <c r="C9507" s="24">
        <f t="shared" si="301"/>
        <v>0.27837999999999996</v>
      </c>
      <c r="D9507" s="19">
        <f t="shared" si="302"/>
        <v>7.7495424399999985E-2</v>
      </c>
    </row>
    <row r="9508" spans="1:4" x14ac:dyDescent="0.3">
      <c r="A9508" s="23">
        <v>9507</v>
      </c>
      <c r="B9508" s="27">
        <v>0.77656700000000001</v>
      </c>
      <c r="C9508" s="24">
        <f t="shared" si="301"/>
        <v>0.27840199999999998</v>
      </c>
      <c r="D9508" s="19">
        <f t="shared" si="302"/>
        <v>7.7507673603999988E-2</v>
      </c>
    </row>
    <row r="9509" spans="1:4" x14ac:dyDescent="0.3">
      <c r="A9509" s="23">
        <v>9508</v>
      </c>
      <c r="B9509" s="27">
        <v>0.77694600000000003</v>
      </c>
      <c r="C9509" s="24">
        <f t="shared" si="301"/>
        <v>0.27878099999999995</v>
      </c>
      <c r="D9509" s="19">
        <f t="shared" si="302"/>
        <v>7.7718845960999969E-2</v>
      </c>
    </row>
    <row r="9510" spans="1:4" x14ac:dyDescent="0.3">
      <c r="A9510" s="23">
        <v>9509</v>
      </c>
      <c r="B9510" s="27">
        <v>0.77713900000000002</v>
      </c>
      <c r="C9510" s="24">
        <f t="shared" si="301"/>
        <v>0.278974</v>
      </c>
      <c r="D9510" s="19">
        <f t="shared" si="302"/>
        <v>7.7826492676000003E-2</v>
      </c>
    </row>
    <row r="9511" spans="1:4" x14ac:dyDescent="0.3">
      <c r="A9511" s="23">
        <v>9510</v>
      </c>
      <c r="B9511" s="27">
        <v>0.77715699999999999</v>
      </c>
      <c r="C9511" s="24">
        <f t="shared" si="301"/>
        <v>0.27899199999999996</v>
      </c>
      <c r="D9511" s="19">
        <f t="shared" si="302"/>
        <v>7.7836536063999984E-2</v>
      </c>
    </row>
    <row r="9512" spans="1:4" x14ac:dyDescent="0.3">
      <c r="A9512" s="23">
        <v>9511</v>
      </c>
      <c r="B9512" s="27">
        <v>0.77777700000000005</v>
      </c>
      <c r="C9512" s="24">
        <f t="shared" si="301"/>
        <v>0.27961199999999997</v>
      </c>
      <c r="D9512" s="19">
        <f t="shared" si="302"/>
        <v>7.8182870543999985E-2</v>
      </c>
    </row>
    <row r="9513" spans="1:4" x14ac:dyDescent="0.3">
      <c r="A9513" s="23">
        <v>9512</v>
      </c>
      <c r="B9513" s="27">
        <v>0.778026</v>
      </c>
      <c r="C9513" s="24">
        <f t="shared" si="301"/>
        <v>0.27986099999999997</v>
      </c>
      <c r="D9513" s="19">
        <f t="shared" si="302"/>
        <v>7.8322179320999982E-2</v>
      </c>
    </row>
    <row r="9514" spans="1:4" x14ac:dyDescent="0.3">
      <c r="A9514" s="23">
        <v>9513</v>
      </c>
      <c r="B9514" s="27">
        <v>0.77826099999999998</v>
      </c>
      <c r="C9514" s="24">
        <f t="shared" si="301"/>
        <v>0.28009599999999996</v>
      </c>
      <c r="D9514" s="19">
        <f t="shared" si="302"/>
        <v>7.8453769215999974E-2</v>
      </c>
    </row>
    <row r="9515" spans="1:4" x14ac:dyDescent="0.3">
      <c r="A9515" s="23">
        <v>9514</v>
      </c>
      <c r="B9515" s="27">
        <v>0.77829400000000004</v>
      </c>
      <c r="C9515" s="24">
        <f t="shared" si="301"/>
        <v>0.28012899999999996</v>
      </c>
      <c r="D9515" s="19">
        <f t="shared" si="302"/>
        <v>7.8472256640999979E-2</v>
      </c>
    </row>
    <row r="9516" spans="1:4" x14ac:dyDescent="0.3">
      <c r="A9516" s="23">
        <v>9515</v>
      </c>
      <c r="B9516" s="27">
        <v>0.77911799999999998</v>
      </c>
      <c r="C9516" s="24">
        <f t="shared" si="301"/>
        <v>0.28095299999999995</v>
      </c>
      <c r="D9516" s="19">
        <f t="shared" si="302"/>
        <v>7.893458820899997E-2</v>
      </c>
    </row>
    <row r="9517" spans="1:4" x14ac:dyDescent="0.3">
      <c r="A9517" s="23">
        <v>9516</v>
      </c>
      <c r="B9517" s="27">
        <v>0.779254</v>
      </c>
      <c r="C9517" s="24">
        <f t="shared" si="301"/>
        <v>0.28108899999999998</v>
      </c>
      <c r="D9517" s="19">
        <f t="shared" si="302"/>
        <v>7.9011025920999983E-2</v>
      </c>
    </row>
    <row r="9518" spans="1:4" x14ac:dyDescent="0.3">
      <c r="A9518" s="23">
        <v>9517</v>
      </c>
      <c r="B9518" s="27">
        <v>0.77925599999999995</v>
      </c>
      <c r="C9518" s="24">
        <f t="shared" si="301"/>
        <v>0.28109099999999998</v>
      </c>
      <c r="D9518" s="19">
        <f t="shared" si="302"/>
        <v>7.901215028099999E-2</v>
      </c>
    </row>
    <row r="9519" spans="1:4" x14ac:dyDescent="0.3">
      <c r="A9519" s="23">
        <v>9518</v>
      </c>
      <c r="B9519" s="27">
        <v>0.77937199999999995</v>
      </c>
      <c r="C9519" s="24">
        <f t="shared" si="301"/>
        <v>0.28120699999999998</v>
      </c>
      <c r="D9519" s="19">
        <f t="shared" si="302"/>
        <v>7.9077376848999986E-2</v>
      </c>
    </row>
    <row r="9520" spans="1:4" x14ac:dyDescent="0.3">
      <c r="A9520" s="23">
        <v>9519</v>
      </c>
      <c r="B9520" s="27">
        <v>0.78004499999999999</v>
      </c>
      <c r="C9520" s="24">
        <f t="shared" si="301"/>
        <v>0.28187999999999996</v>
      </c>
      <c r="D9520" s="19">
        <f t="shared" si="302"/>
        <v>7.9456334399999981E-2</v>
      </c>
    </row>
    <row r="9521" spans="1:4" x14ac:dyDescent="0.3">
      <c r="A9521" s="23">
        <v>9520</v>
      </c>
      <c r="B9521" s="27">
        <v>0.78011399999999997</v>
      </c>
      <c r="C9521" s="24">
        <f t="shared" si="301"/>
        <v>0.28194899999999995</v>
      </c>
      <c r="D9521" s="19">
        <f t="shared" si="302"/>
        <v>7.9495238600999968E-2</v>
      </c>
    </row>
    <row r="9522" spans="1:4" x14ac:dyDescent="0.3">
      <c r="A9522" s="23">
        <v>9521</v>
      </c>
      <c r="B9522" s="27">
        <v>0.78015100000000004</v>
      </c>
      <c r="C9522" s="24">
        <f t="shared" si="301"/>
        <v>0.28198599999999996</v>
      </c>
      <c r="D9522" s="19">
        <f t="shared" si="302"/>
        <v>7.951610419599997E-2</v>
      </c>
    </row>
    <row r="9523" spans="1:4" x14ac:dyDescent="0.3">
      <c r="A9523" s="23">
        <v>9522</v>
      </c>
      <c r="B9523" s="27">
        <v>0.78017599999999998</v>
      </c>
      <c r="C9523" s="24">
        <f t="shared" si="301"/>
        <v>0.28201099999999996</v>
      </c>
      <c r="D9523" s="19">
        <f t="shared" si="302"/>
        <v>7.9530204120999981E-2</v>
      </c>
    </row>
    <row r="9524" spans="1:4" x14ac:dyDescent="0.3">
      <c r="A9524" s="23">
        <v>9523</v>
      </c>
      <c r="B9524" s="27">
        <v>0.78055399999999997</v>
      </c>
      <c r="C9524" s="24">
        <f t="shared" si="301"/>
        <v>0.28238899999999995</v>
      </c>
      <c r="D9524" s="19">
        <f t="shared" si="302"/>
        <v>7.9743547320999975E-2</v>
      </c>
    </row>
    <row r="9525" spans="1:4" x14ac:dyDescent="0.3">
      <c r="A9525" s="23">
        <v>9524</v>
      </c>
      <c r="B9525" s="27">
        <v>0.78075300000000003</v>
      </c>
      <c r="C9525" s="24">
        <f t="shared" si="301"/>
        <v>0.28258799999999995</v>
      </c>
      <c r="D9525" s="19">
        <f t="shared" si="302"/>
        <v>7.9855977743999967E-2</v>
      </c>
    </row>
    <row r="9526" spans="1:4" x14ac:dyDescent="0.3">
      <c r="A9526" s="23">
        <v>9525</v>
      </c>
      <c r="B9526" s="27">
        <v>0.78096600000000005</v>
      </c>
      <c r="C9526" s="24">
        <f t="shared" si="301"/>
        <v>0.28280099999999997</v>
      </c>
      <c r="D9526" s="19">
        <f t="shared" si="302"/>
        <v>7.9976405600999986E-2</v>
      </c>
    </row>
    <row r="9527" spans="1:4" x14ac:dyDescent="0.3">
      <c r="A9527" s="23">
        <v>9526</v>
      </c>
      <c r="B9527" s="27">
        <v>0.78102700000000003</v>
      </c>
      <c r="C9527" s="24">
        <f t="shared" si="301"/>
        <v>0.28286199999999995</v>
      </c>
      <c r="D9527" s="19">
        <f t="shared" si="302"/>
        <v>8.0010911043999974E-2</v>
      </c>
    </row>
    <row r="9528" spans="1:4" x14ac:dyDescent="0.3">
      <c r="A9528" s="23">
        <v>9527</v>
      </c>
      <c r="B9528" s="27">
        <v>0.78116799999999997</v>
      </c>
      <c r="C9528" s="24">
        <f t="shared" si="301"/>
        <v>0.28300299999999995</v>
      </c>
      <c r="D9528" s="19">
        <f t="shared" si="302"/>
        <v>8.0090698008999969E-2</v>
      </c>
    </row>
    <row r="9529" spans="1:4" x14ac:dyDescent="0.3">
      <c r="A9529" s="23">
        <v>9528</v>
      </c>
      <c r="B9529" s="27">
        <v>0.78126399999999996</v>
      </c>
      <c r="C9529" s="24">
        <f t="shared" si="301"/>
        <v>0.28309899999999999</v>
      </c>
      <c r="D9529" s="19">
        <f t="shared" si="302"/>
        <v>8.0145043800999988E-2</v>
      </c>
    </row>
    <row r="9530" spans="1:4" x14ac:dyDescent="0.3">
      <c r="A9530" s="23">
        <v>9529</v>
      </c>
      <c r="B9530" s="27">
        <v>0.78133200000000003</v>
      </c>
      <c r="C9530" s="24">
        <f t="shared" si="301"/>
        <v>0.28316699999999995</v>
      </c>
      <c r="D9530" s="19">
        <f t="shared" si="302"/>
        <v>8.0183549888999964E-2</v>
      </c>
    </row>
    <row r="9531" spans="1:4" x14ac:dyDescent="0.3">
      <c r="A9531" s="23">
        <v>9530</v>
      </c>
      <c r="B9531" s="27">
        <v>0.78136899999999998</v>
      </c>
      <c r="C9531" s="24">
        <f t="shared" si="301"/>
        <v>0.28320399999999996</v>
      </c>
      <c r="D9531" s="19">
        <f t="shared" si="302"/>
        <v>8.0204505615999969E-2</v>
      </c>
    </row>
    <row r="9532" spans="1:4" x14ac:dyDescent="0.3">
      <c r="A9532" s="23">
        <v>9531</v>
      </c>
      <c r="B9532" s="27">
        <v>0.782057</v>
      </c>
      <c r="C9532" s="24">
        <f t="shared" si="301"/>
        <v>0.28389199999999998</v>
      </c>
      <c r="D9532" s="19">
        <f t="shared" si="302"/>
        <v>8.0594667663999989E-2</v>
      </c>
    </row>
    <row r="9533" spans="1:4" x14ac:dyDescent="0.3">
      <c r="A9533" s="23">
        <v>9532</v>
      </c>
      <c r="B9533" s="27">
        <v>0.78211299999999995</v>
      </c>
      <c r="C9533" s="24">
        <f t="shared" si="301"/>
        <v>0.28394799999999998</v>
      </c>
      <c r="D9533" s="19">
        <f t="shared" si="302"/>
        <v>8.0626466703999991E-2</v>
      </c>
    </row>
    <row r="9534" spans="1:4" x14ac:dyDescent="0.3">
      <c r="A9534" s="23">
        <v>9533</v>
      </c>
      <c r="B9534" s="27">
        <v>0.78229300000000002</v>
      </c>
      <c r="C9534" s="24">
        <f t="shared" si="301"/>
        <v>0.28412799999999999</v>
      </c>
      <c r="D9534" s="19">
        <f t="shared" si="302"/>
        <v>8.0728720383999988E-2</v>
      </c>
    </row>
    <row r="9535" spans="1:4" x14ac:dyDescent="0.3">
      <c r="A9535" s="23">
        <v>9534</v>
      </c>
      <c r="B9535" s="27">
        <v>0.78232599999999997</v>
      </c>
      <c r="C9535" s="24">
        <f t="shared" si="301"/>
        <v>0.284161</v>
      </c>
      <c r="D9535" s="19">
        <f t="shared" si="302"/>
        <v>8.0747473920999999E-2</v>
      </c>
    </row>
    <row r="9536" spans="1:4" x14ac:dyDescent="0.3">
      <c r="A9536" s="23">
        <v>9535</v>
      </c>
      <c r="B9536" s="27">
        <v>0.78263000000000005</v>
      </c>
      <c r="C9536" s="24">
        <f t="shared" si="301"/>
        <v>0.28446499999999997</v>
      </c>
      <c r="D9536" s="19">
        <f t="shared" si="302"/>
        <v>8.0920336224999986E-2</v>
      </c>
    </row>
    <row r="9537" spans="1:4" x14ac:dyDescent="0.3">
      <c r="A9537" s="23">
        <v>9536</v>
      </c>
      <c r="B9537" s="27">
        <v>0.78308100000000003</v>
      </c>
      <c r="C9537" s="24">
        <f t="shared" si="301"/>
        <v>0.28491599999999995</v>
      </c>
      <c r="D9537" s="19">
        <f t="shared" si="302"/>
        <v>8.117712705599997E-2</v>
      </c>
    </row>
    <row r="9538" spans="1:4" x14ac:dyDescent="0.3">
      <c r="A9538" s="23">
        <v>9537</v>
      </c>
      <c r="B9538" s="27">
        <v>0.78310999999999997</v>
      </c>
      <c r="C9538" s="24">
        <f t="shared" ref="C9538:C9601" si="303">ROUNDUP(B9538-B$10002,6)</f>
        <v>0.28494499999999995</v>
      </c>
      <c r="D9538" s="19">
        <f t="shared" si="302"/>
        <v>8.1193653024999965E-2</v>
      </c>
    </row>
    <row r="9539" spans="1:4" x14ac:dyDescent="0.3">
      <c r="A9539" s="23">
        <v>9538</v>
      </c>
      <c r="B9539" s="27">
        <v>0.78328200000000003</v>
      </c>
      <c r="C9539" s="24">
        <f t="shared" si="303"/>
        <v>0.28511699999999995</v>
      </c>
      <c r="D9539" s="19">
        <f t="shared" si="302"/>
        <v>8.1291703688999975E-2</v>
      </c>
    </row>
    <row r="9540" spans="1:4" x14ac:dyDescent="0.3">
      <c r="A9540" s="23">
        <v>9539</v>
      </c>
      <c r="B9540" s="27">
        <v>0.78388199999999997</v>
      </c>
      <c r="C9540" s="24">
        <f t="shared" si="303"/>
        <v>0.285717</v>
      </c>
      <c r="D9540" s="19">
        <f t="shared" si="302"/>
        <v>8.1634204089000004E-2</v>
      </c>
    </row>
    <row r="9541" spans="1:4" x14ac:dyDescent="0.3">
      <c r="A9541" s="23">
        <v>9540</v>
      </c>
      <c r="B9541" s="27">
        <v>0.78390599999999999</v>
      </c>
      <c r="C9541" s="24">
        <f t="shared" si="303"/>
        <v>0.28574099999999997</v>
      </c>
      <c r="D9541" s="19">
        <f t="shared" si="302"/>
        <v>8.1647919080999984E-2</v>
      </c>
    </row>
    <row r="9542" spans="1:4" x14ac:dyDescent="0.3">
      <c r="A9542" s="23">
        <v>9541</v>
      </c>
      <c r="B9542" s="27">
        <v>0.78406699999999996</v>
      </c>
      <c r="C9542" s="24">
        <f t="shared" si="303"/>
        <v>0.28590199999999999</v>
      </c>
      <c r="D9542" s="19">
        <f t="shared" si="302"/>
        <v>8.1739953603999993E-2</v>
      </c>
    </row>
    <row r="9543" spans="1:4" x14ac:dyDescent="0.3">
      <c r="A9543" s="23">
        <v>9542</v>
      </c>
      <c r="B9543" s="27">
        <v>0.78416300000000005</v>
      </c>
      <c r="C9543" s="24">
        <f t="shared" si="303"/>
        <v>0.28599799999999997</v>
      </c>
      <c r="D9543" s="19">
        <f t="shared" si="302"/>
        <v>8.179485600399998E-2</v>
      </c>
    </row>
    <row r="9544" spans="1:4" x14ac:dyDescent="0.3">
      <c r="A9544" s="23">
        <v>9543</v>
      </c>
      <c r="B9544" s="27">
        <v>0.78458899999999998</v>
      </c>
      <c r="C9544" s="24">
        <f t="shared" si="303"/>
        <v>0.28642399999999996</v>
      </c>
      <c r="D9544" s="19">
        <f t="shared" si="302"/>
        <v>8.2038707775999975E-2</v>
      </c>
    </row>
    <row r="9545" spans="1:4" x14ac:dyDescent="0.3">
      <c r="A9545" s="23">
        <v>9544</v>
      </c>
      <c r="B9545" s="27">
        <v>0.78500700000000001</v>
      </c>
      <c r="C9545" s="24">
        <f t="shared" si="303"/>
        <v>0.28684199999999999</v>
      </c>
      <c r="D9545" s="19">
        <f t="shared" si="302"/>
        <v>8.2278332963999987E-2</v>
      </c>
    </row>
    <row r="9546" spans="1:4" x14ac:dyDescent="0.3">
      <c r="A9546" s="23">
        <v>9545</v>
      </c>
      <c r="B9546" s="27">
        <v>0.78518900000000003</v>
      </c>
      <c r="C9546" s="24">
        <f t="shared" si="303"/>
        <v>0.28702399999999995</v>
      </c>
      <c r="D9546" s="19">
        <f t="shared" ref="D9546:D9609" si="304">C9546*C9546</f>
        <v>8.2382776575999975E-2</v>
      </c>
    </row>
    <row r="9547" spans="1:4" x14ac:dyDescent="0.3">
      <c r="A9547" s="23">
        <v>9546</v>
      </c>
      <c r="B9547" s="27">
        <v>0.78547500000000003</v>
      </c>
      <c r="C9547" s="24">
        <f t="shared" si="303"/>
        <v>0.28730999999999995</v>
      </c>
      <c r="D9547" s="19">
        <f t="shared" si="304"/>
        <v>8.2547036099999971E-2</v>
      </c>
    </row>
    <row r="9548" spans="1:4" x14ac:dyDescent="0.3">
      <c r="A9548" s="23">
        <v>9547</v>
      </c>
      <c r="B9548" s="27">
        <v>0.78561300000000001</v>
      </c>
      <c r="C9548" s="24">
        <f t="shared" si="303"/>
        <v>0.28744799999999998</v>
      </c>
      <c r="D9548" s="19">
        <f t="shared" si="304"/>
        <v>8.2626352703999983E-2</v>
      </c>
    </row>
    <row r="9549" spans="1:4" x14ac:dyDescent="0.3">
      <c r="A9549" s="23">
        <v>9548</v>
      </c>
      <c r="B9549" s="27">
        <v>0.785694</v>
      </c>
      <c r="C9549" s="24">
        <f t="shared" si="303"/>
        <v>0.28752899999999998</v>
      </c>
      <c r="D9549" s="19">
        <f t="shared" si="304"/>
        <v>8.2672925840999986E-2</v>
      </c>
    </row>
    <row r="9550" spans="1:4" x14ac:dyDescent="0.3">
      <c r="A9550" s="23">
        <v>9549</v>
      </c>
      <c r="B9550" s="27">
        <v>0.78578599999999998</v>
      </c>
      <c r="C9550" s="24">
        <f t="shared" si="303"/>
        <v>0.28762099999999996</v>
      </c>
      <c r="D9550" s="19">
        <f t="shared" si="304"/>
        <v>8.2725839640999971E-2</v>
      </c>
    </row>
    <row r="9551" spans="1:4" x14ac:dyDescent="0.3">
      <c r="A9551" s="23">
        <v>9550</v>
      </c>
      <c r="B9551" s="27">
        <v>0.78590199999999999</v>
      </c>
      <c r="C9551" s="24">
        <f t="shared" si="303"/>
        <v>0.28773699999999997</v>
      </c>
      <c r="D9551" s="19">
        <f t="shared" si="304"/>
        <v>8.2792581168999985E-2</v>
      </c>
    </row>
    <row r="9552" spans="1:4" x14ac:dyDescent="0.3">
      <c r="A9552" s="23">
        <v>9551</v>
      </c>
      <c r="B9552" s="27">
        <v>0.78609700000000005</v>
      </c>
      <c r="C9552" s="24">
        <f t="shared" si="303"/>
        <v>0.28793199999999997</v>
      </c>
      <c r="D9552" s="19">
        <f t="shared" si="304"/>
        <v>8.2904836623999986E-2</v>
      </c>
    </row>
    <row r="9553" spans="1:4" x14ac:dyDescent="0.3">
      <c r="A9553" s="23">
        <v>9552</v>
      </c>
      <c r="B9553" s="27">
        <v>0.78647900000000004</v>
      </c>
      <c r="C9553" s="24">
        <f t="shared" si="303"/>
        <v>0.28831399999999996</v>
      </c>
      <c r="D9553" s="19">
        <f t="shared" si="304"/>
        <v>8.3124962595999982E-2</v>
      </c>
    </row>
    <row r="9554" spans="1:4" x14ac:dyDescent="0.3">
      <c r="A9554" s="23">
        <v>9553</v>
      </c>
      <c r="B9554" s="27">
        <v>0.78664599999999996</v>
      </c>
      <c r="C9554" s="24">
        <f t="shared" si="303"/>
        <v>0.28848099999999999</v>
      </c>
      <c r="D9554" s="19">
        <f t="shared" si="304"/>
        <v>8.3221287360999999E-2</v>
      </c>
    </row>
    <row r="9555" spans="1:4" x14ac:dyDescent="0.3">
      <c r="A9555" s="23">
        <v>9554</v>
      </c>
      <c r="B9555" s="27">
        <v>0.78669100000000003</v>
      </c>
      <c r="C9555" s="24">
        <f t="shared" si="303"/>
        <v>0.28852599999999995</v>
      </c>
      <c r="D9555" s="19">
        <f t="shared" si="304"/>
        <v>8.3247252675999972E-2</v>
      </c>
    </row>
    <row r="9556" spans="1:4" x14ac:dyDescent="0.3">
      <c r="A9556" s="23">
        <v>9555</v>
      </c>
      <c r="B9556" s="27">
        <v>0.78672200000000003</v>
      </c>
      <c r="C9556" s="24">
        <f t="shared" si="303"/>
        <v>0.28855699999999995</v>
      </c>
      <c r="D9556" s="19">
        <f t="shared" si="304"/>
        <v>8.3265142248999974E-2</v>
      </c>
    </row>
    <row r="9557" spans="1:4" x14ac:dyDescent="0.3">
      <c r="A9557" s="23">
        <v>9556</v>
      </c>
      <c r="B9557" s="27">
        <v>0.78687499999999999</v>
      </c>
      <c r="C9557" s="24">
        <f t="shared" si="303"/>
        <v>0.28870999999999997</v>
      </c>
      <c r="D9557" s="19">
        <f t="shared" si="304"/>
        <v>8.3353464099999983E-2</v>
      </c>
    </row>
    <row r="9558" spans="1:4" x14ac:dyDescent="0.3">
      <c r="A9558" s="23">
        <v>9557</v>
      </c>
      <c r="B9558" s="27">
        <v>0.78691999999999995</v>
      </c>
      <c r="C9558" s="24">
        <f t="shared" si="303"/>
        <v>0.28875499999999998</v>
      </c>
      <c r="D9558" s="19">
        <f t="shared" si="304"/>
        <v>8.3379450024999996E-2</v>
      </c>
    </row>
    <row r="9559" spans="1:4" x14ac:dyDescent="0.3">
      <c r="A9559" s="23">
        <v>9558</v>
      </c>
      <c r="B9559" s="27">
        <v>0.78693999999999997</v>
      </c>
      <c r="C9559" s="24">
        <f t="shared" si="303"/>
        <v>0.28877499999999995</v>
      </c>
      <c r="D9559" s="19">
        <f t="shared" si="304"/>
        <v>8.3391000624999975E-2</v>
      </c>
    </row>
    <row r="9560" spans="1:4" x14ac:dyDescent="0.3">
      <c r="A9560" s="23">
        <v>9559</v>
      </c>
      <c r="B9560" s="27">
        <v>0.78705999999999998</v>
      </c>
      <c r="C9560" s="24">
        <f t="shared" si="303"/>
        <v>0.28889499999999996</v>
      </c>
      <c r="D9560" s="19">
        <f t="shared" si="304"/>
        <v>8.3460321024999978E-2</v>
      </c>
    </row>
    <row r="9561" spans="1:4" x14ac:dyDescent="0.3">
      <c r="A9561" s="23">
        <v>9560</v>
      </c>
      <c r="B9561" s="27">
        <v>0.78722899999999996</v>
      </c>
      <c r="C9561" s="24">
        <f t="shared" si="303"/>
        <v>0.28906399999999999</v>
      </c>
      <c r="D9561" s="19">
        <f t="shared" si="304"/>
        <v>8.3557996095999995E-2</v>
      </c>
    </row>
    <row r="9562" spans="1:4" x14ac:dyDescent="0.3">
      <c r="A9562" s="23">
        <v>9561</v>
      </c>
      <c r="B9562" s="27">
        <v>0.787636</v>
      </c>
      <c r="C9562" s="24">
        <f t="shared" si="303"/>
        <v>0.28947099999999998</v>
      </c>
      <c r="D9562" s="19">
        <f t="shared" si="304"/>
        <v>8.3793459840999993E-2</v>
      </c>
    </row>
    <row r="9563" spans="1:4" x14ac:dyDescent="0.3">
      <c r="A9563" s="23">
        <v>9562</v>
      </c>
      <c r="B9563" s="27">
        <v>0.78763700000000003</v>
      </c>
      <c r="C9563" s="24">
        <f t="shared" si="303"/>
        <v>0.28947199999999995</v>
      </c>
      <c r="D9563" s="19">
        <f t="shared" si="304"/>
        <v>8.3794038783999977E-2</v>
      </c>
    </row>
    <row r="9564" spans="1:4" x14ac:dyDescent="0.3">
      <c r="A9564" s="23">
        <v>9563</v>
      </c>
      <c r="B9564" s="27">
        <v>0.78784600000000005</v>
      </c>
      <c r="C9564" s="24">
        <f t="shared" si="303"/>
        <v>0.28968099999999997</v>
      </c>
      <c r="D9564" s="19">
        <f t="shared" si="304"/>
        <v>8.3915081760999974E-2</v>
      </c>
    </row>
    <row r="9565" spans="1:4" x14ac:dyDescent="0.3">
      <c r="A9565" s="23">
        <v>9564</v>
      </c>
      <c r="B9565" s="27">
        <v>0.78792799999999996</v>
      </c>
      <c r="C9565" s="24">
        <f t="shared" si="303"/>
        <v>0.28976299999999999</v>
      </c>
      <c r="D9565" s="19">
        <f t="shared" si="304"/>
        <v>8.3962596168999995E-2</v>
      </c>
    </row>
    <row r="9566" spans="1:4" x14ac:dyDescent="0.3">
      <c r="A9566" s="23">
        <v>9565</v>
      </c>
      <c r="B9566" s="27">
        <v>0.78793899999999994</v>
      </c>
      <c r="C9566" s="24">
        <f t="shared" si="303"/>
        <v>0.28977399999999998</v>
      </c>
      <c r="D9566" s="19">
        <f t="shared" si="304"/>
        <v>8.3968971075999987E-2</v>
      </c>
    </row>
    <row r="9567" spans="1:4" x14ac:dyDescent="0.3">
      <c r="A9567" s="23">
        <v>9566</v>
      </c>
      <c r="B9567" s="27">
        <v>0.78820599999999996</v>
      </c>
      <c r="C9567" s="24">
        <f t="shared" si="303"/>
        <v>0.29004099999999999</v>
      </c>
      <c r="D9567" s="19">
        <f t="shared" si="304"/>
        <v>8.4123781681000001E-2</v>
      </c>
    </row>
    <row r="9568" spans="1:4" x14ac:dyDescent="0.3">
      <c r="A9568" s="23">
        <v>9567</v>
      </c>
      <c r="B9568" s="27">
        <v>0.78848600000000002</v>
      </c>
      <c r="C9568" s="24">
        <f t="shared" si="303"/>
        <v>0.290321</v>
      </c>
      <c r="D9568" s="19">
        <f t="shared" si="304"/>
        <v>8.4286283040999999E-2</v>
      </c>
    </row>
    <row r="9569" spans="1:4" x14ac:dyDescent="0.3">
      <c r="A9569" s="23">
        <v>9568</v>
      </c>
      <c r="B9569" s="27">
        <v>0.78917000000000004</v>
      </c>
      <c r="C9569" s="24">
        <f t="shared" si="303"/>
        <v>0.29100499999999996</v>
      </c>
      <c r="D9569" s="19">
        <f t="shared" si="304"/>
        <v>8.4683910024999975E-2</v>
      </c>
    </row>
    <row r="9570" spans="1:4" x14ac:dyDescent="0.3">
      <c r="A9570" s="23">
        <v>9569</v>
      </c>
      <c r="B9570" s="27">
        <v>0.78926700000000005</v>
      </c>
      <c r="C9570" s="24">
        <f t="shared" si="303"/>
        <v>0.29110199999999997</v>
      </c>
      <c r="D9570" s="19">
        <f t="shared" si="304"/>
        <v>8.474037440399998E-2</v>
      </c>
    </row>
    <row r="9571" spans="1:4" x14ac:dyDescent="0.3">
      <c r="A9571" s="23">
        <v>9570</v>
      </c>
      <c r="B9571" s="27">
        <v>0.78955600000000004</v>
      </c>
      <c r="C9571" s="24">
        <f t="shared" si="303"/>
        <v>0.29139099999999996</v>
      </c>
      <c r="D9571" s="19">
        <f t="shared" si="304"/>
        <v>8.4908714880999978E-2</v>
      </c>
    </row>
    <row r="9572" spans="1:4" x14ac:dyDescent="0.3">
      <c r="A9572" s="23">
        <v>9571</v>
      </c>
      <c r="B9572" s="27">
        <v>0.78971199999999997</v>
      </c>
      <c r="C9572" s="24">
        <f t="shared" si="303"/>
        <v>0.291547</v>
      </c>
      <c r="D9572" s="19">
        <f t="shared" si="304"/>
        <v>8.4999653209000006E-2</v>
      </c>
    </row>
    <row r="9573" spans="1:4" x14ac:dyDescent="0.3">
      <c r="A9573" s="23">
        <v>9572</v>
      </c>
      <c r="B9573" s="27">
        <v>0.78977699999999995</v>
      </c>
      <c r="C9573" s="24">
        <f t="shared" si="303"/>
        <v>0.29161199999999998</v>
      </c>
      <c r="D9573" s="19">
        <f t="shared" si="304"/>
        <v>8.5037558543999983E-2</v>
      </c>
    </row>
    <row r="9574" spans="1:4" x14ac:dyDescent="0.3">
      <c r="A9574" s="23">
        <v>9573</v>
      </c>
      <c r="B9574" s="27">
        <v>0.78981900000000005</v>
      </c>
      <c r="C9574" s="24">
        <f t="shared" si="303"/>
        <v>0.29165399999999997</v>
      </c>
      <c r="D9574" s="19">
        <f t="shared" si="304"/>
        <v>8.5062055715999979E-2</v>
      </c>
    </row>
    <row r="9575" spans="1:4" x14ac:dyDescent="0.3">
      <c r="A9575" s="23">
        <v>9574</v>
      </c>
      <c r="B9575" s="27">
        <v>0.78998500000000005</v>
      </c>
      <c r="C9575" s="24">
        <f t="shared" si="303"/>
        <v>0.29181999999999997</v>
      </c>
      <c r="D9575" s="19">
        <f t="shared" si="304"/>
        <v>8.5158912399999981E-2</v>
      </c>
    </row>
    <row r="9576" spans="1:4" x14ac:dyDescent="0.3">
      <c r="A9576" s="23">
        <v>9575</v>
      </c>
      <c r="B9576" s="27">
        <v>0.79017599999999999</v>
      </c>
      <c r="C9576" s="24">
        <f t="shared" si="303"/>
        <v>0.29201099999999997</v>
      </c>
      <c r="D9576" s="19">
        <f t="shared" si="304"/>
        <v>8.5270424120999985E-2</v>
      </c>
    </row>
    <row r="9577" spans="1:4" x14ac:dyDescent="0.3">
      <c r="A9577" s="23">
        <v>9576</v>
      </c>
      <c r="B9577" s="27">
        <v>0.79041099999999997</v>
      </c>
      <c r="C9577" s="24">
        <f t="shared" si="303"/>
        <v>0.29224599999999995</v>
      </c>
      <c r="D9577" s="19">
        <f t="shared" si="304"/>
        <v>8.5407724515999969E-2</v>
      </c>
    </row>
    <row r="9578" spans="1:4" x14ac:dyDescent="0.3">
      <c r="A9578" s="23">
        <v>9577</v>
      </c>
      <c r="B9578" s="27">
        <v>0.79053300000000004</v>
      </c>
      <c r="C9578" s="24">
        <f t="shared" si="303"/>
        <v>0.29236799999999996</v>
      </c>
      <c r="D9578" s="19">
        <f t="shared" si="304"/>
        <v>8.5479047423999976E-2</v>
      </c>
    </row>
    <row r="9579" spans="1:4" x14ac:dyDescent="0.3">
      <c r="A9579" s="23">
        <v>9578</v>
      </c>
      <c r="B9579" s="27">
        <v>0.79079600000000005</v>
      </c>
      <c r="C9579" s="24">
        <f t="shared" si="303"/>
        <v>0.29263099999999997</v>
      </c>
      <c r="D9579" s="19">
        <f t="shared" si="304"/>
        <v>8.5632902160999988E-2</v>
      </c>
    </row>
    <row r="9580" spans="1:4" x14ac:dyDescent="0.3">
      <c r="A9580" s="23">
        <v>9579</v>
      </c>
      <c r="B9580" s="27">
        <v>0.79081199999999996</v>
      </c>
      <c r="C9580" s="24">
        <f t="shared" si="303"/>
        <v>0.29264699999999999</v>
      </c>
      <c r="D9580" s="19">
        <f t="shared" si="304"/>
        <v>8.5642266608999998E-2</v>
      </c>
    </row>
    <row r="9581" spans="1:4" x14ac:dyDescent="0.3">
      <c r="A9581" s="23">
        <v>9580</v>
      </c>
      <c r="B9581" s="27">
        <v>0.79132499999999995</v>
      </c>
      <c r="C9581" s="24">
        <f t="shared" si="303"/>
        <v>0.29315999999999998</v>
      </c>
      <c r="D9581" s="19">
        <f t="shared" si="304"/>
        <v>8.5942785599999988E-2</v>
      </c>
    </row>
    <row r="9582" spans="1:4" x14ac:dyDescent="0.3">
      <c r="A9582" s="23">
        <v>9581</v>
      </c>
      <c r="B9582" s="27">
        <v>0.79172299999999995</v>
      </c>
      <c r="C9582" s="24">
        <f t="shared" si="303"/>
        <v>0.29355799999999999</v>
      </c>
      <c r="D9582" s="19">
        <f t="shared" si="304"/>
        <v>8.6176299363999995E-2</v>
      </c>
    </row>
    <row r="9583" spans="1:4" x14ac:dyDescent="0.3">
      <c r="A9583" s="23">
        <v>9582</v>
      </c>
      <c r="B9583" s="27">
        <v>0.79172500000000001</v>
      </c>
      <c r="C9583" s="24">
        <f t="shared" si="303"/>
        <v>0.29355999999999999</v>
      </c>
      <c r="D9583" s="19">
        <f t="shared" si="304"/>
        <v>8.6177473599999999E-2</v>
      </c>
    </row>
    <row r="9584" spans="1:4" x14ac:dyDescent="0.3">
      <c r="A9584" s="23">
        <v>9583</v>
      </c>
      <c r="B9584" s="27">
        <v>0.79175600000000002</v>
      </c>
      <c r="C9584" s="24">
        <f t="shared" si="303"/>
        <v>0.29359099999999999</v>
      </c>
      <c r="D9584" s="19">
        <f t="shared" si="304"/>
        <v>8.6195675281E-2</v>
      </c>
    </row>
    <row r="9585" spans="1:4" x14ac:dyDescent="0.3">
      <c r="A9585" s="23">
        <v>9584</v>
      </c>
      <c r="B9585" s="27">
        <v>0.791879</v>
      </c>
      <c r="C9585" s="24">
        <f t="shared" si="303"/>
        <v>0.29371399999999998</v>
      </c>
      <c r="D9585" s="19">
        <f t="shared" si="304"/>
        <v>8.626791379599999E-2</v>
      </c>
    </row>
    <row r="9586" spans="1:4" x14ac:dyDescent="0.3">
      <c r="A9586" s="23">
        <v>9585</v>
      </c>
      <c r="B9586" s="27">
        <v>0.79195899999999997</v>
      </c>
      <c r="C9586" s="24">
        <f t="shared" si="303"/>
        <v>0.293794</v>
      </c>
      <c r="D9586" s="19">
        <f t="shared" si="304"/>
        <v>8.6314914436000006E-2</v>
      </c>
    </row>
    <row r="9587" spans="1:4" x14ac:dyDescent="0.3">
      <c r="A9587" s="23">
        <v>9586</v>
      </c>
      <c r="B9587" s="27">
        <v>0.79227700000000001</v>
      </c>
      <c r="C9587" s="24">
        <f t="shared" si="303"/>
        <v>0.29411199999999998</v>
      </c>
      <c r="D9587" s="19">
        <f t="shared" si="304"/>
        <v>8.6501868543999993E-2</v>
      </c>
    </row>
    <row r="9588" spans="1:4" x14ac:dyDescent="0.3">
      <c r="A9588" s="23">
        <v>9587</v>
      </c>
      <c r="B9588" s="27">
        <v>0.79239700000000002</v>
      </c>
      <c r="C9588" s="24">
        <f t="shared" si="303"/>
        <v>0.29423199999999999</v>
      </c>
      <c r="D9588" s="19">
        <f t="shared" si="304"/>
        <v>8.6572469823999992E-2</v>
      </c>
    </row>
    <row r="9589" spans="1:4" x14ac:dyDescent="0.3">
      <c r="A9589" s="23">
        <v>9588</v>
      </c>
      <c r="B9589" s="27">
        <v>0.79247000000000001</v>
      </c>
      <c r="C9589" s="24">
        <f t="shared" si="303"/>
        <v>0.29430499999999998</v>
      </c>
      <c r="D9589" s="19">
        <f t="shared" si="304"/>
        <v>8.6615433024999994E-2</v>
      </c>
    </row>
    <row r="9590" spans="1:4" x14ac:dyDescent="0.3">
      <c r="A9590" s="23">
        <v>9589</v>
      </c>
      <c r="B9590" s="27">
        <v>0.79249499999999995</v>
      </c>
      <c r="C9590" s="24">
        <f t="shared" si="303"/>
        <v>0.29432999999999998</v>
      </c>
      <c r="D9590" s="19">
        <f t="shared" si="304"/>
        <v>8.6630148899999995E-2</v>
      </c>
    </row>
    <row r="9591" spans="1:4" x14ac:dyDescent="0.3">
      <c r="A9591" s="23">
        <v>9590</v>
      </c>
      <c r="B9591" s="27">
        <v>0.79255900000000001</v>
      </c>
      <c r="C9591" s="24">
        <f t="shared" si="303"/>
        <v>0.29439399999999999</v>
      </c>
      <c r="D9591" s="19">
        <f t="shared" si="304"/>
        <v>8.6667827236E-2</v>
      </c>
    </row>
    <row r="9592" spans="1:4" x14ac:dyDescent="0.3">
      <c r="A9592" s="23">
        <v>9591</v>
      </c>
      <c r="B9592" s="27">
        <v>0.79285899999999998</v>
      </c>
      <c r="C9592" s="24">
        <f t="shared" si="303"/>
        <v>0.29469399999999996</v>
      </c>
      <c r="D9592" s="19">
        <f t="shared" si="304"/>
        <v>8.684455363599998E-2</v>
      </c>
    </row>
    <row r="9593" spans="1:4" x14ac:dyDescent="0.3">
      <c r="A9593" s="23">
        <v>9592</v>
      </c>
      <c r="B9593" s="27">
        <v>0.79291400000000001</v>
      </c>
      <c r="C9593" s="24">
        <f t="shared" si="303"/>
        <v>0.29474899999999998</v>
      </c>
      <c r="D9593" s="19">
        <f t="shared" si="304"/>
        <v>8.6876973000999988E-2</v>
      </c>
    </row>
    <row r="9594" spans="1:4" x14ac:dyDescent="0.3">
      <c r="A9594" s="23">
        <v>9593</v>
      </c>
      <c r="B9594" s="27">
        <v>0.79293800000000003</v>
      </c>
      <c r="C9594" s="24">
        <f t="shared" si="303"/>
        <v>0.29477299999999995</v>
      </c>
      <c r="D9594" s="19">
        <f t="shared" si="304"/>
        <v>8.6891121528999971E-2</v>
      </c>
    </row>
    <row r="9595" spans="1:4" x14ac:dyDescent="0.3">
      <c r="A9595" s="23">
        <v>9594</v>
      </c>
      <c r="B9595" s="27">
        <v>0.79295499999999997</v>
      </c>
      <c r="C9595" s="24">
        <f t="shared" si="303"/>
        <v>0.29479</v>
      </c>
      <c r="D9595" s="19">
        <f t="shared" si="304"/>
        <v>8.6901144099999994E-2</v>
      </c>
    </row>
    <row r="9596" spans="1:4" x14ac:dyDescent="0.3">
      <c r="A9596" s="23">
        <v>9595</v>
      </c>
      <c r="B9596" s="27">
        <v>0.79295800000000005</v>
      </c>
      <c r="C9596" s="24">
        <f t="shared" si="303"/>
        <v>0.29479299999999997</v>
      </c>
      <c r="D9596" s="19">
        <f t="shared" si="304"/>
        <v>8.690291284899998E-2</v>
      </c>
    </row>
    <row r="9597" spans="1:4" x14ac:dyDescent="0.3">
      <c r="A9597" s="23">
        <v>9596</v>
      </c>
      <c r="B9597" s="27">
        <v>0.79296699999999998</v>
      </c>
      <c r="C9597" s="24">
        <f t="shared" si="303"/>
        <v>0.29480199999999995</v>
      </c>
      <c r="D9597" s="19">
        <f t="shared" si="304"/>
        <v>8.6908219203999978E-2</v>
      </c>
    </row>
    <row r="9598" spans="1:4" x14ac:dyDescent="0.3">
      <c r="A9598" s="23">
        <v>9597</v>
      </c>
      <c r="B9598" s="27">
        <v>0.79298500000000005</v>
      </c>
      <c r="C9598" s="24">
        <f t="shared" si="303"/>
        <v>0.29481999999999997</v>
      </c>
      <c r="D9598" s="19">
        <f t="shared" si="304"/>
        <v>8.6918832399999979E-2</v>
      </c>
    </row>
    <row r="9599" spans="1:4" x14ac:dyDescent="0.3">
      <c r="A9599" s="23">
        <v>9598</v>
      </c>
      <c r="B9599" s="27">
        <v>0.79303699999999999</v>
      </c>
      <c r="C9599" s="24">
        <f t="shared" si="303"/>
        <v>0.29487199999999997</v>
      </c>
      <c r="D9599" s="19">
        <f t="shared" si="304"/>
        <v>8.6949496383999986E-2</v>
      </c>
    </row>
    <row r="9600" spans="1:4" x14ac:dyDescent="0.3">
      <c r="A9600" s="23">
        <v>9599</v>
      </c>
      <c r="B9600" s="27">
        <v>0.79333299999999995</v>
      </c>
      <c r="C9600" s="24">
        <f t="shared" si="303"/>
        <v>0.29516799999999999</v>
      </c>
      <c r="D9600" s="19">
        <f t="shared" si="304"/>
        <v>8.7124148223999998E-2</v>
      </c>
    </row>
    <row r="9601" spans="1:4" x14ac:dyDescent="0.3">
      <c r="A9601" s="23">
        <v>9600</v>
      </c>
      <c r="B9601" s="27">
        <v>0.79342900000000005</v>
      </c>
      <c r="C9601" s="24">
        <f t="shared" si="303"/>
        <v>0.29526399999999997</v>
      </c>
      <c r="D9601" s="19">
        <f t="shared" si="304"/>
        <v>8.7180829695999981E-2</v>
      </c>
    </row>
    <row r="9602" spans="1:4" x14ac:dyDescent="0.3">
      <c r="A9602" s="23">
        <v>9601</v>
      </c>
      <c r="B9602" s="27">
        <v>0.793466</v>
      </c>
      <c r="C9602" s="24">
        <f t="shared" ref="C9602:C9606" si="305">ROUNDUP(B9602-B$10002,6)</f>
        <v>0.29530099999999998</v>
      </c>
      <c r="D9602" s="19">
        <f t="shared" si="304"/>
        <v>8.7202680600999991E-2</v>
      </c>
    </row>
    <row r="9603" spans="1:4" x14ac:dyDescent="0.3">
      <c r="A9603" s="23">
        <v>9602</v>
      </c>
      <c r="B9603" s="27">
        <v>0.79355699999999996</v>
      </c>
      <c r="C9603" s="24">
        <f t="shared" si="305"/>
        <v>0.29539199999999999</v>
      </c>
      <c r="D9603" s="19">
        <f t="shared" si="304"/>
        <v>8.7256433663999988E-2</v>
      </c>
    </row>
    <row r="9604" spans="1:4" x14ac:dyDescent="0.3">
      <c r="A9604" s="23">
        <v>9603</v>
      </c>
      <c r="B9604" s="27">
        <v>0.79393999999999998</v>
      </c>
      <c r="C9604" s="24">
        <f t="shared" si="305"/>
        <v>0.29577499999999995</v>
      </c>
      <c r="D9604" s="19">
        <f t="shared" si="304"/>
        <v>8.7482850624999969E-2</v>
      </c>
    </row>
    <row r="9605" spans="1:4" x14ac:dyDescent="0.3">
      <c r="A9605" s="23">
        <v>9604</v>
      </c>
      <c r="B9605" s="27">
        <v>0.79400999999999999</v>
      </c>
      <c r="C9605" s="24">
        <f t="shared" si="305"/>
        <v>0.29584499999999997</v>
      </c>
      <c r="D9605" s="19">
        <f t="shared" si="304"/>
        <v>8.7524264024999979E-2</v>
      </c>
    </row>
    <row r="9606" spans="1:4" ht="14.4" customHeight="1" x14ac:dyDescent="0.3">
      <c r="A9606" s="23">
        <v>9605</v>
      </c>
      <c r="B9606" s="27">
        <v>0.79407000000000005</v>
      </c>
      <c r="C9606" s="24">
        <f t="shared" si="305"/>
        <v>0.29590499999999997</v>
      </c>
      <c r="D9606" s="19">
        <f t="shared" si="304"/>
        <v>8.7559769024999984E-2</v>
      </c>
    </row>
    <row r="9607" spans="1:4" ht="18" customHeight="1" x14ac:dyDescent="0.3">
      <c r="A9607" s="23">
        <v>9606</v>
      </c>
      <c r="B9607" s="27">
        <v>0.79430100000000003</v>
      </c>
      <c r="C9607" s="24">
        <f t="shared" ref="C9607:C9670" si="306">ROUNDUP(B9607-B$10002,6)</f>
        <v>0.29613599999999995</v>
      </c>
      <c r="D9607" s="19">
        <f t="shared" si="304"/>
        <v>8.7696530495999972E-2</v>
      </c>
    </row>
    <row r="9608" spans="1:4" x14ac:dyDescent="0.3">
      <c r="A9608" s="23">
        <v>9607</v>
      </c>
      <c r="B9608" s="27">
        <v>0.79474699999999998</v>
      </c>
      <c r="C9608" s="24">
        <f t="shared" si="306"/>
        <v>0.29658199999999996</v>
      </c>
      <c r="D9608" s="19">
        <f t="shared" si="304"/>
        <v>8.7960882723999975E-2</v>
      </c>
    </row>
    <row r="9609" spans="1:4" x14ac:dyDescent="0.3">
      <c r="A9609" s="23">
        <v>9608</v>
      </c>
      <c r="B9609" s="27">
        <v>0.79478599999999999</v>
      </c>
      <c r="C9609" s="24">
        <f t="shared" si="306"/>
        <v>0.29662099999999997</v>
      </c>
      <c r="D9609" s="19">
        <f t="shared" si="304"/>
        <v>8.7984017640999987E-2</v>
      </c>
    </row>
    <row r="9610" spans="1:4" x14ac:dyDescent="0.3">
      <c r="A9610" s="23">
        <v>9609</v>
      </c>
      <c r="B9610" s="27">
        <v>0.79481000000000002</v>
      </c>
      <c r="C9610" s="24">
        <f t="shared" si="306"/>
        <v>0.29664499999999999</v>
      </c>
      <c r="D9610" s="19">
        <f t="shared" ref="D9610:D9673" si="307">C9610*C9610</f>
        <v>8.7998256024999999E-2</v>
      </c>
    </row>
    <row r="9611" spans="1:4" x14ac:dyDescent="0.3">
      <c r="A9611" s="23">
        <v>9610</v>
      </c>
      <c r="B9611" s="27">
        <v>0.79493599999999998</v>
      </c>
      <c r="C9611" s="24">
        <f t="shared" si="306"/>
        <v>0.29677099999999995</v>
      </c>
      <c r="D9611" s="19">
        <f t="shared" si="307"/>
        <v>8.8073026440999971E-2</v>
      </c>
    </row>
    <row r="9612" spans="1:4" x14ac:dyDescent="0.3">
      <c r="A9612" s="23">
        <v>9611</v>
      </c>
      <c r="B9612" s="27">
        <v>0.79493999999999998</v>
      </c>
      <c r="C9612" s="24">
        <f t="shared" si="306"/>
        <v>0.29677499999999996</v>
      </c>
      <c r="D9612" s="19">
        <f t="shared" si="307"/>
        <v>8.807540062499998E-2</v>
      </c>
    </row>
    <row r="9613" spans="1:4" x14ac:dyDescent="0.3">
      <c r="A9613" s="23">
        <v>9612</v>
      </c>
      <c r="B9613" s="27">
        <v>0.79503199999999996</v>
      </c>
      <c r="C9613" s="24">
        <f t="shared" si="306"/>
        <v>0.29686699999999999</v>
      </c>
      <c r="D9613" s="19">
        <f t="shared" si="307"/>
        <v>8.8130015689000002E-2</v>
      </c>
    </row>
    <row r="9614" spans="1:4" x14ac:dyDescent="0.3">
      <c r="A9614" s="23">
        <v>9613</v>
      </c>
      <c r="B9614" s="27">
        <v>0.79553200000000002</v>
      </c>
      <c r="C9614" s="24">
        <f t="shared" si="306"/>
        <v>0.29736699999999999</v>
      </c>
      <c r="D9614" s="19">
        <f t="shared" si="307"/>
        <v>8.8427132689000001E-2</v>
      </c>
    </row>
    <row r="9615" spans="1:4" x14ac:dyDescent="0.3">
      <c r="A9615" s="23">
        <v>9614</v>
      </c>
      <c r="B9615" s="27">
        <v>0.79571499999999995</v>
      </c>
      <c r="C9615" s="24">
        <f t="shared" si="306"/>
        <v>0.29754999999999998</v>
      </c>
      <c r="D9615" s="19">
        <f t="shared" si="307"/>
        <v>8.8536002499999988E-2</v>
      </c>
    </row>
    <row r="9616" spans="1:4" x14ac:dyDescent="0.3">
      <c r="A9616" s="23">
        <v>9615</v>
      </c>
      <c r="B9616" s="27">
        <v>0.79581500000000005</v>
      </c>
      <c r="C9616" s="24">
        <f t="shared" si="306"/>
        <v>0.29764999999999997</v>
      </c>
      <c r="D9616" s="19">
        <f t="shared" si="307"/>
        <v>8.8595522499999982E-2</v>
      </c>
    </row>
    <row r="9617" spans="1:4" x14ac:dyDescent="0.3">
      <c r="A9617" s="23">
        <v>9616</v>
      </c>
      <c r="B9617" s="27">
        <v>0.79620400000000002</v>
      </c>
      <c r="C9617" s="24">
        <f t="shared" si="306"/>
        <v>0.298039</v>
      </c>
      <c r="D9617" s="19">
        <f t="shared" si="307"/>
        <v>8.8827245520999992E-2</v>
      </c>
    </row>
    <row r="9618" spans="1:4" x14ac:dyDescent="0.3">
      <c r="A9618" s="23">
        <v>9617</v>
      </c>
      <c r="B9618" s="27">
        <v>0.79626300000000005</v>
      </c>
      <c r="C9618" s="24">
        <f t="shared" si="306"/>
        <v>0.29809799999999997</v>
      </c>
      <c r="D9618" s="19">
        <f t="shared" si="307"/>
        <v>8.8862417603999988E-2</v>
      </c>
    </row>
    <row r="9619" spans="1:4" x14ac:dyDescent="0.3">
      <c r="A9619" s="23">
        <v>9618</v>
      </c>
      <c r="B9619" s="27">
        <v>0.79642599999999997</v>
      </c>
      <c r="C9619" s="24">
        <f t="shared" si="306"/>
        <v>0.298261</v>
      </c>
      <c r="D9619" s="19">
        <f t="shared" si="307"/>
        <v>8.8959624121000003E-2</v>
      </c>
    </row>
    <row r="9620" spans="1:4" x14ac:dyDescent="0.3">
      <c r="A9620" s="23">
        <v>9619</v>
      </c>
      <c r="B9620" s="27">
        <v>0.79685799999999996</v>
      </c>
      <c r="C9620" s="24">
        <f t="shared" si="306"/>
        <v>0.29869299999999999</v>
      </c>
      <c r="D9620" s="19">
        <f t="shared" si="307"/>
        <v>8.9217508248999988E-2</v>
      </c>
    </row>
    <row r="9621" spans="1:4" x14ac:dyDescent="0.3">
      <c r="A9621" s="23">
        <v>9620</v>
      </c>
      <c r="B9621" s="27">
        <v>0.79750600000000005</v>
      </c>
      <c r="C9621" s="24">
        <f t="shared" si="306"/>
        <v>0.29934099999999997</v>
      </c>
      <c r="D9621" s="19">
        <f t="shared" si="307"/>
        <v>8.9605034280999987E-2</v>
      </c>
    </row>
    <row r="9622" spans="1:4" x14ac:dyDescent="0.3">
      <c r="A9622" s="23">
        <v>9621</v>
      </c>
      <c r="B9622" s="27">
        <v>0.79754000000000003</v>
      </c>
      <c r="C9622" s="24">
        <f t="shared" si="306"/>
        <v>0.29937499999999995</v>
      </c>
      <c r="D9622" s="19">
        <f t="shared" si="307"/>
        <v>8.9625390624999968E-2</v>
      </c>
    </row>
    <row r="9623" spans="1:4" x14ac:dyDescent="0.3">
      <c r="A9623" s="23">
        <v>9622</v>
      </c>
      <c r="B9623" s="27">
        <v>0.79801</v>
      </c>
      <c r="C9623" s="24">
        <f t="shared" si="306"/>
        <v>0.29984499999999997</v>
      </c>
      <c r="D9623" s="19">
        <f t="shared" si="307"/>
        <v>8.990702402499999E-2</v>
      </c>
    </row>
    <row r="9624" spans="1:4" x14ac:dyDescent="0.3">
      <c r="A9624" s="23">
        <v>9623</v>
      </c>
      <c r="B9624" s="27">
        <v>0.79819899999999999</v>
      </c>
      <c r="C9624" s="24">
        <f t="shared" si="306"/>
        <v>0.30003399999999997</v>
      </c>
      <c r="D9624" s="19">
        <f t="shared" si="307"/>
        <v>9.0020401155999977E-2</v>
      </c>
    </row>
    <row r="9625" spans="1:4" x14ac:dyDescent="0.3">
      <c r="A9625" s="23">
        <v>9624</v>
      </c>
      <c r="B9625" s="27">
        <v>0.79821600000000004</v>
      </c>
      <c r="C9625" s="24">
        <f t="shared" si="306"/>
        <v>0.30005099999999996</v>
      </c>
      <c r="D9625" s="19">
        <f t="shared" si="307"/>
        <v>9.0030602600999973E-2</v>
      </c>
    </row>
    <row r="9626" spans="1:4" x14ac:dyDescent="0.3">
      <c r="A9626" s="23">
        <v>9625</v>
      </c>
      <c r="B9626" s="27">
        <v>0.79836799999999997</v>
      </c>
      <c r="C9626" s="24">
        <f t="shared" si="306"/>
        <v>0.300203</v>
      </c>
      <c r="D9626" s="19">
        <f t="shared" si="307"/>
        <v>9.0121841208999992E-2</v>
      </c>
    </row>
    <row r="9627" spans="1:4" x14ac:dyDescent="0.3">
      <c r="A9627" s="23">
        <v>9626</v>
      </c>
      <c r="B9627" s="27">
        <v>0.79867600000000005</v>
      </c>
      <c r="C9627" s="24">
        <f t="shared" si="306"/>
        <v>0.30051099999999997</v>
      </c>
      <c r="D9627" s="19">
        <f t="shared" si="307"/>
        <v>9.030686112099999E-2</v>
      </c>
    </row>
    <row r="9628" spans="1:4" x14ac:dyDescent="0.3">
      <c r="A9628" s="23">
        <v>9627</v>
      </c>
      <c r="B9628" s="27">
        <v>0.79895499999999997</v>
      </c>
      <c r="C9628" s="24">
        <f t="shared" si="306"/>
        <v>0.30078999999999995</v>
      </c>
      <c r="D9628" s="19">
        <f t="shared" si="307"/>
        <v>9.047462409999997E-2</v>
      </c>
    </row>
    <row r="9629" spans="1:4" x14ac:dyDescent="0.3">
      <c r="A9629" s="23">
        <v>9628</v>
      </c>
      <c r="B9629" s="27">
        <v>0.79939099999999996</v>
      </c>
      <c r="C9629" s="24">
        <f t="shared" si="306"/>
        <v>0.30122599999999999</v>
      </c>
      <c r="D9629" s="19">
        <f t="shared" si="307"/>
        <v>9.0737103075999997E-2</v>
      </c>
    </row>
    <row r="9630" spans="1:4" x14ac:dyDescent="0.3">
      <c r="A9630" s="23">
        <v>9629</v>
      </c>
      <c r="B9630" s="27">
        <v>0.800203</v>
      </c>
      <c r="C9630" s="24">
        <f t="shared" si="306"/>
        <v>0.30203799999999997</v>
      </c>
      <c r="D9630" s="19">
        <f t="shared" si="307"/>
        <v>9.1226953443999989E-2</v>
      </c>
    </row>
    <row r="9631" spans="1:4" x14ac:dyDescent="0.3">
      <c r="A9631" s="23">
        <v>9630</v>
      </c>
      <c r="B9631" s="27">
        <v>0.80041099999999998</v>
      </c>
      <c r="C9631" s="24">
        <f t="shared" si="306"/>
        <v>0.30224599999999996</v>
      </c>
      <c r="D9631" s="19">
        <f t="shared" si="307"/>
        <v>9.1352644515999976E-2</v>
      </c>
    </row>
    <row r="9632" spans="1:4" x14ac:dyDescent="0.3">
      <c r="A9632" s="23">
        <v>9631</v>
      </c>
      <c r="B9632" s="27">
        <v>0.80063099999999998</v>
      </c>
      <c r="C9632" s="24">
        <f t="shared" si="306"/>
        <v>0.30246599999999996</v>
      </c>
      <c r="D9632" s="19">
        <f t="shared" si="307"/>
        <v>9.1485681155999976E-2</v>
      </c>
    </row>
    <row r="9633" spans="1:4" x14ac:dyDescent="0.3">
      <c r="A9633" s="23">
        <v>9632</v>
      </c>
      <c r="B9633" s="27">
        <v>0.80087399999999997</v>
      </c>
      <c r="C9633" s="24">
        <f t="shared" si="306"/>
        <v>0.30270899999999995</v>
      </c>
      <c r="D9633" s="19">
        <f t="shared" si="307"/>
        <v>9.163273868099997E-2</v>
      </c>
    </row>
    <row r="9634" spans="1:4" x14ac:dyDescent="0.3">
      <c r="A9634" s="23">
        <v>9633</v>
      </c>
      <c r="B9634" s="27">
        <v>0.80095000000000005</v>
      </c>
      <c r="C9634" s="24">
        <f t="shared" si="306"/>
        <v>0.30278499999999997</v>
      </c>
      <c r="D9634" s="19">
        <f t="shared" si="307"/>
        <v>9.1678756224999977E-2</v>
      </c>
    </row>
    <row r="9635" spans="1:4" x14ac:dyDescent="0.3">
      <c r="A9635" s="23">
        <v>9634</v>
      </c>
      <c r="B9635" s="27">
        <v>0.80117499999999997</v>
      </c>
      <c r="C9635" s="24">
        <f t="shared" si="306"/>
        <v>0.30300999999999995</v>
      </c>
      <c r="D9635" s="19">
        <f t="shared" si="307"/>
        <v>9.1815060099999971E-2</v>
      </c>
    </row>
    <row r="9636" spans="1:4" x14ac:dyDescent="0.3">
      <c r="A9636" s="23">
        <v>9635</v>
      </c>
      <c r="B9636" s="27">
        <v>0.80142500000000005</v>
      </c>
      <c r="C9636" s="24">
        <f t="shared" si="306"/>
        <v>0.30325999999999997</v>
      </c>
      <c r="D9636" s="19">
        <f t="shared" si="307"/>
        <v>9.1966627599999989E-2</v>
      </c>
    </row>
    <row r="9637" spans="1:4" x14ac:dyDescent="0.3">
      <c r="A9637" s="23">
        <v>9636</v>
      </c>
      <c r="B9637" s="27">
        <v>0.80144099999999996</v>
      </c>
      <c r="C9637" s="24">
        <f t="shared" si="306"/>
        <v>0.30327599999999999</v>
      </c>
      <c r="D9637" s="19">
        <f t="shared" si="307"/>
        <v>9.1976332176E-2</v>
      </c>
    </row>
    <row r="9638" spans="1:4" x14ac:dyDescent="0.3">
      <c r="A9638" s="23">
        <v>9637</v>
      </c>
      <c r="B9638" s="27">
        <v>0.80166499999999996</v>
      </c>
      <c r="C9638" s="24">
        <f t="shared" si="306"/>
        <v>0.30349999999999999</v>
      </c>
      <c r="D9638" s="19">
        <f t="shared" si="307"/>
        <v>9.2112249999999993E-2</v>
      </c>
    </row>
    <row r="9639" spans="1:4" x14ac:dyDescent="0.3">
      <c r="A9639" s="23">
        <v>9638</v>
      </c>
      <c r="B9639" s="27">
        <v>0.80171700000000001</v>
      </c>
      <c r="C9639" s="24">
        <f t="shared" si="306"/>
        <v>0.30355199999999999</v>
      </c>
      <c r="D9639" s="19">
        <f t="shared" si="307"/>
        <v>9.2143816703999987E-2</v>
      </c>
    </row>
    <row r="9640" spans="1:4" x14ac:dyDescent="0.3">
      <c r="A9640" s="23">
        <v>9639</v>
      </c>
      <c r="B9640" s="27">
        <v>0.80176499999999995</v>
      </c>
      <c r="C9640" s="24">
        <f t="shared" si="306"/>
        <v>0.30359999999999998</v>
      </c>
      <c r="D9640" s="19">
        <f t="shared" si="307"/>
        <v>9.2172959999999984E-2</v>
      </c>
    </row>
    <row r="9641" spans="1:4" x14ac:dyDescent="0.3">
      <c r="A9641" s="23">
        <v>9640</v>
      </c>
      <c r="B9641" s="27">
        <v>0.80176999999999998</v>
      </c>
      <c r="C9641" s="24">
        <f t="shared" si="306"/>
        <v>0.30360499999999996</v>
      </c>
      <c r="D9641" s="19">
        <f t="shared" si="307"/>
        <v>9.217599602499997E-2</v>
      </c>
    </row>
    <row r="9642" spans="1:4" x14ac:dyDescent="0.3">
      <c r="A9642" s="23">
        <v>9641</v>
      </c>
      <c r="B9642" s="27">
        <v>0.80177200000000004</v>
      </c>
      <c r="C9642" s="24">
        <f t="shared" si="306"/>
        <v>0.30360699999999996</v>
      </c>
      <c r="D9642" s="19">
        <f t="shared" si="307"/>
        <v>9.2177210448999972E-2</v>
      </c>
    </row>
    <row r="9643" spans="1:4" x14ac:dyDescent="0.3">
      <c r="A9643" s="23">
        <v>9642</v>
      </c>
      <c r="B9643" s="27">
        <v>0.80178700000000003</v>
      </c>
      <c r="C9643" s="24">
        <f t="shared" si="306"/>
        <v>0.30362199999999995</v>
      </c>
      <c r="D9643" s="19">
        <f t="shared" si="307"/>
        <v>9.2186318883999974E-2</v>
      </c>
    </row>
    <row r="9644" spans="1:4" x14ac:dyDescent="0.3">
      <c r="A9644" s="23">
        <v>9643</v>
      </c>
      <c r="B9644" s="27">
        <v>0.80183899999999997</v>
      </c>
      <c r="C9644" s="24">
        <f t="shared" si="306"/>
        <v>0.303674</v>
      </c>
      <c r="D9644" s="19">
        <f t="shared" si="307"/>
        <v>9.2217898275999993E-2</v>
      </c>
    </row>
    <row r="9645" spans="1:4" x14ac:dyDescent="0.3">
      <c r="A9645" s="23">
        <v>9644</v>
      </c>
      <c r="B9645" s="27">
        <v>0.80189699999999997</v>
      </c>
      <c r="C9645" s="24">
        <f t="shared" si="306"/>
        <v>0.30373199999999995</v>
      </c>
      <c r="D9645" s="19">
        <f t="shared" si="307"/>
        <v>9.225312782399997E-2</v>
      </c>
    </row>
    <row r="9646" spans="1:4" x14ac:dyDescent="0.3">
      <c r="A9646" s="23">
        <v>9645</v>
      </c>
      <c r="B9646" s="27">
        <v>0.80276099999999995</v>
      </c>
      <c r="C9646" s="24">
        <f t="shared" si="306"/>
        <v>0.30459599999999998</v>
      </c>
      <c r="D9646" s="19">
        <f t="shared" si="307"/>
        <v>9.2778723215999989E-2</v>
      </c>
    </row>
    <row r="9647" spans="1:4" x14ac:dyDescent="0.3">
      <c r="A9647" s="23">
        <v>9646</v>
      </c>
      <c r="B9647" s="27">
        <v>0.80293800000000004</v>
      </c>
      <c r="C9647" s="24">
        <f t="shared" si="306"/>
        <v>0.30477299999999996</v>
      </c>
      <c r="D9647" s="19">
        <f t="shared" si="307"/>
        <v>9.2886581528999979E-2</v>
      </c>
    </row>
    <row r="9648" spans="1:4" x14ac:dyDescent="0.3">
      <c r="A9648" s="23">
        <v>9647</v>
      </c>
      <c r="B9648" s="27">
        <v>0.80294699999999997</v>
      </c>
      <c r="C9648" s="24">
        <f t="shared" si="306"/>
        <v>0.304782</v>
      </c>
      <c r="D9648" s="19">
        <f t="shared" si="307"/>
        <v>9.2892067524000005E-2</v>
      </c>
    </row>
    <row r="9649" spans="1:4" x14ac:dyDescent="0.3">
      <c r="A9649" s="23">
        <v>9648</v>
      </c>
      <c r="B9649" s="27">
        <v>0.80362500000000003</v>
      </c>
      <c r="C9649" s="24">
        <f t="shared" si="306"/>
        <v>0.30545999999999995</v>
      </c>
      <c r="D9649" s="19">
        <f t="shared" si="307"/>
        <v>9.3305811599999969E-2</v>
      </c>
    </row>
    <row r="9650" spans="1:4" x14ac:dyDescent="0.3">
      <c r="A9650" s="23">
        <v>9649</v>
      </c>
      <c r="B9650" s="27">
        <v>0.80364999999999998</v>
      </c>
      <c r="C9650" s="24">
        <f t="shared" si="306"/>
        <v>0.30548499999999995</v>
      </c>
      <c r="D9650" s="19">
        <f t="shared" si="307"/>
        <v>9.3321085224999975E-2</v>
      </c>
    </row>
    <row r="9651" spans="1:4" x14ac:dyDescent="0.3">
      <c r="A9651" s="23">
        <v>9650</v>
      </c>
      <c r="B9651" s="27">
        <v>0.80365600000000004</v>
      </c>
      <c r="C9651" s="24">
        <f t="shared" si="306"/>
        <v>0.30549099999999996</v>
      </c>
      <c r="D9651" s="19">
        <f t="shared" si="307"/>
        <v>9.3324751080999968E-2</v>
      </c>
    </row>
    <row r="9652" spans="1:4" x14ac:dyDescent="0.3">
      <c r="A9652" s="23">
        <v>9651</v>
      </c>
      <c r="B9652" s="27">
        <v>0.80372299999999997</v>
      </c>
      <c r="C9652" s="24">
        <f t="shared" si="306"/>
        <v>0.305558</v>
      </c>
      <c r="D9652" s="19">
        <f t="shared" si="307"/>
        <v>9.3365691363999997E-2</v>
      </c>
    </row>
    <row r="9653" spans="1:4" x14ac:dyDescent="0.3">
      <c r="A9653" s="23">
        <v>9652</v>
      </c>
      <c r="B9653" s="27">
        <v>0.80391800000000002</v>
      </c>
      <c r="C9653" s="24">
        <f t="shared" si="306"/>
        <v>0.305753</v>
      </c>
      <c r="D9653" s="19">
        <f t="shared" si="307"/>
        <v>9.3484897008999993E-2</v>
      </c>
    </row>
    <row r="9654" spans="1:4" x14ac:dyDescent="0.3">
      <c r="A9654" s="23">
        <v>9653</v>
      </c>
      <c r="B9654" s="27">
        <v>0.80412899999999998</v>
      </c>
      <c r="C9654" s="24">
        <f t="shared" si="306"/>
        <v>0.30596399999999996</v>
      </c>
      <c r="D9654" s="19">
        <f t="shared" si="307"/>
        <v>9.361396929599998E-2</v>
      </c>
    </row>
    <row r="9655" spans="1:4" x14ac:dyDescent="0.3">
      <c r="A9655" s="23">
        <v>9654</v>
      </c>
      <c r="B9655" s="27">
        <v>0.80419499999999999</v>
      </c>
      <c r="C9655" s="24">
        <f t="shared" si="306"/>
        <v>0.30602999999999997</v>
      </c>
      <c r="D9655" s="19">
        <f t="shared" si="307"/>
        <v>9.3654360899999983E-2</v>
      </c>
    </row>
    <row r="9656" spans="1:4" x14ac:dyDescent="0.3">
      <c r="A9656" s="23">
        <v>9655</v>
      </c>
      <c r="B9656" s="27">
        <v>0.80420899999999995</v>
      </c>
      <c r="C9656" s="24">
        <f t="shared" si="306"/>
        <v>0.30604399999999998</v>
      </c>
      <c r="D9656" s="19">
        <f t="shared" si="307"/>
        <v>9.3662929935999992E-2</v>
      </c>
    </row>
    <row r="9657" spans="1:4" x14ac:dyDescent="0.3">
      <c r="A9657" s="23">
        <v>9656</v>
      </c>
      <c r="B9657" s="27">
        <v>0.80459000000000003</v>
      </c>
      <c r="C9657" s="24">
        <f t="shared" si="306"/>
        <v>0.30642499999999995</v>
      </c>
      <c r="D9657" s="19">
        <f t="shared" si="307"/>
        <v>9.3896280624999967E-2</v>
      </c>
    </row>
    <row r="9658" spans="1:4" x14ac:dyDescent="0.3">
      <c r="A9658" s="23">
        <v>9657</v>
      </c>
      <c r="B9658" s="27">
        <v>0.80465600000000004</v>
      </c>
      <c r="C9658" s="24">
        <f t="shared" si="306"/>
        <v>0.30649099999999996</v>
      </c>
      <c r="D9658" s="19">
        <f t="shared" si="307"/>
        <v>9.3936733080999979E-2</v>
      </c>
    </row>
    <row r="9659" spans="1:4" x14ac:dyDescent="0.3">
      <c r="A9659" s="23">
        <v>9658</v>
      </c>
      <c r="B9659" s="27">
        <v>0.80491199999999996</v>
      </c>
      <c r="C9659" s="24">
        <f t="shared" si="306"/>
        <v>0.30674699999999999</v>
      </c>
      <c r="D9659" s="19">
        <f t="shared" si="307"/>
        <v>9.4093722009E-2</v>
      </c>
    </row>
    <row r="9660" spans="1:4" x14ac:dyDescent="0.3">
      <c r="A9660" s="23">
        <v>9659</v>
      </c>
      <c r="B9660" s="27">
        <v>0.80533200000000005</v>
      </c>
      <c r="C9660" s="24">
        <f t="shared" si="306"/>
        <v>0.30716699999999997</v>
      </c>
      <c r="D9660" s="19">
        <f t="shared" si="307"/>
        <v>9.4351565888999983E-2</v>
      </c>
    </row>
    <row r="9661" spans="1:4" x14ac:dyDescent="0.3">
      <c r="A9661" s="23">
        <v>9660</v>
      </c>
      <c r="B9661" s="27">
        <v>0.80541499999999999</v>
      </c>
      <c r="C9661" s="24">
        <f t="shared" si="306"/>
        <v>0.30724999999999997</v>
      </c>
      <c r="D9661" s="19">
        <f t="shared" si="307"/>
        <v>9.4402562499999981E-2</v>
      </c>
    </row>
    <row r="9662" spans="1:4" x14ac:dyDescent="0.3">
      <c r="A9662" s="23">
        <v>9661</v>
      </c>
      <c r="B9662" s="27">
        <v>0.80555699999999997</v>
      </c>
      <c r="C9662" s="24">
        <f t="shared" si="306"/>
        <v>0.307392</v>
      </c>
      <c r="D9662" s="19">
        <f t="shared" si="307"/>
        <v>9.4489841663999999E-2</v>
      </c>
    </row>
    <row r="9663" spans="1:4" x14ac:dyDescent="0.3">
      <c r="A9663" s="23">
        <v>9662</v>
      </c>
      <c r="B9663" s="27">
        <v>0.80578099999999997</v>
      </c>
      <c r="C9663" s="24">
        <f t="shared" si="306"/>
        <v>0.307616</v>
      </c>
      <c r="D9663" s="19">
        <f t="shared" si="307"/>
        <v>9.4627603456000006E-2</v>
      </c>
    </row>
    <row r="9664" spans="1:4" x14ac:dyDescent="0.3">
      <c r="A9664" s="23">
        <v>9663</v>
      </c>
      <c r="B9664" s="27">
        <v>0.805782</v>
      </c>
      <c r="C9664" s="24">
        <f t="shared" si="306"/>
        <v>0.30761699999999997</v>
      </c>
      <c r="D9664" s="19">
        <f t="shared" si="307"/>
        <v>9.4628218688999982E-2</v>
      </c>
    </row>
    <row r="9665" spans="1:4" x14ac:dyDescent="0.3">
      <c r="A9665" s="23">
        <v>9664</v>
      </c>
      <c r="B9665" s="27">
        <v>0.80580700000000005</v>
      </c>
      <c r="C9665" s="24">
        <f t="shared" si="306"/>
        <v>0.30764199999999997</v>
      </c>
      <c r="D9665" s="19">
        <f t="shared" si="307"/>
        <v>9.4643600163999989E-2</v>
      </c>
    </row>
    <row r="9666" spans="1:4" x14ac:dyDescent="0.3">
      <c r="A9666" s="23">
        <v>9665</v>
      </c>
      <c r="B9666" s="27">
        <v>0.80582399999999998</v>
      </c>
      <c r="C9666" s="24">
        <f t="shared" si="306"/>
        <v>0.30765899999999996</v>
      </c>
      <c r="D9666" s="19">
        <f t="shared" si="307"/>
        <v>9.4654060280999971E-2</v>
      </c>
    </row>
    <row r="9667" spans="1:4" x14ac:dyDescent="0.3">
      <c r="A9667" s="23">
        <v>9666</v>
      </c>
      <c r="B9667" s="27">
        <v>0.805867</v>
      </c>
      <c r="C9667" s="24">
        <f t="shared" si="306"/>
        <v>0.30770199999999998</v>
      </c>
      <c r="D9667" s="19">
        <f t="shared" si="307"/>
        <v>9.4680520803999982E-2</v>
      </c>
    </row>
    <row r="9668" spans="1:4" x14ac:dyDescent="0.3">
      <c r="A9668" s="23">
        <v>9667</v>
      </c>
      <c r="B9668" s="27">
        <v>0.80591900000000005</v>
      </c>
      <c r="C9668" s="24">
        <f t="shared" si="306"/>
        <v>0.30775399999999997</v>
      </c>
      <c r="D9668" s="19">
        <f t="shared" si="307"/>
        <v>9.4712524515999985E-2</v>
      </c>
    </row>
    <row r="9669" spans="1:4" x14ac:dyDescent="0.3">
      <c r="A9669" s="23">
        <v>9668</v>
      </c>
      <c r="B9669" s="27">
        <v>0.80676800000000004</v>
      </c>
      <c r="C9669" s="24">
        <f t="shared" si="306"/>
        <v>0.30860299999999996</v>
      </c>
      <c r="D9669" s="19">
        <f t="shared" si="307"/>
        <v>9.5235811608999979E-2</v>
      </c>
    </row>
    <row r="9670" spans="1:4" x14ac:dyDescent="0.3">
      <c r="A9670" s="23">
        <v>9669</v>
      </c>
      <c r="B9670" s="27">
        <v>0.80717499999999998</v>
      </c>
      <c r="C9670" s="24">
        <f t="shared" si="306"/>
        <v>0.30900999999999995</v>
      </c>
      <c r="D9670" s="19">
        <f t="shared" si="307"/>
        <v>9.5487180099999971E-2</v>
      </c>
    </row>
    <row r="9671" spans="1:4" x14ac:dyDescent="0.3">
      <c r="A9671" s="23">
        <v>9670</v>
      </c>
      <c r="B9671" s="27">
        <v>0.80744000000000005</v>
      </c>
      <c r="C9671" s="24">
        <f t="shared" ref="C9671:C9734" si="308">ROUNDUP(B9671-B$10002,6)</f>
        <v>0.30927499999999997</v>
      </c>
      <c r="D9671" s="19">
        <f t="shared" si="307"/>
        <v>9.5651025624999983E-2</v>
      </c>
    </row>
    <row r="9672" spans="1:4" x14ac:dyDescent="0.3">
      <c r="A9672" s="23">
        <v>9671</v>
      </c>
      <c r="B9672" s="27">
        <v>0.80781000000000003</v>
      </c>
      <c r="C9672" s="24">
        <f t="shared" si="308"/>
        <v>0.30964499999999995</v>
      </c>
      <c r="D9672" s="19">
        <f t="shared" si="307"/>
        <v>9.5880026024999968E-2</v>
      </c>
    </row>
    <row r="9673" spans="1:4" x14ac:dyDescent="0.3">
      <c r="A9673" s="23">
        <v>9672</v>
      </c>
      <c r="B9673" s="27">
        <v>0.80815099999999995</v>
      </c>
      <c r="C9673" s="24">
        <f t="shared" si="308"/>
        <v>0.30998599999999998</v>
      </c>
      <c r="D9673" s="19">
        <f t="shared" si="307"/>
        <v>9.6091320195999988E-2</v>
      </c>
    </row>
    <row r="9674" spans="1:4" x14ac:dyDescent="0.3">
      <c r="A9674" s="23">
        <v>9673</v>
      </c>
      <c r="B9674" s="27">
        <v>0.80825599999999997</v>
      </c>
      <c r="C9674" s="24">
        <f t="shared" si="308"/>
        <v>0.31009099999999995</v>
      </c>
      <c r="D9674" s="19">
        <f t="shared" ref="D9674:D9737" si="309">C9674*C9674</f>
        <v>9.6156428280999975E-2</v>
      </c>
    </row>
    <row r="9675" spans="1:4" x14ac:dyDescent="0.3">
      <c r="A9675" s="23">
        <v>9674</v>
      </c>
      <c r="B9675" s="27">
        <v>0.80837700000000001</v>
      </c>
      <c r="C9675" s="24">
        <f t="shared" si="308"/>
        <v>0.31021199999999999</v>
      </c>
      <c r="D9675" s="19">
        <f t="shared" si="309"/>
        <v>9.6231484943999995E-2</v>
      </c>
    </row>
    <row r="9676" spans="1:4" x14ac:dyDescent="0.3">
      <c r="A9676" s="23">
        <v>9675</v>
      </c>
      <c r="B9676" s="27">
        <v>0.80852100000000005</v>
      </c>
      <c r="C9676" s="24">
        <f t="shared" si="308"/>
        <v>0.31035599999999997</v>
      </c>
      <c r="D9676" s="19">
        <f t="shared" si="309"/>
        <v>9.6320846735999985E-2</v>
      </c>
    </row>
    <row r="9677" spans="1:4" x14ac:dyDescent="0.3">
      <c r="A9677" s="23">
        <v>9676</v>
      </c>
      <c r="B9677" s="27">
        <v>0.80871999999999999</v>
      </c>
      <c r="C9677" s="24">
        <f t="shared" si="308"/>
        <v>0.31055499999999997</v>
      </c>
      <c r="D9677" s="19">
        <f t="shared" si="309"/>
        <v>9.6444408024999984E-2</v>
      </c>
    </row>
    <row r="9678" spans="1:4" x14ac:dyDescent="0.3">
      <c r="A9678" s="23">
        <v>9677</v>
      </c>
      <c r="B9678" s="27">
        <v>0.80874199999999996</v>
      </c>
      <c r="C9678" s="24">
        <f t="shared" si="308"/>
        <v>0.31057699999999999</v>
      </c>
      <c r="D9678" s="19">
        <f t="shared" si="309"/>
        <v>9.6458072928999994E-2</v>
      </c>
    </row>
    <row r="9679" spans="1:4" x14ac:dyDescent="0.3">
      <c r="A9679" s="23">
        <v>9678</v>
      </c>
      <c r="B9679" s="27">
        <v>0.80907600000000002</v>
      </c>
      <c r="C9679" s="24">
        <f t="shared" si="308"/>
        <v>0.31091099999999999</v>
      </c>
      <c r="D9679" s="19">
        <f t="shared" si="309"/>
        <v>9.6665649920999991E-2</v>
      </c>
    </row>
    <row r="9680" spans="1:4" x14ac:dyDescent="0.3">
      <c r="A9680" s="23">
        <v>9679</v>
      </c>
      <c r="B9680" s="27">
        <v>0.80914200000000003</v>
      </c>
      <c r="C9680" s="24">
        <f t="shared" si="308"/>
        <v>0.31097699999999995</v>
      </c>
      <c r="D9680" s="19">
        <f t="shared" si="309"/>
        <v>9.6706694528999965E-2</v>
      </c>
    </row>
    <row r="9681" spans="1:4" x14ac:dyDescent="0.3">
      <c r="A9681" s="23">
        <v>9680</v>
      </c>
      <c r="B9681" s="27">
        <v>0.80926200000000004</v>
      </c>
      <c r="C9681" s="24">
        <f t="shared" si="308"/>
        <v>0.31109699999999996</v>
      </c>
      <c r="D9681" s="19">
        <f t="shared" si="309"/>
        <v>9.6781343408999979E-2</v>
      </c>
    </row>
    <row r="9682" spans="1:4" x14ac:dyDescent="0.3">
      <c r="A9682" s="23">
        <v>9681</v>
      </c>
      <c r="B9682" s="27">
        <v>0.80952900000000005</v>
      </c>
      <c r="C9682" s="24">
        <f t="shared" si="308"/>
        <v>0.31136399999999997</v>
      </c>
      <c r="D9682" s="19">
        <f t="shared" si="309"/>
        <v>9.694754049599999E-2</v>
      </c>
    </row>
    <row r="9683" spans="1:4" x14ac:dyDescent="0.3">
      <c r="A9683" s="23">
        <v>9682</v>
      </c>
      <c r="B9683" s="27">
        <v>0.81030199999999997</v>
      </c>
      <c r="C9683" s="24">
        <f t="shared" si="308"/>
        <v>0.312137</v>
      </c>
      <c r="D9683" s="19">
        <f t="shared" si="309"/>
        <v>9.7429506769000002E-2</v>
      </c>
    </row>
    <row r="9684" spans="1:4" x14ac:dyDescent="0.3">
      <c r="A9684" s="23">
        <v>9683</v>
      </c>
      <c r="B9684" s="27">
        <v>0.81038100000000002</v>
      </c>
      <c r="C9684" s="24">
        <f t="shared" si="308"/>
        <v>0.31221599999999999</v>
      </c>
      <c r="D9684" s="19">
        <f t="shared" si="309"/>
        <v>9.7478830655999993E-2</v>
      </c>
    </row>
    <row r="9685" spans="1:4" x14ac:dyDescent="0.3">
      <c r="A9685" s="23">
        <v>9684</v>
      </c>
      <c r="B9685" s="27">
        <v>0.81062199999999995</v>
      </c>
      <c r="C9685" s="24">
        <f t="shared" si="308"/>
        <v>0.31245699999999998</v>
      </c>
      <c r="D9685" s="19">
        <f t="shared" si="309"/>
        <v>9.7629376848999985E-2</v>
      </c>
    </row>
    <row r="9686" spans="1:4" x14ac:dyDescent="0.3">
      <c r="A9686" s="23">
        <v>9685</v>
      </c>
      <c r="B9686" s="27">
        <v>0.81093999999999999</v>
      </c>
      <c r="C9686" s="24">
        <f t="shared" si="308"/>
        <v>0.31277499999999997</v>
      </c>
      <c r="D9686" s="19">
        <f t="shared" si="309"/>
        <v>9.7828200624999986E-2</v>
      </c>
    </row>
    <row r="9687" spans="1:4" x14ac:dyDescent="0.3">
      <c r="A9687" s="23">
        <v>9686</v>
      </c>
      <c r="B9687" s="27">
        <v>0.81098000000000003</v>
      </c>
      <c r="C9687" s="24">
        <f t="shared" si="308"/>
        <v>0.31281499999999995</v>
      </c>
      <c r="D9687" s="19">
        <f t="shared" si="309"/>
        <v>9.7853224224999966E-2</v>
      </c>
    </row>
    <row r="9688" spans="1:4" x14ac:dyDescent="0.3">
      <c r="A9688" s="23">
        <v>9687</v>
      </c>
      <c r="B9688" s="27">
        <v>0.81103400000000003</v>
      </c>
      <c r="C9688" s="24">
        <f t="shared" si="308"/>
        <v>0.31286899999999995</v>
      </c>
      <c r="D9688" s="19">
        <f t="shared" si="309"/>
        <v>9.7887011160999973E-2</v>
      </c>
    </row>
    <row r="9689" spans="1:4" x14ac:dyDescent="0.3">
      <c r="A9689" s="23">
        <v>9688</v>
      </c>
      <c r="B9689" s="27">
        <v>0.81136399999999997</v>
      </c>
      <c r="C9689" s="24">
        <f t="shared" si="308"/>
        <v>0.31319899999999995</v>
      </c>
      <c r="D9689" s="19">
        <f t="shared" si="309"/>
        <v>9.8093613600999968E-2</v>
      </c>
    </row>
    <row r="9690" spans="1:4" x14ac:dyDescent="0.3">
      <c r="A9690" s="23">
        <v>9689</v>
      </c>
      <c r="B9690" s="27">
        <v>0.81148100000000001</v>
      </c>
      <c r="C9690" s="24">
        <f t="shared" si="308"/>
        <v>0.31331599999999998</v>
      </c>
      <c r="D9690" s="19">
        <f t="shared" si="309"/>
        <v>9.8166915855999987E-2</v>
      </c>
    </row>
    <row r="9691" spans="1:4" x14ac:dyDescent="0.3">
      <c r="A9691" s="23">
        <v>9690</v>
      </c>
      <c r="B9691" s="27">
        <v>0.81156099999999998</v>
      </c>
      <c r="C9691" s="24">
        <f t="shared" si="308"/>
        <v>0.31339599999999995</v>
      </c>
      <c r="D9691" s="19">
        <f t="shared" si="309"/>
        <v>9.8217052815999975E-2</v>
      </c>
    </row>
    <row r="9692" spans="1:4" x14ac:dyDescent="0.3">
      <c r="A9692" s="23">
        <v>9691</v>
      </c>
      <c r="B9692" s="27">
        <v>0.81156899999999998</v>
      </c>
      <c r="C9692" s="24">
        <f t="shared" si="308"/>
        <v>0.31340399999999996</v>
      </c>
      <c r="D9692" s="19">
        <f t="shared" si="309"/>
        <v>9.8222067215999978E-2</v>
      </c>
    </row>
    <row r="9693" spans="1:4" x14ac:dyDescent="0.3">
      <c r="A9693" s="23">
        <v>9692</v>
      </c>
      <c r="B9693" s="27">
        <v>0.81157400000000002</v>
      </c>
      <c r="C9693" s="24">
        <f t="shared" si="308"/>
        <v>0.31340899999999999</v>
      </c>
      <c r="D9693" s="19">
        <f t="shared" si="309"/>
        <v>9.8225201280999999E-2</v>
      </c>
    </row>
    <row r="9694" spans="1:4" x14ac:dyDescent="0.3">
      <c r="A9694" s="23">
        <v>9693</v>
      </c>
      <c r="B9694" s="27">
        <v>0.81178600000000001</v>
      </c>
      <c r="C9694" s="24">
        <f t="shared" si="308"/>
        <v>0.31362099999999998</v>
      </c>
      <c r="D9694" s="19">
        <f t="shared" si="309"/>
        <v>9.8358131640999991E-2</v>
      </c>
    </row>
    <row r="9695" spans="1:4" x14ac:dyDescent="0.3">
      <c r="A9695" s="23">
        <v>9694</v>
      </c>
      <c r="B9695" s="27">
        <v>0.81182200000000004</v>
      </c>
      <c r="C9695" s="24">
        <f t="shared" si="308"/>
        <v>0.31365699999999996</v>
      </c>
      <c r="D9695" s="19">
        <f t="shared" si="309"/>
        <v>9.8380713648999973E-2</v>
      </c>
    </row>
    <row r="9696" spans="1:4" x14ac:dyDescent="0.3">
      <c r="A9696" s="23">
        <v>9695</v>
      </c>
      <c r="B9696" s="27">
        <v>0.81208400000000003</v>
      </c>
      <c r="C9696" s="24">
        <f t="shared" si="308"/>
        <v>0.31391899999999995</v>
      </c>
      <c r="D9696" s="19">
        <f t="shared" si="309"/>
        <v>9.8545138560999973E-2</v>
      </c>
    </row>
    <row r="9697" spans="1:4" x14ac:dyDescent="0.3">
      <c r="A9697" s="23">
        <v>9696</v>
      </c>
      <c r="B9697" s="27">
        <v>0.81212799999999996</v>
      </c>
      <c r="C9697" s="24">
        <f t="shared" si="308"/>
        <v>0.31396299999999999</v>
      </c>
      <c r="D9697" s="19">
        <f t="shared" si="309"/>
        <v>9.857276536899999E-2</v>
      </c>
    </row>
    <row r="9698" spans="1:4" x14ac:dyDescent="0.3">
      <c r="A9698" s="23">
        <v>9697</v>
      </c>
      <c r="B9698" s="27">
        <v>0.81223000000000001</v>
      </c>
      <c r="C9698" s="24">
        <f t="shared" si="308"/>
        <v>0.31406499999999998</v>
      </c>
      <c r="D9698" s="19">
        <f t="shared" si="309"/>
        <v>9.8636824224999989E-2</v>
      </c>
    </row>
    <row r="9699" spans="1:4" x14ac:dyDescent="0.3">
      <c r="A9699" s="23">
        <v>9698</v>
      </c>
      <c r="B9699" s="27">
        <v>0.81225700000000001</v>
      </c>
      <c r="C9699" s="24">
        <f t="shared" si="308"/>
        <v>0.31409199999999998</v>
      </c>
      <c r="D9699" s="19">
        <f t="shared" si="309"/>
        <v>9.8653784463999986E-2</v>
      </c>
    </row>
    <row r="9700" spans="1:4" x14ac:dyDescent="0.3">
      <c r="A9700" s="23">
        <v>9699</v>
      </c>
      <c r="B9700" s="27">
        <v>0.81257400000000002</v>
      </c>
      <c r="C9700" s="24">
        <f t="shared" si="308"/>
        <v>0.31440899999999999</v>
      </c>
      <c r="D9700" s="19">
        <f t="shared" si="309"/>
        <v>9.8853019281000001E-2</v>
      </c>
    </row>
    <row r="9701" spans="1:4" x14ac:dyDescent="0.3">
      <c r="A9701" s="23">
        <v>9700</v>
      </c>
      <c r="B9701" s="27">
        <v>0.81259099999999995</v>
      </c>
      <c r="C9701" s="24">
        <f t="shared" si="308"/>
        <v>0.31442599999999998</v>
      </c>
      <c r="D9701" s="19">
        <f t="shared" si="309"/>
        <v>9.8863709475999983E-2</v>
      </c>
    </row>
    <row r="9702" spans="1:4" x14ac:dyDescent="0.3">
      <c r="A9702" s="23">
        <v>9701</v>
      </c>
      <c r="B9702" s="27">
        <v>0.81266499999999997</v>
      </c>
      <c r="C9702" s="24">
        <f t="shared" si="308"/>
        <v>0.31449999999999995</v>
      </c>
      <c r="D9702" s="19">
        <f t="shared" si="309"/>
        <v>9.8910249999999963E-2</v>
      </c>
    </row>
    <row r="9703" spans="1:4" x14ac:dyDescent="0.3">
      <c r="A9703" s="23">
        <v>9702</v>
      </c>
      <c r="B9703" s="27">
        <v>0.81268099999999999</v>
      </c>
      <c r="C9703" s="24">
        <f t="shared" si="308"/>
        <v>0.31451599999999996</v>
      </c>
      <c r="D9703" s="19">
        <f t="shared" si="309"/>
        <v>9.892031425599998E-2</v>
      </c>
    </row>
    <row r="9704" spans="1:4" x14ac:dyDescent="0.3">
      <c r="A9704" s="23">
        <v>9703</v>
      </c>
      <c r="B9704" s="27">
        <v>0.81281300000000001</v>
      </c>
      <c r="C9704" s="24">
        <f t="shared" si="308"/>
        <v>0.31464799999999998</v>
      </c>
      <c r="D9704" s="19">
        <f t="shared" si="309"/>
        <v>9.9003363903999983E-2</v>
      </c>
    </row>
    <row r="9705" spans="1:4" x14ac:dyDescent="0.3">
      <c r="A9705" s="23">
        <v>9704</v>
      </c>
      <c r="B9705" s="27">
        <v>0.81292799999999998</v>
      </c>
      <c r="C9705" s="24">
        <f t="shared" si="308"/>
        <v>0.31476299999999996</v>
      </c>
      <c r="D9705" s="19">
        <f t="shared" si="309"/>
        <v>9.9075746168999973E-2</v>
      </c>
    </row>
    <row r="9706" spans="1:4" x14ac:dyDescent="0.3">
      <c r="A9706" s="23">
        <v>9705</v>
      </c>
      <c r="B9706" s="27">
        <v>0.81321500000000002</v>
      </c>
      <c r="C9706" s="24">
        <f t="shared" si="308"/>
        <v>0.31505</v>
      </c>
      <c r="D9706" s="19">
        <f t="shared" si="309"/>
        <v>9.9256502499999996E-2</v>
      </c>
    </row>
    <row r="9707" spans="1:4" x14ac:dyDescent="0.3">
      <c r="A9707" s="23">
        <v>9706</v>
      </c>
      <c r="B9707" s="27">
        <v>0.81323000000000001</v>
      </c>
      <c r="C9707" s="24">
        <f t="shared" si="308"/>
        <v>0.31506499999999998</v>
      </c>
      <c r="D9707" s="19">
        <f t="shared" si="309"/>
        <v>9.9265954224999994E-2</v>
      </c>
    </row>
    <row r="9708" spans="1:4" x14ac:dyDescent="0.3">
      <c r="A9708" s="23">
        <v>9707</v>
      </c>
      <c r="B9708" s="27">
        <v>0.81340199999999996</v>
      </c>
      <c r="C9708" s="24">
        <f t="shared" si="308"/>
        <v>0.31523699999999999</v>
      </c>
      <c r="D9708" s="19">
        <f t="shared" si="309"/>
        <v>9.9374366169E-2</v>
      </c>
    </row>
    <row r="9709" spans="1:4" x14ac:dyDescent="0.3">
      <c r="A9709" s="23">
        <v>9708</v>
      </c>
      <c r="B9709" s="27">
        <v>0.81344399999999994</v>
      </c>
      <c r="C9709" s="24">
        <f t="shared" si="308"/>
        <v>0.31527899999999998</v>
      </c>
      <c r="D9709" s="19">
        <f t="shared" si="309"/>
        <v>9.9400847840999978E-2</v>
      </c>
    </row>
    <row r="9710" spans="1:4" x14ac:dyDescent="0.3">
      <c r="A9710" s="23">
        <v>9709</v>
      </c>
      <c r="B9710" s="27">
        <v>0.81376099999999996</v>
      </c>
      <c r="C9710" s="24">
        <f t="shared" si="308"/>
        <v>0.31559599999999999</v>
      </c>
      <c r="D9710" s="19">
        <f t="shared" si="309"/>
        <v>9.9600835215999994E-2</v>
      </c>
    </row>
    <row r="9711" spans="1:4" x14ac:dyDescent="0.3">
      <c r="A9711" s="23">
        <v>9710</v>
      </c>
      <c r="B9711" s="27">
        <v>0.81419399999999997</v>
      </c>
      <c r="C9711" s="24">
        <f t="shared" si="308"/>
        <v>0.31602899999999995</v>
      </c>
      <c r="D9711" s="19">
        <f t="shared" si="309"/>
        <v>9.9874328840999962E-2</v>
      </c>
    </row>
    <row r="9712" spans="1:4" x14ac:dyDescent="0.3">
      <c r="A9712" s="23">
        <v>9711</v>
      </c>
      <c r="B9712" s="27">
        <v>0.81455900000000003</v>
      </c>
      <c r="C9712" s="24">
        <f t="shared" si="308"/>
        <v>0.31639399999999995</v>
      </c>
      <c r="D9712" s="19">
        <f t="shared" si="309"/>
        <v>0.10010516323599997</v>
      </c>
    </row>
    <row r="9713" spans="1:4" x14ac:dyDescent="0.3">
      <c r="A9713" s="23">
        <v>9712</v>
      </c>
      <c r="B9713" s="27">
        <v>0.81470500000000001</v>
      </c>
      <c r="C9713" s="24">
        <f t="shared" si="308"/>
        <v>0.31653999999999999</v>
      </c>
      <c r="D9713" s="19">
        <f t="shared" si="309"/>
        <v>0.10019757159999999</v>
      </c>
    </row>
    <row r="9714" spans="1:4" x14ac:dyDescent="0.3">
      <c r="A9714" s="23">
        <v>9713</v>
      </c>
      <c r="B9714" s="27">
        <v>0.81473099999999998</v>
      </c>
      <c r="C9714" s="24">
        <f t="shared" si="308"/>
        <v>0.31656599999999996</v>
      </c>
      <c r="D9714" s="19">
        <f t="shared" si="309"/>
        <v>0.10021403235599997</v>
      </c>
    </row>
    <row r="9715" spans="1:4" x14ac:dyDescent="0.3">
      <c r="A9715" s="23">
        <v>9714</v>
      </c>
      <c r="B9715" s="27">
        <v>0.81479000000000001</v>
      </c>
      <c r="C9715" s="24">
        <f t="shared" si="308"/>
        <v>0.31662499999999999</v>
      </c>
      <c r="D9715" s="19">
        <f t="shared" si="309"/>
        <v>0.10025139062499999</v>
      </c>
    </row>
    <row r="9716" spans="1:4" x14ac:dyDescent="0.3">
      <c r="A9716" s="23">
        <v>9715</v>
      </c>
      <c r="B9716" s="27">
        <v>0.81511500000000003</v>
      </c>
      <c r="C9716" s="24">
        <f t="shared" si="308"/>
        <v>0.31694999999999995</v>
      </c>
      <c r="D9716" s="19">
        <f t="shared" si="309"/>
        <v>0.10045730249999997</v>
      </c>
    </row>
    <row r="9717" spans="1:4" x14ac:dyDescent="0.3">
      <c r="A9717" s="23">
        <v>9716</v>
      </c>
      <c r="B9717" s="27">
        <v>0.81514799999999998</v>
      </c>
      <c r="C9717" s="24">
        <f t="shared" si="308"/>
        <v>0.31698299999999996</v>
      </c>
      <c r="D9717" s="19">
        <f t="shared" si="309"/>
        <v>0.10047822228899997</v>
      </c>
    </row>
    <row r="9718" spans="1:4" x14ac:dyDescent="0.3">
      <c r="A9718" s="23">
        <v>9717</v>
      </c>
      <c r="B9718" s="27">
        <v>0.81516</v>
      </c>
      <c r="C9718" s="24">
        <f t="shared" si="308"/>
        <v>0.31699499999999997</v>
      </c>
      <c r="D9718" s="19">
        <f t="shared" si="309"/>
        <v>0.10048583002499999</v>
      </c>
    </row>
    <row r="9719" spans="1:4" x14ac:dyDescent="0.3">
      <c r="A9719" s="23">
        <v>9718</v>
      </c>
      <c r="B9719" s="27">
        <v>0.81570500000000001</v>
      </c>
      <c r="C9719" s="24">
        <f t="shared" si="308"/>
        <v>0.31753999999999999</v>
      </c>
      <c r="D9719" s="19">
        <f t="shared" si="309"/>
        <v>0.10083165159999999</v>
      </c>
    </row>
    <row r="9720" spans="1:4" x14ac:dyDescent="0.3">
      <c r="A9720" s="23">
        <v>9719</v>
      </c>
      <c r="B9720" s="27">
        <v>0.81615899999999997</v>
      </c>
      <c r="C9720" s="24">
        <f t="shared" si="308"/>
        <v>0.317994</v>
      </c>
      <c r="D9720" s="19">
        <f t="shared" si="309"/>
        <v>0.101120184036</v>
      </c>
    </row>
    <row r="9721" spans="1:4" x14ac:dyDescent="0.3">
      <c r="A9721" s="23">
        <v>9720</v>
      </c>
      <c r="B9721" s="27">
        <v>0.816492</v>
      </c>
      <c r="C9721" s="24">
        <f t="shared" si="308"/>
        <v>0.31832699999999997</v>
      </c>
      <c r="D9721" s="19">
        <f t="shared" si="309"/>
        <v>0.10133207892899998</v>
      </c>
    </row>
    <row r="9722" spans="1:4" x14ac:dyDescent="0.3">
      <c r="A9722" s="23">
        <v>9721</v>
      </c>
      <c r="B9722" s="27">
        <v>0.81668200000000002</v>
      </c>
      <c r="C9722" s="24">
        <f t="shared" si="308"/>
        <v>0.31851699999999999</v>
      </c>
      <c r="D9722" s="19">
        <f t="shared" si="309"/>
        <v>0.10145307928899999</v>
      </c>
    </row>
    <row r="9723" spans="1:4" x14ac:dyDescent="0.3">
      <c r="A9723" s="23">
        <v>9722</v>
      </c>
      <c r="B9723" s="27">
        <v>0.81695799999999996</v>
      </c>
      <c r="C9723" s="24">
        <f t="shared" si="308"/>
        <v>0.31879299999999999</v>
      </c>
      <c r="D9723" s="19">
        <f t="shared" si="309"/>
        <v>0.10162897684899999</v>
      </c>
    </row>
    <row r="9724" spans="1:4" x14ac:dyDescent="0.3">
      <c r="A9724" s="23">
        <v>9723</v>
      </c>
      <c r="B9724" s="27">
        <v>0.817056</v>
      </c>
      <c r="C9724" s="24">
        <f t="shared" si="308"/>
        <v>0.31889099999999998</v>
      </c>
      <c r="D9724" s="19">
        <f t="shared" si="309"/>
        <v>0.10169146988099999</v>
      </c>
    </row>
    <row r="9725" spans="1:4" x14ac:dyDescent="0.3">
      <c r="A9725" s="23">
        <v>9724</v>
      </c>
      <c r="B9725" s="27">
        <v>0.81719600000000003</v>
      </c>
      <c r="C9725" s="24">
        <f t="shared" si="308"/>
        <v>0.31903099999999995</v>
      </c>
      <c r="D9725" s="19">
        <f t="shared" si="309"/>
        <v>0.10178077896099998</v>
      </c>
    </row>
    <row r="9726" spans="1:4" x14ac:dyDescent="0.3">
      <c r="A9726" s="23">
        <v>9725</v>
      </c>
      <c r="B9726" s="27">
        <v>0.81724699999999995</v>
      </c>
      <c r="C9726" s="24">
        <f t="shared" si="308"/>
        <v>0.31908199999999998</v>
      </c>
      <c r="D9726" s="19">
        <f t="shared" si="309"/>
        <v>0.10181332272399998</v>
      </c>
    </row>
    <row r="9727" spans="1:4" x14ac:dyDescent="0.3">
      <c r="A9727" s="23">
        <v>9726</v>
      </c>
      <c r="B9727" s="27">
        <v>0.81771899999999997</v>
      </c>
      <c r="C9727" s="24">
        <f t="shared" si="308"/>
        <v>0.31955399999999995</v>
      </c>
      <c r="D9727" s="19">
        <f t="shared" si="309"/>
        <v>0.10211475891599997</v>
      </c>
    </row>
    <row r="9728" spans="1:4" x14ac:dyDescent="0.3">
      <c r="A9728" s="23">
        <v>9727</v>
      </c>
      <c r="B9728" s="27">
        <v>0.81808000000000003</v>
      </c>
      <c r="C9728" s="24">
        <f t="shared" si="308"/>
        <v>0.31991499999999995</v>
      </c>
      <c r="D9728" s="19">
        <f t="shared" si="309"/>
        <v>0.10234560722499997</v>
      </c>
    </row>
    <row r="9729" spans="1:4" x14ac:dyDescent="0.3">
      <c r="A9729" s="23">
        <v>9728</v>
      </c>
      <c r="B9729" s="27">
        <v>0.818241</v>
      </c>
      <c r="C9729" s="24">
        <f t="shared" si="308"/>
        <v>0.32007599999999997</v>
      </c>
      <c r="D9729" s="19">
        <f t="shared" si="309"/>
        <v>0.10244864577599998</v>
      </c>
    </row>
    <row r="9730" spans="1:4" x14ac:dyDescent="0.3">
      <c r="A9730" s="23">
        <v>9729</v>
      </c>
      <c r="B9730" s="27">
        <v>0.81874499999999995</v>
      </c>
      <c r="C9730" s="24">
        <f t="shared" si="308"/>
        <v>0.32057999999999998</v>
      </c>
      <c r="D9730" s="19">
        <f t="shared" si="309"/>
        <v>0.10277153639999999</v>
      </c>
    </row>
    <row r="9731" spans="1:4" x14ac:dyDescent="0.3">
      <c r="A9731" s="23">
        <v>9730</v>
      </c>
      <c r="B9731" s="27">
        <v>0.81906199999999996</v>
      </c>
      <c r="C9731" s="24">
        <f t="shared" si="308"/>
        <v>0.32089699999999999</v>
      </c>
      <c r="D9731" s="19">
        <f t="shared" si="309"/>
        <v>0.10297488460899999</v>
      </c>
    </row>
    <row r="9732" spans="1:4" x14ac:dyDescent="0.3">
      <c r="A9732" s="23">
        <v>9731</v>
      </c>
      <c r="B9732" s="27">
        <v>0.81931699999999996</v>
      </c>
      <c r="C9732" s="24">
        <f t="shared" si="308"/>
        <v>0.32115199999999999</v>
      </c>
      <c r="D9732" s="19">
        <f t="shared" si="309"/>
        <v>0.103138607104</v>
      </c>
    </row>
    <row r="9733" spans="1:4" x14ac:dyDescent="0.3">
      <c r="A9733" s="23">
        <v>9732</v>
      </c>
      <c r="B9733" s="27">
        <v>0.81938200000000005</v>
      </c>
      <c r="C9733" s="24">
        <f t="shared" si="308"/>
        <v>0.32121699999999997</v>
      </c>
      <c r="D9733" s="19">
        <f t="shared" si="309"/>
        <v>0.10318036108899999</v>
      </c>
    </row>
    <row r="9734" spans="1:4" x14ac:dyDescent="0.3">
      <c r="A9734" s="23">
        <v>9733</v>
      </c>
      <c r="B9734" s="27">
        <v>0.81983499999999998</v>
      </c>
      <c r="C9734" s="24">
        <f t="shared" si="308"/>
        <v>0.32166999999999996</v>
      </c>
      <c r="D9734" s="19">
        <f t="shared" si="309"/>
        <v>0.10347158889999997</v>
      </c>
    </row>
    <row r="9735" spans="1:4" x14ac:dyDescent="0.3">
      <c r="A9735" s="23">
        <v>9734</v>
      </c>
      <c r="B9735" s="27">
        <v>0.820048</v>
      </c>
      <c r="C9735" s="24">
        <f t="shared" ref="C9735:C9798" si="310">ROUNDUP(B9735-B$10002,6)</f>
        <v>0.32188299999999997</v>
      </c>
      <c r="D9735" s="19">
        <f t="shared" si="309"/>
        <v>0.10360866568899998</v>
      </c>
    </row>
    <row r="9736" spans="1:4" x14ac:dyDescent="0.3">
      <c r="A9736" s="23">
        <v>9735</v>
      </c>
      <c r="B9736" s="27">
        <v>0.82010799999999995</v>
      </c>
      <c r="C9736" s="24">
        <f t="shared" si="310"/>
        <v>0.32194299999999998</v>
      </c>
      <c r="D9736" s="19">
        <f t="shared" si="309"/>
        <v>0.10364729524899999</v>
      </c>
    </row>
    <row r="9737" spans="1:4" x14ac:dyDescent="0.3">
      <c r="A9737" s="23">
        <v>9736</v>
      </c>
      <c r="B9737" s="27">
        <v>0.82013000000000003</v>
      </c>
      <c r="C9737" s="24">
        <f t="shared" si="310"/>
        <v>0.32196499999999995</v>
      </c>
      <c r="D9737" s="19">
        <f t="shared" si="309"/>
        <v>0.10366146122499996</v>
      </c>
    </row>
    <row r="9738" spans="1:4" x14ac:dyDescent="0.3">
      <c r="A9738" s="23">
        <v>9737</v>
      </c>
      <c r="B9738" s="27">
        <v>0.820268</v>
      </c>
      <c r="C9738" s="24">
        <f t="shared" si="310"/>
        <v>0.32210299999999997</v>
      </c>
      <c r="D9738" s="19">
        <f t="shared" ref="D9738:D9801" si="311">C9738*C9738</f>
        <v>0.10375034260899998</v>
      </c>
    </row>
    <row r="9739" spans="1:4" x14ac:dyDescent="0.3">
      <c r="A9739" s="23">
        <v>9738</v>
      </c>
      <c r="B9739" s="27">
        <v>0.82035400000000003</v>
      </c>
      <c r="C9739" s="24">
        <f t="shared" si="310"/>
        <v>0.32218899999999995</v>
      </c>
      <c r="D9739" s="19">
        <f t="shared" si="311"/>
        <v>0.10380575172099997</v>
      </c>
    </row>
    <row r="9740" spans="1:4" x14ac:dyDescent="0.3">
      <c r="A9740" s="23">
        <v>9739</v>
      </c>
      <c r="B9740" s="27">
        <v>0.82089400000000001</v>
      </c>
      <c r="C9740" s="24">
        <f t="shared" si="310"/>
        <v>0.32272899999999999</v>
      </c>
      <c r="D9740" s="19">
        <f t="shared" si="311"/>
        <v>0.10415400744099999</v>
      </c>
    </row>
    <row r="9741" spans="1:4" x14ac:dyDescent="0.3">
      <c r="A9741" s="23">
        <v>9740</v>
      </c>
      <c r="B9741" s="27">
        <v>0.82094500000000004</v>
      </c>
      <c r="C9741" s="24">
        <f t="shared" si="310"/>
        <v>0.32277999999999996</v>
      </c>
      <c r="D9741" s="19">
        <f t="shared" si="311"/>
        <v>0.10418692839999998</v>
      </c>
    </row>
    <row r="9742" spans="1:4" x14ac:dyDescent="0.3">
      <c r="A9742" s="23">
        <v>9741</v>
      </c>
      <c r="B9742" s="27">
        <v>0.82106599999999996</v>
      </c>
      <c r="C9742" s="24">
        <f t="shared" si="310"/>
        <v>0.32290099999999999</v>
      </c>
      <c r="D9742" s="19">
        <f t="shared" si="311"/>
        <v>0.104265055801</v>
      </c>
    </row>
    <row r="9743" spans="1:4" x14ac:dyDescent="0.3">
      <c r="A9743" s="23">
        <v>9742</v>
      </c>
      <c r="B9743" s="27">
        <v>0.82182200000000005</v>
      </c>
      <c r="C9743" s="24">
        <f t="shared" si="310"/>
        <v>0.32365699999999997</v>
      </c>
      <c r="D9743" s="19">
        <f t="shared" si="311"/>
        <v>0.10475385364899999</v>
      </c>
    </row>
    <row r="9744" spans="1:4" x14ac:dyDescent="0.3">
      <c r="A9744" s="23">
        <v>9743</v>
      </c>
      <c r="B9744" s="27">
        <v>0.821882</v>
      </c>
      <c r="C9744" s="24">
        <f t="shared" si="310"/>
        <v>0.32371699999999998</v>
      </c>
      <c r="D9744" s="19">
        <f t="shared" si="311"/>
        <v>0.10479269608899998</v>
      </c>
    </row>
    <row r="9745" spans="1:4" x14ac:dyDescent="0.3">
      <c r="A9745" s="23">
        <v>9744</v>
      </c>
      <c r="B9745" s="27">
        <v>0.82190600000000003</v>
      </c>
      <c r="C9745" s="24">
        <f t="shared" si="310"/>
        <v>0.323741</v>
      </c>
      <c r="D9745" s="19">
        <f t="shared" si="311"/>
        <v>0.104808235081</v>
      </c>
    </row>
    <row r="9746" spans="1:4" x14ac:dyDescent="0.3">
      <c r="A9746" s="23">
        <v>9745</v>
      </c>
      <c r="B9746" s="27">
        <v>0.82210300000000003</v>
      </c>
      <c r="C9746" s="24">
        <f t="shared" si="310"/>
        <v>0.32393799999999995</v>
      </c>
      <c r="D9746" s="19">
        <f t="shared" si="311"/>
        <v>0.10493582784399996</v>
      </c>
    </row>
    <row r="9747" spans="1:4" x14ac:dyDescent="0.3">
      <c r="A9747" s="23">
        <v>9746</v>
      </c>
      <c r="B9747" s="27">
        <v>0.82216699999999998</v>
      </c>
      <c r="C9747" s="24">
        <f t="shared" si="310"/>
        <v>0.32400199999999996</v>
      </c>
      <c r="D9747" s="19">
        <f t="shared" si="311"/>
        <v>0.10497729600399998</v>
      </c>
    </row>
    <row r="9748" spans="1:4" x14ac:dyDescent="0.3">
      <c r="A9748" s="23">
        <v>9747</v>
      </c>
      <c r="B9748" s="27">
        <v>0.82220599999999999</v>
      </c>
      <c r="C9748" s="24">
        <f t="shared" si="310"/>
        <v>0.32404099999999997</v>
      </c>
      <c r="D9748" s="19">
        <f t="shared" si="311"/>
        <v>0.10500256968099998</v>
      </c>
    </row>
    <row r="9749" spans="1:4" x14ac:dyDescent="0.3">
      <c r="A9749" s="23">
        <v>9748</v>
      </c>
      <c r="B9749" s="27">
        <v>0.822797</v>
      </c>
      <c r="C9749" s="24">
        <f t="shared" si="310"/>
        <v>0.32463199999999998</v>
      </c>
      <c r="D9749" s="19">
        <f t="shared" si="311"/>
        <v>0.10538593542399999</v>
      </c>
    </row>
    <row r="9750" spans="1:4" x14ac:dyDescent="0.3">
      <c r="A9750" s="23">
        <v>9749</v>
      </c>
      <c r="B9750" s="27">
        <v>0.82281000000000004</v>
      </c>
      <c r="C9750" s="24">
        <f t="shared" si="310"/>
        <v>0.32464499999999996</v>
      </c>
      <c r="D9750" s="19">
        <f t="shared" si="311"/>
        <v>0.10539437602499997</v>
      </c>
    </row>
    <row r="9751" spans="1:4" x14ac:dyDescent="0.3">
      <c r="A9751" s="23">
        <v>9750</v>
      </c>
      <c r="B9751" s="27">
        <v>0.82286199999999998</v>
      </c>
      <c r="C9751" s="24">
        <f t="shared" si="310"/>
        <v>0.32469699999999996</v>
      </c>
      <c r="D9751" s="19">
        <f t="shared" si="311"/>
        <v>0.10542814180899997</v>
      </c>
    </row>
    <row r="9752" spans="1:4" x14ac:dyDescent="0.3">
      <c r="A9752" s="23">
        <v>9751</v>
      </c>
      <c r="B9752" s="27">
        <v>0.82290700000000006</v>
      </c>
      <c r="C9752" s="24">
        <f t="shared" si="310"/>
        <v>0.32474199999999998</v>
      </c>
      <c r="D9752" s="19">
        <f t="shared" si="311"/>
        <v>0.10545736656399998</v>
      </c>
    </row>
    <row r="9753" spans="1:4" x14ac:dyDescent="0.3">
      <c r="A9753" s="23">
        <v>9752</v>
      </c>
      <c r="B9753" s="27">
        <v>0.82326600000000005</v>
      </c>
      <c r="C9753" s="24">
        <f t="shared" si="310"/>
        <v>0.32510099999999997</v>
      </c>
      <c r="D9753" s="19">
        <f t="shared" si="311"/>
        <v>0.10569066020099999</v>
      </c>
    </row>
    <row r="9754" spans="1:4" x14ac:dyDescent="0.3">
      <c r="A9754" s="23">
        <v>9753</v>
      </c>
      <c r="B9754" s="27">
        <v>0.82345900000000005</v>
      </c>
      <c r="C9754" s="24">
        <f t="shared" si="310"/>
        <v>0.32529399999999997</v>
      </c>
      <c r="D9754" s="19">
        <f t="shared" si="311"/>
        <v>0.10581618643599998</v>
      </c>
    </row>
    <row r="9755" spans="1:4" x14ac:dyDescent="0.3">
      <c r="A9755" s="23">
        <v>9754</v>
      </c>
      <c r="B9755" s="27">
        <v>0.82354700000000003</v>
      </c>
      <c r="C9755" s="24">
        <f t="shared" si="310"/>
        <v>0.32538199999999995</v>
      </c>
      <c r="D9755" s="19">
        <f t="shared" si="311"/>
        <v>0.10587344592399997</v>
      </c>
    </row>
    <row r="9756" spans="1:4" x14ac:dyDescent="0.3">
      <c r="A9756" s="23">
        <v>9755</v>
      </c>
      <c r="B9756" s="27">
        <v>0.82375500000000001</v>
      </c>
      <c r="C9756" s="24">
        <f t="shared" si="310"/>
        <v>0.32558999999999999</v>
      </c>
      <c r="D9756" s="19">
        <f t="shared" si="311"/>
        <v>0.1060088481</v>
      </c>
    </row>
    <row r="9757" spans="1:4" x14ac:dyDescent="0.3">
      <c r="A9757" s="23">
        <v>9756</v>
      </c>
      <c r="B9757" s="27">
        <v>0.82399</v>
      </c>
      <c r="C9757" s="24">
        <f t="shared" si="310"/>
        <v>0.32582499999999998</v>
      </c>
      <c r="D9757" s="19">
        <f t="shared" si="311"/>
        <v>0.10616193062499998</v>
      </c>
    </row>
    <row r="9758" spans="1:4" x14ac:dyDescent="0.3">
      <c r="A9758" s="23">
        <v>9757</v>
      </c>
      <c r="B9758" s="27">
        <v>0.82401199999999997</v>
      </c>
      <c r="C9758" s="24">
        <f t="shared" si="310"/>
        <v>0.325847</v>
      </c>
      <c r="D9758" s="19">
        <f t="shared" si="311"/>
        <v>0.10617626740900001</v>
      </c>
    </row>
    <row r="9759" spans="1:4" x14ac:dyDescent="0.3">
      <c r="A9759" s="23">
        <v>9758</v>
      </c>
      <c r="B9759" s="27">
        <v>0.82430700000000001</v>
      </c>
      <c r="C9759" s="24">
        <f t="shared" si="310"/>
        <v>0.32614199999999999</v>
      </c>
      <c r="D9759" s="19">
        <f t="shared" si="311"/>
        <v>0.10636860416399999</v>
      </c>
    </row>
    <row r="9760" spans="1:4" x14ac:dyDescent="0.3">
      <c r="A9760" s="23">
        <v>9759</v>
      </c>
      <c r="B9760" s="27">
        <v>0.82449600000000001</v>
      </c>
      <c r="C9760" s="24">
        <f t="shared" si="310"/>
        <v>0.32633099999999998</v>
      </c>
      <c r="D9760" s="19">
        <f t="shared" si="311"/>
        <v>0.10649192156099999</v>
      </c>
    </row>
    <row r="9761" spans="1:4" x14ac:dyDescent="0.3">
      <c r="A9761" s="23">
        <v>9760</v>
      </c>
      <c r="B9761" s="27">
        <v>0.82455500000000004</v>
      </c>
      <c r="C9761" s="24">
        <f t="shared" si="310"/>
        <v>0.32638999999999996</v>
      </c>
      <c r="D9761" s="19">
        <f t="shared" si="311"/>
        <v>0.10653043209999997</v>
      </c>
    </row>
    <row r="9762" spans="1:4" x14ac:dyDescent="0.3">
      <c r="A9762" s="23">
        <v>9761</v>
      </c>
      <c r="B9762" s="27">
        <v>0.82460800000000001</v>
      </c>
      <c r="C9762" s="24">
        <f t="shared" si="310"/>
        <v>0.32644299999999998</v>
      </c>
      <c r="D9762" s="19">
        <f t="shared" si="311"/>
        <v>0.10656503224899999</v>
      </c>
    </row>
    <row r="9763" spans="1:4" x14ac:dyDescent="0.3">
      <c r="A9763" s="23">
        <v>9762</v>
      </c>
      <c r="B9763" s="27">
        <v>0.82477500000000004</v>
      </c>
      <c r="C9763" s="24">
        <f t="shared" si="310"/>
        <v>0.32660999999999996</v>
      </c>
      <c r="D9763" s="19">
        <f t="shared" si="311"/>
        <v>0.10667409209999996</v>
      </c>
    </row>
    <row r="9764" spans="1:4" x14ac:dyDescent="0.3">
      <c r="A9764" s="23">
        <v>9763</v>
      </c>
      <c r="B9764" s="27">
        <v>0.82480699999999996</v>
      </c>
      <c r="C9764" s="24">
        <f t="shared" si="310"/>
        <v>0.32664199999999999</v>
      </c>
      <c r="D9764" s="19">
        <f t="shared" si="311"/>
        <v>0.10669499616399999</v>
      </c>
    </row>
    <row r="9765" spans="1:4" x14ac:dyDescent="0.3">
      <c r="A9765" s="23">
        <v>9764</v>
      </c>
      <c r="B9765" s="27">
        <v>0.82483300000000004</v>
      </c>
      <c r="C9765" s="24">
        <f t="shared" si="310"/>
        <v>0.32666799999999996</v>
      </c>
      <c r="D9765" s="19">
        <f t="shared" si="311"/>
        <v>0.10671198222399997</v>
      </c>
    </row>
    <row r="9766" spans="1:4" x14ac:dyDescent="0.3">
      <c r="A9766" s="23">
        <v>9765</v>
      </c>
      <c r="B9766" s="27">
        <v>0.82501400000000003</v>
      </c>
      <c r="C9766" s="24">
        <f t="shared" si="310"/>
        <v>0.326849</v>
      </c>
      <c r="D9766" s="19">
        <f t="shared" si="311"/>
        <v>0.10683026880099999</v>
      </c>
    </row>
    <row r="9767" spans="1:4" x14ac:dyDescent="0.3">
      <c r="A9767" s="23">
        <v>9766</v>
      </c>
      <c r="B9767" s="27">
        <v>0.82538100000000003</v>
      </c>
      <c r="C9767" s="24">
        <f t="shared" si="310"/>
        <v>0.32721599999999995</v>
      </c>
      <c r="D9767" s="19">
        <f t="shared" si="311"/>
        <v>0.10707031065599996</v>
      </c>
    </row>
    <row r="9768" spans="1:4" x14ac:dyDescent="0.3">
      <c r="A9768" s="23">
        <v>9767</v>
      </c>
      <c r="B9768" s="27">
        <v>0.82599299999999998</v>
      </c>
      <c r="C9768" s="24">
        <f t="shared" si="310"/>
        <v>0.32782799999999995</v>
      </c>
      <c r="D9768" s="19">
        <f t="shared" si="311"/>
        <v>0.10747119758399996</v>
      </c>
    </row>
    <row r="9769" spans="1:4" x14ac:dyDescent="0.3">
      <c r="A9769" s="23">
        <v>9768</v>
      </c>
      <c r="B9769" s="27">
        <v>0.82660699999999998</v>
      </c>
      <c r="C9769" s="24">
        <f t="shared" si="310"/>
        <v>0.32844199999999996</v>
      </c>
      <c r="D9769" s="19">
        <f t="shared" si="311"/>
        <v>0.10787414736399997</v>
      </c>
    </row>
    <row r="9770" spans="1:4" x14ac:dyDescent="0.3">
      <c r="A9770" s="23">
        <v>9769</v>
      </c>
      <c r="B9770" s="27">
        <v>0.82734399999999997</v>
      </c>
      <c r="C9770" s="24">
        <f t="shared" si="310"/>
        <v>0.329179</v>
      </c>
      <c r="D9770" s="19">
        <f t="shared" si="311"/>
        <v>0.10835881404099999</v>
      </c>
    </row>
    <row r="9771" spans="1:4" x14ac:dyDescent="0.3">
      <c r="A9771" s="23">
        <v>9770</v>
      </c>
      <c r="B9771" s="27">
        <v>0.82740899999999995</v>
      </c>
      <c r="C9771" s="24">
        <f t="shared" si="310"/>
        <v>0.32924399999999998</v>
      </c>
      <c r="D9771" s="19">
        <f t="shared" si="311"/>
        <v>0.10840161153599999</v>
      </c>
    </row>
    <row r="9772" spans="1:4" x14ac:dyDescent="0.3">
      <c r="A9772" s="23">
        <v>9771</v>
      </c>
      <c r="B9772" s="27">
        <v>0.82762400000000003</v>
      </c>
      <c r="C9772" s="24">
        <f t="shared" si="310"/>
        <v>0.32945899999999995</v>
      </c>
      <c r="D9772" s="19">
        <f t="shared" si="311"/>
        <v>0.10854323268099997</v>
      </c>
    </row>
    <row r="9773" spans="1:4" x14ac:dyDescent="0.3">
      <c r="A9773" s="23">
        <v>9772</v>
      </c>
      <c r="B9773" s="27">
        <v>0.82793000000000005</v>
      </c>
      <c r="C9773" s="24">
        <f t="shared" si="310"/>
        <v>0.32976499999999997</v>
      </c>
      <c r="D9773" s="19">
        <f t="shared" si="311"/>
        <v>0.10874495522499998</v>
      </c>
    </row>
    <row r="9774" spans="1:4" x14ac:dyDescent="0.3">
      <c r="A9774" s="23">
        <v>9773</v>
      </c>
      <c r="B9774" s="27">
        <v>0.82843</v>
      </c>
      <c r="C9774" s="24">
        <f t="shared" si="310"/>
        <v>0.33026499999999998</v>
      </c>
      <c r="D9774" s="19">
        <f t="shared" si="311"/>
        <v>0.10907497022499998</v>
      </c>
    </row>
    <row r="9775" spans="1:4" x14ac:dyDescent="0.3">
      <c r="A9775" s="23">
        <v>9774</v>
      </c>
      <c r="B9775" s="27">
        <v>0.82850400000000002</v>
      </c>
      <c r="C9775" s="24">
        <f t="shared" si="310"/>
        <v>0.33033899999999999</v>
      </c>
      <c r="D9775" s="19">
        <f t="shared" si="311"/>
        <v>0.10912385492099999</v>
      </c>
    </row>
    <row r="9776" spans="1:4" x14ac:dyDescent="0.3">
      <c r="A9776" s="23">
        <v>9775</v>
      </c>
      <c r="B9776" s="27">
        <v>0.82907399999999998</v>
      </c>
      <c r="C9776" s="24">
        <f t="shared" si="310"/>
        <v>0.33090899999999995</v>
      </c>
      <c r="D9776" s="19">
        <f t="shared" si="311"/>
        <v>0.10950076628099997</v>
      </c>
    </row>
    <row r="9777" spans="1:4" x14ac:dyDescent="0.3">
      <c r="A9777" s="23">
        <v>9776</v>
      </c>
      <c r="B9777" s="27">
        <v>0.82926299999999997</v>
      </c>
      <c r="C9777" s="24">
        <f t="shared" si="310"/>
        <v>0.33109799999999995</v>
      </c>
      <c r="D9777" s="19">
        <f t="shared" si="311"/>
        <v>0.10962588560399997</v>
      </c>
    </row>
    <row r="9778" spans="1:4" x14ac:dyDescent="0.3">
      <c r="A9778" s="23">
        <v>9777</v>
      </c>
      <c r="B9778" s="27">
        <v>0.82931500000000002</v>
      </c>
      <c r="C9778" s="24">
        <f t="shared" si="310"/>
        <v>0.33115</v>
      </c>
      <c r="D9778" s="19">
        <f t="shared" si="311"/>
        <v>0.1096603225</v>
      </c>
    </row>
    <row r="9779" spans="1:4" x14ac:dyDescent="0.3">
      <c r="A9779" s="23">
        <v>9778</v>
      </c>
      <c r="B9779" s="27">
        <v>0.82934099999999999</v>
      </c>
      <c r="C9779" s="24">
        <f t="shared" si="310"/>
        <v>0.33117599999999997</v>
      </c>
      <c r="D9779" s="19">
        <f t="shared" si="311"/>
        <v>0.10967754297599998</v>
      </c>
    </row>
    <row r="9780" spans="1:4" x14ac:dyDescent="0.3">
      <c r="A9780" s="23">
        <v>9779</v>
      </c>
      <c r="B9780" s="27">
        <v>0.82935499999999995</v>
      </c>
      <c r="C9780" s="24">
        <f t="shared" si="310"/>
        <v>0.33118999999999998</v>
      </c>
      <c r="D9780" s="19">
        <f t="shared" si="311"/>
        <v>0.10968681609999999</v>
      </c>
    </row>
    <row r="9781" spans="1:4" x14ac:dyDescent="0.3">
      <c r="A9781" s="23">
        <v>9780</v>
      </c>
      <c r="B9781" s="27">
        <v>0.82966300000000004</v>
      </c>
      <c r="C9781" s="24">
        <f t="shared" si="310"/>
        <v>0.33149799999999996</v>
      </c>
      <c r="D9781" s="19">
        <f t="shared" si="311"/>
        <v>0.10989092400399997</v>
      </c>
    </row>
    <row r="9782" spans="1:4" x14ac:dyDescent="0.3">
      <c r="A9782" s="23">
        <v>9781</v>
      </c>
      <c r="B9782" s="27">
        <v>0.82979499999999995</v>
      </c>
      <c r="C9782" s="24">
        <f t="shared" si="310"/>
        <v>0.33162999999999998</v>
      </c>
      <c r="D9782" s="19">
        <f t="shared" si="311"/>
        <v>0.10997845689999999</v>
      </c>
    </row>
    <row r="9783" spans="1:4" x14ac:dyDescent="0.3">
      <c r="A9783" s="23">
        <v>9782</v>
      </c>
      <c r="B9783" s="27">
        <v>0.83043</v>
      </c>
      <c r="C9783" s="24">
        <f t="shared" si="310"/>
        <v>0.33226499999999998</v>
      </c>
      <c r="D9783" s="19">
        <f t="shared" si="311"/>
        <v>0.11040003022499999</v>
      </c>
    </row>
    <row r="9784" spans="1:4" x14ac:dyDescent="0.3">
      <c r="A9784" s="23">
        <v>9783</v>
      </c>
      <c r="B9784" s="27">
        <v>0.83051799999999998</v>
      </c>
      <c r="C9784" s="24">
        <f t="shared" si="310"/>
        <v>0.33235299999999995</v>
      </c>
      <c r="D9784" s="19">
        <f t="shared" si="311"/>
        <v>0.11045851660899997</v>
      </c>
    </row>
    <row r="9785" spans="1:4" x14ac:dyDescent="0.3">
      <c r="A9785" s="23">
        <v>9784</v>
      </c>
      <c r="B9785" s="27">
        <v>0.83067800000000003</v>
      </c>
      <c r="C9785" s="24">
        <f t="shared" si="310"/>
        <v>0.33251299999999995</v>
      </c>
      <c r="D9785" s="19">
        <f t="shared" si="311"/>
        <v>0.11056489516899996</v>
      </c>
    </row>
    <row r="9786" spans="1:4" x14ac:dyDescent="0.3">
      <c r="A9786" s="23">
        <v>9785</v>
      </c>
      <c r="B9786" s="27">
        <v>0.83089599999999997</v>
      </c>
      <c r="C9786" s="24">
        <f t="shared" si="310"/>
        <v>0.332731</v>
      </c>
      <c r="D9786" s="19">
        <f t="shared" si="311"/>
        <v>0.110709918361</v>
      </c>
    </row>
    <row r="9787" spans="1:4" x14ac:dyDescent="0.3">
      <c r="A9787" s="23">
        <v>9786</v>
      </c>
      <c r="B9787" s="27">
        <v>0.83124699999999996</v>
      </c>
      <c r="C9787" s="24">
        <f t="shared" si="310"/>
        <v>0.33308199999999999</v>
      </c>
      <c r="D9787" s="19">
        <f t="shared" si="311"/>
        <v>0.11094361872399999</v>
      </c>
    </row>
    <row r="9788" spans="1:4" x14ac:dyDescent="0.3">
      <c r="A9788" s="23">
        <v>9787</v>
      </c>
      <c r="B9788" s="27">
        <v>0.83136399999999999</v>
      </c>
      <c r="C9788" s="24">
        <f t="shared" si="310"/>
        <v>0.33319899999999997</v>
      </c>
      <c r="D9788" s="19">
        <f t="shared" si="311"/>
        <v>0.11102157360099998</v>
      </c>
    </row>
    <row r="9789" spans="1:4" x14ac:dyDescent="0.3">
      <c r="A9789" s="23">
        <v>9788</v>
      </c>
      <c r="B9789" s="27">
        <v>0.83157000000000003</v>
      </c>
      <c r="C9789" s="24">
        <f t="shared" si="310"/>
        <v>0.33340499999999995</v>
      </c>
      <c r="D9789" s="19">
        <f t="shared" si="311"/>
        <v>0.11115889402499997</v>
      </c>
    </row>
    <row r="9790" spans="1:4" x14ac:dyDescent="0.3">
      <c r="A9790" s="23">
        <v>9789</v>
      </c>
      <c r="B9790" s="27">
        <v>0.83166499999999999</v>
      </c>
      <c r="C9790" s="24">
        <f t="shared" si="310"/>
        <v>0.33349999999999996</v>
      </c>
      <c r="D9790" s="19">
        <f t="shared" si="311"/>
        <v>0.11122224999999998</v>
      </c>
    </row>
    <row r="9791" spans="1:4" x14ac:dyDescent="0.3">
      <c r="A9791" s="23">
        <v>9790</v>
      </c>
      <c r="B9791" s="27">
        <v>0.83167500000000005</v>
      </c>
      <c r="C9791" s="24">
        <f t="shared" si="310"/>
        <v>0.33350999999999997</v>
      </c>
      <c r="D9791" s="19">
        <f t="shared" si="311"/>
        <v>0.11122892009999998</v>
      </c>
    </row>
    <row r="9792" spans="1:4" x14ac:dyDescent="0.3">
      <c r="A9792" s="23">
        <v>9791</v>
      </c>
      <c r="B9792" s="27">
        <v>0.83169199999999999</v>
      </c>
      <c r="C9792" s="24">
        <f t="shared" si="310"/>
        <v>0.33352699999999996</v>
      </c>
      <c r="D9792" s="19">
        <f t="shared" si="311"/>
        <v>0.11124025972899998</v>
      </c>
    </row>
    <row r="9793" spans="1:4" x14ac:dyDescent="0.3">
      <c r="A9793" s="23">
        <v>9792</v>
      </c>
      <c r="B9793" s="27">
        <v>0.83203899999999997</v>
      </c>
      <c r="C9793" s="24">
        <f t="shared" si="310"/>
        <v>0.33387399999999995</v>
      </c>
      <c r="D9793" s="19">
        <f t="shared" si="311"/>
        <v>0.11147184787599997</v>
      </c>
    </row>
    <row r="9794" spans="1:4" x14ac:dyDescent="0.3">
      <c r="A9794" s="23">
        <v>9793</v>
      </c>
      <c r="B9794" s="27">
        <v>0.832206</v>
      </c>
      <c r="C9794" s="24">
        <f t="shared" si="310"/>
        <v>0.33404099999999998</v>
      </c>
      <c r="D9794" s="19">
        <f t="shared" si="311"/>
        <v>0.11158338968099998</v>
      </c>
    </row>
    <row r="9795" spans="1:4" x14ac:dyDescent="0.3">
      <c r="A9795" s="23">
        <v>9794</v>
      </c>
      <c r="B9795" s="27">
        <v>0.83224399999999998</v>
      </c>
      <c r="C9795" s="24">
        <f t="shared" si="310"/>
        <v>0.33407899999999996</v>
      </c>
      <c r="D9795" s="19">
        <f t="shared" si="311"/>
        <v>0.11160877824099998</v>
      </c>
    </row>
    <row r="9796" spans="1:4" x14ac:dyDescent="0.3">
      <c r="A9796" s="23">
        <v>9795</v>
      </c>
      <c r="B9796" s="27">
        <v>0.83235899999999996</v>
      </c>
      <c r="C9796" s="24">
        <f t="shared" si="310"/>
        <v>0.33419399999999999</v>
      </c>
      <c r="D9796" s="19">
        <f t="shared" si="311"/>
        <v>0.111685629636</v>
      </c>
    </row>
    <row r="9797" spans="1:4" x14ac:dyDescent="0.3">
      <c r="A9797" s="23">
        <v>9796</v>
      </c>
      <c r="B9797" s="27">
        <v>0.83330400000000004</v>
      </c>
      <c r="C9797" s="24">
        <f t="shared" si="310"/>
        <v>0.33513899999999996</v>
      </c>
      <c r="D9797" s="19">
        <f t="shared" si="311"/>
        <v>0.11231814932099998</v>
      </c>
    </row>
    <row r="9798" spans="1:4" x14ac:dyDescent="0.3">
      <c r="A9798" s="23">
        <v>9797</v>
      </c>
      <c r="B9798" s="27">
        <v>0.83360599999999996</v>
      </c>
      <c r="C9798" s="24">
        <f t="shared" si="310"/>
        <v>0.33544099999999999</v>
      </c>
      <c r="D9798" s="19">
        <f t="shared" si="311"/>
        <v>0.112520664481</v>
      </c>
    </row>
    <row r="9799" spans="1:4" x14ac:dyDescent="0.3">
      <c r="A9799" s="23">
        <v>9798</v>
      </c>
      <c r="B9799" s="27">
        <v>0.83471600000000001</v>
      </c>
      <c r="C9799" s="24">
        <f t="shared" ref="C9799:C9862" si="312">ROUNDUP(B9799-B$10002,6)</f>
        <v>0.33655099999999999</v>
      </c>
      <c r="D9799" s="19">
        <f t="shared" si="311"/>
        <v>0.11326657560099999</v>
      </c>
    </row>
    <row r="9800" spans="1:4" x14ac:dyDescent="0.3">
      <c r="A9800" s="23">
        <v>9799</v>
      </c>
      <c r="B9800" s="27">
        <v>0.83475600000000005</v>
      </c>
      <c r="C9800" s="24">
        <f t="shared" si="312"/>
        <v>0.33659099999999997</v>
      </c>
      <c r="D9800" s="19">
        <f t="shared" si="311"/>
        <v>0.11329350128099998</v>
      </c>
    </row>
    <row r="9801" spans="1:4" x14ac:dyDescent="0.3">
      <c r="A9801" s="23">
        <v>9800</v>
      </c>
      <c r="B9801" s="27">
        <v>0.83499000000000001</v>
      </c>
      <c r="C9801" s="24">
        <f t="shared" si="312"/>
        <v>0.33682499999999999</v>
      </c>
      <c r="D9801" s="19">
        <f t="shared" si="311"/>
        <v>0.11345108062499999</v>
      </c>
    </row>
    <row r="9802" spans="1:4" x14ac:dyDescent="0.3">
      <c r="A9802" s="23">
        <v>9801</v>
      </c>
      <c r="B9802" s="27">
        <v>0.83521599999999996</v>
      </c>
      <c r="C9802" s="24">
        <f t="shared" si="312"/>
        <v>0.33705099999999999</v>
      </c>
      <c r="D9802" s="19">
        <f t="shared" ref="D9802:D9865" si="313">C9802*C9802</f>
        <v>0.11360337660099999</v>
      </c>
    </row>
    <row r="9803" spans="1:4" x14ac:dyDescent="0.3">
      <c r="A9803" s="23">
        <v>9802</v>
      </c>
      <c r="B9803" s="27">
        <v>0.83526199999999995</v>
      </c>
      <c r="C9803" s="24">
        <f t="shared" si="312"/>
        <v>0.33709699999999998</v>
      </c>
      <c r="D9803" s="19">
        <f t="shared" si="313"/>
        <v>0.11363438740899999</v>
      </c>
    </row>
    <row r="9804" spans="1:4" x14ac:dyDescent="0.3">
      <c r="A9804" s="23">
        <v>9803</v>
      </c>
      <c r="B9804" s="27">
        <v>0.83553200000000005</v>
      </c>
      <c r="C9804" s="24">
        <f t="shared" si="312"/>
        <v>0.33736699999999997</v>
      </c>
      <c r="D9804" s="19">
        <f t="shared" si="313"/>
        <v>0.11381649268899999</v>
      </c>
    </row>
    <row r="9805" spans="1:4" x14ac:dyDescent="0.3">
      <c r="A9805" s="23">
        <v>9804</v>
      </c>
      <c r="B9805" s="27">
        <v>0.83560100000000004</v>
      </c>
      <c r="C9805" s="24">
        <f t="shared" si="312"/>
        <v>0.33743599999999996</v>
      </c>
      <c r="D9805" s="19">
        <f t="shared" si="313"/>
        <v>0.11386305409599998</v>
      </c>
    </row>
    <row r="9806" spans="1:4" x14ac:dyDescent="0.3">
      <c r="A9806" s="23">
        <v>9805</v>
      </c>
      <c r="B9806" s="27">
        <v>0.83562800000000004</v>
      </c>
      <c r="C9806" s="24">
        <f t="shared" si="312"/>
        <v>0.33746299999999996</v>
      </c>
      <c r="D9806" s="19">
        <f t="shared" si="313"/>
        <v>0.11388127636899997</v>
      </c>
    </row>
    <row r="9807" spans="1:4" x14ac:dyDescent="0.3">
      <c r="A9807" s="23">
        <v>9806</v>
      </c>
      <c r="B9807" s="27">
        <v>0.83609800000000001</v>
      </c>
      <c r="C9807" s="24">
        <f t="shared" si="312"/>
        <v>0.33793299999999998</v>
      </c>
      <c r="D9807" s="19">
        <f t="shared" si="313"/>
        <v>0.11419871248899999</v>
      </c>
    </row>
    <row r="9808" spans="1:4" x14ac:dyDescent="0.3">
      <c r="A9808" s="23">
        <v>9807</v>
      </c>
      <c r="B9808" s="27">
        <v>0.83622200000000002</v>
      </c>
      <c r="C9808" s="24">
        <f t="shared" si="312"/>
        <v>0.338057</v>
      </c>
      <c r="D9808" s="19">
        <f t="shared" si="313"/>
        <v>0.11428253524899999</v>
      </c>
    </row>
    <row r="9809" spans="1:4" x14ac:dyDescent="0.3">
      <c r="A9809" s="23">
        <v>9808</v>
      </c>
      <c r="B9809" s="27">
        <v>0.836233</v>
      </c>
      <c r="C9809" s="24">
        <f t="shared" si="312"/>
        <v>0.33806799999999998</v>
      </c>
      <c r="D9809" s="19">
        <f t="shared" si="313"/>
        <v>0.11428997262399998</v>
      </c>
    </row>
    <row r="9810" spans="1:4" x14ac:dyDescent="0.3">
      <c r="A9810" s="23">
        <v>9809</v>
      </c>
      <c r="B9810" s="27">
        <v>0.83625300000000002</v>
      </c>
      <c r="C9810" s="24">
        <f t="shared" si="312"/>
        <v>0.338088</v>
      </c>
      <c r="D9810" s="19">
        <f t="shared" si="313"/>
        <v>0.11430349574400001</v>
      </c>
    </row>
    <row r="9811" spans="1:4" x14ac:dyDescent="0.3">
      <c r="A9811" s="23">
        <v>9810</v>
      </c>
      <c r="B9811" s="27">
        <v>0.83636299999999997</v>
      </c>
      <c r="C9811" s="24">
        <f t="shared" si="312"/>
        <v>0.338198</v>
      </c>
      <c r="D9811" s="19">
        <f t="shared" si="313"/>
        <v>0.11437788720399999</v>
      </c>
    </row>
    <row r="9812" spans="1:4" x14ac:dyDescent="0.3">
      <c r="A9812" s="23">
        <v>9811</v>
      </c>
      <c r="B9812" s="27">
        <v>0.83699500000000004</v>
      </c>
      <c r="C9812" s="24">
        <f t="shared" si="312"/>
        <v>0.33882999999999996</v>
      </c>
      <c r="D9812" s="19">
        <f t="shared" si="313"/>
        <v>0.11480576889999998</v>
      </c>
    </row>
    <row r="9813" spans="1:4" x14ac:dyDescent="0.3">
      <c r="A9813" s="23">
        <v>9812</v>
      </c>
      <c r="B9813" s="27">
        <v>0.83722099999999999</v>
      </c>
      <c r="C9813" s="24">
        <f t="shared" si="312"/>
        <v>0.33905599999999997</v>
      </c>
      <c r="D9813" s="19">
        <f t="shared" si="313"/>
        <v>0.11495897113599998</v>
      </c>
    </row>
    <row r="9814" spans="1:4" x14ac:dyDescent="0.3">
      <c r="A9814" s="23">
        <v>9813</v>
      </c>
      <c r="B9814" s="27">
        <v>0.83759099999999997</v>
      </c>
      <c r="C9814" s="24">
        <f t="shared" si="312"/>
        <v>0.33942599999999995</v>
      </c>
      <c r="D9814" s="19">
        <f t="shared" si="313"/>
        <v>0.11521000947599996</v>
      </c>
    </row>
    <row r="9815" spans="1:4" x14ac:dyDescent="0.3">
      <c r="A9815" s="23">
        <v>9814</v>
      </c>
      <c r="B9815" s="27">
        <v>0.83802699999999997</v>
      </c>
      <c r="C9815" s="24">
        <f t="shared" si="312"/>
        <v>0.339862</v>
      </c>
      <c r="D9815" s="19">
        <f t="shared" si="313"/>
        <v>0.115506179044</v>
      </c>
    </row>
    <row r="9816" spans="1:4" x14ac:dyDescent="0.3">
      <c r="A9816" s="23">
        <v>9815</v>
      </c>
      <c r="B9816" s="27">
        <v>0.83825400000000005</v>
      </c>
      <c r="C9816" s="24">
        <f t="shared" si="312"/>
        <v>0.34008899999999997</v>
      </c>
      <c r="D9816" s="19">
        <f t="shared" si="313"/>
        <v>0.11566052792099998</v>
      </c>
    </row>
    <row r="9817" spans="1:4" x14ac:dyDescent="0.3">
      <c r="A9817" s="23">
        <v>9816</v>
      </c>
      <c r="B9817" s="27">
        <v>0.83854799999999996</v>
      </c>
      <c r="C9817" s="24">
        <f t="shared" si="312"/>
        <v>0.34038299999999999</v>
      </c>
      <c r="D9817" s="19">
        <f t="shared" si="313"/>
        <v>0.115860586689</v>
      </c>
    </row>
    <row r="9818" spans="1:4" x14ac:dyDescent="0.3">
      <c r="A9818" s="23">
        <v>9817</v>
      </c>
      <c r="B9818" s="27">
        <v>0.83914900000000003</v>
      </c>
      <c r="C9818" s="24">
        <f t="shared" si="312"/>
        <v>0.34098399999999995</v>
      </c>
      <c r="D9818" s="19">
        <f t="shared" si="313"/>
        <v>0.11627008825599996</v>
      </c>
    </row>
    <row r="9819" spans="1:4" x14ac:dyDescent="0.3">
      <c r="A9819" s="23">
        <v>9818</v>
      </c>
      <c r="B9819" s="27">
        <v>0.83940400000000004</v>
      </c>
      <c r="C9819" s="24">
        <f t="shared" si="312"/>
        <v>0.34123899999999996</v>
      </c>
      <c r="D9819" s="19">
        <f t="shared" si="313"/>
        <v>0.11644405512099998</v>
      </c>
    </row>
    <row r="9820" spans="1:4" x14ac:dyDescent="0.3">
      <c r="A9820" s="23">
        <v>9819</v>
      </c>
      <c r="B9820" s="27">
        <v>0.83973699999999996</v>
      </c>
      <c r="C9820" s="24">
        <f t="shared" si="312"/>
        <v>0.34157199999999999</v>
      </c>
      <c r="D9820" s="19">
        <f t="shared" si="313"/>
        <v>0.11667143118399999</v>
      </c>
    </row>
    <row r="9821" spans="1:4" x14ac:dyDescent="0.3">
      <c r="A9821" s="23">
        <v>9820</v>
      </c>
      <c r="B9821" s="27">
        <v>0.84002600000000005</v>
      </c>
      <c r="C9821" s="24">
        <f t="shared" si="312"/>
        <v>0.34186099999999997</v>
      </c>
      <c r="D9821" s="19">
        <f t="shared" si="313"/>
        <v>0.11686894332099998</v>
      </c>
    </row>
    <row r="9822" spans="1:4" x14ac:dyDescent="0.3">
      <c r="A9822" s="23">
        <v>9821</v>
      </c>
      <c r="B9822" s="27">
        <v>0.84117600000000003</v>
      </c>
      <c r="C9822" s="24">
        <f t="shared" si="312"/>
        <v>0.34301099999999995</v>
      </c>
      <c r="D9822" s="19">
        <f t="shared" si="313"/>
        <v>0.11765654612099997</v>
      </c>
    </row>
    <row r="9823" spans="1:4" x14ac:dyDescent="0.3">
      <c r="A9823" s="23">
        <v>9822</v>
      </c>
      <c r="B9823" s="27">
        <v>0.84122600000000003</v>
      </c>
      <c r="C9823" s="24">
        <f t="shared" si="312"/>
        <v>0.34306099999999995</v>
      </c>
      <c r="D9823" s="19">
        <f t="shared" si="313"/>
        <v>0.11769084972099997</v>
      </c>
    </row>
    <row r="9824" spans="1:4" x14ac:dyDescent="0.3">
      <c r="A9824" s="23">
        <v>9823</v>
      </c>
      <c r="B9824" s="27">
        <v>0.84124100000000002</v>
      </c>
      <c r="C9824" s="24">
        <f t="shared" si="312"/>
        <v>0.34307599999999999</v>
      </c>
      <c r="D9824" s="19">
        <f t="shared" si="313"/>
        <v>0.117701141776</v>
      </c>
    </row>
    <row r="9825" spans="1:4" x14ac:dyDescent="0.3">
      <c r="A9825" s="23">
        <v>9824</v>
      </c>
      <c r="B9825" s="27">
        <v>0.84151299999999996</v>
      </c>
      <c r="C9825" s="24">
        <f t="shared" si="312"/>
        <v>0.34334799999999999</v>
      </c>
      <c r="D9825" s="19">
        <f t="shared" si="313"/>
        <v>0.11788784910399999</v>
      </c>
    </row>
    <row r="9826" spans="1:4" x14ac:dyDescent="0.3">
      <c r="A9826" s="23">
        <v>9825</v>
      </c>
      <c r="B9826" s="27">
        <v>0.84171600000000002</v>
      </c>
      <c r="C9826" s="24">
        <f t="shared" si="312"/>
        <v>0.343551</v>
      </c>
      <c r="D9826" s="19">
        <f t="shared" si="313"/>
        <v>0.11802728960099999</v>
      </c>
    </row>
    <row r="9827" spans="1:4" x14ac:dyDescent="0.3">
      <c r="A9827" s="23">
        <v>9826</v>
      </c>
      <c r="B9827" s="27">
        <v>0.84223000000000003</v>
      </c>
      <c r="C9827" s="24">
        <f t="shared" si="312"/>
        <v>0.34406499999999995</v>
      </c>
      <c r="D9827" s="19">
        <f t="shared" si="313"/>
        <v>0.11838072422499997</v>
      </c>
    </row>
    <row r="9828" spans="1:4" x14ac:dyDescent="0.3">
      <c r="A9828" s="23">
        <v>9827</v>
      </c>
      <c r="B9828" s="27">
        <v>0.84224200000000005</v>
      </c>
      <c r="C9828" s="24">
        <f t="shared" si="312"/>
        <v>0.34407699999999997</v>
      </c>
      <c r="D9828" s="19">
        <f t="shared" si="313"/>
        <v>0.11838898192899998</v>
      </c>
    </row>
    <row r="9829" spans="1:4" x14ac:dyDescent="0.3">
      <c r="A9829" s="23">
        <v>9828</v>
      </c>
      <c r="B9829" s="27">
        <v>0.84225700000000003</v>
      </c>
      <c r="C9829" s="24">
        <f t="shared" si="312"/>
        <v>0.34409199999999995</v>
      </c>
      <c r="D9829" s="19">
        <f t="shared" si="313"/>
        <v>0.11839930446399997</v>
      </c>
    </row>
    <row r="9830" spans="1:4" x14ac:dyDescent="0.3">
      <c r="A9830" s="23">
        <v>9829</v>
      </c>
      <c r="B9830" s="27">
        <v>0.84265800000000002</v>
      </c>
      <c r="C9830" s="24">
        <f t="shared" si="312"/>
        <v>0.34449299999999999</v>
      </c>
      <c r="D9830" s="19">
        <f t="shared" si="313"/>
        <v>0.118675427049</v>
      </c>
    </row>
    <row r="9831" spans="1:4" x14ac:dyDescent="0.3">
      <c r="A9831" s="23">
        <v>9830</v>
      </c>
      <c r="B9831" s="27">
        <v>0.84296099999999996</v>
      </c>
      <c r="C9831" s="24">
        <f t="shared" si="312"/>
        <v>0.34479599999999999</v>
      </c>
      <c r="D9831" s="19">
        <f t="shared" si="313"/>
        <v>0.118884281616</v>
      </c>
    </row>
    <row r="9832" spans="1:4" x14ac:dyDescent="0.3">
      <c r="A9832" s="23">
        <v>9831</v>
      </c>
      <c r="B9832" s="27">
        <v>0.84348299999999998</v>
      </c>
      <c r="C9832" s="24">
        <f t="shared" si="312"/>
        <v>0.34531799999999996</v>
      </c>
      <c r="D9832" s="19">
        <f t="shared" si="313"/>
        <v>0.11924452112399997</v>
      </c>
    </row>
    <row r="9833" spans="1:4" x14ac:dyDescent="0.3">
      <c r="A9833" s="23">
        <v>9832</v>
      </c>
      <c r="B9833" s="27">
        <v>0.84389400000000003</v>
      </c>
      <c r="C9833" s="24">
        <f t="shared" si="312"/>
        <v>0.34572899999999995</v>
      </c>
      <c r="D9833" s="19">
        <f t="shared" si="313"/>
        <v>0.11952854144099996</v>
      </c>
    </row>
    <row r="9834" spans="1:4" x14ac:dyDescent="0.3">
      <c r="A9834" s="23">
        <v>9833</v>
      </c>
      <c r="B9834" s="27">
        <v>0.84392599999999995</v>
      </c>
      <c r="C9834" s="24">
        <f t="shared" si="312"/>
        <v>0.34576099999999999</v>
      </c>
      <c r="D9834" s="19">
        <f t="shared" si="313"/>
        <v>0.11955066912099999</v>
      </c>
    </row>
    <row r="9835" spans="1:4" x14ac:dyDescent="0.3">
      <c r="A9835" s="23">
        <v>9834</v>
      </c>
      <c r="B9835" s="27">
        <v>0.84444399999999997</v>
      </c>
      <c r="C9835" s="24">
        <f t="shared" si="312"/>
        <v>0.34627899999999995</v>
      </c>
      <c r="D9835" s="19">
        <f t="shared" si="313"/>
        <v>0.11990914584099996</v>
      </c>
    </row>
    <row r="9836" spans="1:4" x14ac:dyDescent="0.3">
      <c r="A9836" s="23">
        <v>9835</v>
      </c>
      <c r="B9836" s="27">
        <v>0.84541999999999995</v>
      </c>
      <c r="C9836" s="24">
        <f t="shared" si="312"/>
        <v>0.34725499999999998</v>
      </c>
      <c r="D9836" s="19">
        <f t="shared" si="313"/>
        <v>0.12058603502499998</v>
      </c>
    </row>
    <row r="9837" spans="1:4" x14ac:dyDescent="0.3">
      <c r="A9837" s="23">
        <v>9836</v>
      </c>
      <c r="B9837" s="27">
        <v>0.84550599999999998</v>
      </c>
      <c r="C9837" s="24">
        <f t="shared" si="312"/>
        <v>0.34734099999999996</v>
      </c>
      <c r="D9837" s="19">
        <f t="shared" si="313"/>
        <v>0.12064577028099997</v>
      </c>
    </row>
    <row r="9838" spans="1:4" x14ac:dyDescent="0.3">
      <c r="A9838" s="23">
        <v>9837</v>
      </c>
      <c r="B9838" s="27">
        <v>0.845723</v>
      </c>
      <c r="C9838" s="24">
        <f t="shared" si="312"/>
        <v>0.34755799999999998</v>
      </c>
      <c r="D9838" s="19">
        <f t="shared" si="313"/>
        <v>0.12079656336399998</v>
      </c>
    </row>
    <row r="9839" spans="1:4" x14ac:dyDescent="0.3">
      <c r="A9839" s="23">
        <v>9838</v>
      </c>
      <c r="B9839" s="27">
        <v>0.84575900000000004</v>
      </c>
      <c r="C9839" s="24">
        <f t="shared" si="312"/>
        <v>0.34759399999999996</v>
      </c>
      <c r="D9839" s="19">
        <f t="shared" si="313"/>
        <v>0.12082158883599997</v>
      </c>
    </row>
    <row r="9840" spans="1:4" x14ac:dyDescent="0.3">
      <c r="A9840" s="23">
        <v>9839</v>
      </c>
      <c r="B9840" s="27">
        <v>0.84587400000000001</v>
      </c>
      <c r="C9840" s="24">
        <f t="shared" si="312"/>
        <v>0.34770899999999999</v>
      </c>
      <c r="D9840" s="19">
        <f t="shared" si="313"/>
        <v>0.12090154868099999</v>
      </c>
    </row>
    <row r="9841" spans="1:4" x14ac:dyDescent="0.3">
      <c r="A9841" s="23">
        <v>9840</v>
      </c>
      <c r="B9841" s="27">
        <v>0.84596700000000002</v>
      </c>
      <c r="C9841" s="24">
        <f t="shared" si="312"/>
        <v>0.347802</v>
      </c>
      <c r="D9841" s="19">
        <f t="shared" si="313"/>
        <v>0.120966231204</v>
      </c>
    </row>
    <row r="9842" spans="1:4" x14ac:dyDescent="0.3">
      <c r="A9842" s="23">
        <v>9841</v>
      </c>
      <c r="B9842" s="27">
        <v>0.84599899999999995</v>
      </c>
      <c r="C9842" s="24">
        <f t="shared" si="312"/>
        <v>0.34783399999999998</v>
      </c>
      <c r="D9842" s="19">
        <f t="shared" si="313"/>
        <v>0.12098849155599999</v>
      </c>
    </row>
    <row r="9843" spans="1:4" x14ac:dyDescent="0.3">
      <c r="A9843" s="23">
        <v>9842</v>
      </c>
      <c r="B9843" s="27">
        <v>0.84619</v>
      </c>
      <c r="C9843" s="24">
        <f t="shared" si="312"/>
        <v>0.34802499999999997</v>
      </c>
      <c r="D9843" s="19">
        <f t="shared" si="313"/>
        <v>0.12112140062499999</v>
      </c>
    </row>
    <row r="9844" spans="1:4" x14ac:dyDescent="0.3">
      <c r="A9844" s="23">
        <v>9843</v>
      </c>
      <c r="B9844" s="27">
        <v>0.84658299999999997</v>
      </c>
      <c r="C9844" s="24">
        <f t="shared" si="312"/>
        <v>0.34841799999999995</v>
      </c>
      <c r="D9844" s="19">
        <f t="shared" si="313"/>
        <v>0.12139510272399996</v>
      </c>
    </row>
    <row r="9845" spans="1:4" x14ac:dyDescent="0.3">
      <c r="A9845" s="23">
        <v>9844</v>
      </c>
      <c r="B9845" s="27">
        <v>0.84707699999999997</v>
      </c>
      <c r="C9845" s="24">
        <f t="shared" si="312"/>
        <v>0.348912</v>
      </c>
      <c r="D9845" s="19">
        <f t="shared" si="313"/>
        <v>0.121739583744</v>
      </c>
    </row>
    <row r="9846" spans="1:4" x14ac:dyDescent="0.3">
      <c r="A9846" s="23">
        <v>9845</v>
      </c>
      <c r="B9846" s="27">
        <v>0.84780500000000003</v>
      </c>
      <c r="C9846" s="24">
        <f t="shared" si="312"/>
        <v>0.34963999999999995</v>
      </c>
      <c r="D9846" s="19">
        <f t="shared" si="313"/>
        <v>0.12224812959999996</v>
      </c>
    </row>
    <row r="9847" spans="1:4" x14ac:dyDescent="0.3">
      <c r="A9847" s="23">
        <v>9846</v>
      </c>
      <c r="B9847" s="27">
        <v>0.84820200000000001</v>
      </c>
      <c r="C9847" s="24">
        <f t="shared" si="312"/>
        <v>0.35003699999999999</v>
      </c>
      <c r="D9847" s="19">
        <f t="shared" si="313"/>
        <v>0.12252590136899999</v>
      </c>
    </row>
    <row r="9848" spans="1:4" x14ac:dyDescent="0.3">
      <c r="A9848" s="23">
        <v>9847</v>
      </c>
      <c r="B9848" s="27">
        <v>0.84880100000000003</v>
      </c>
      <c r="C9848" s="24">
        <f t="shared" si="312"/>
        <v>0.35063599999999995</v>
      </c>
      <c r="D9848" s="19">
        <f t="shared" si="313"/>
        <v>0.12294560449599996</v>
      </c>
    </row>
    <row r="9849" spans="1:4" x14ac:dyDescent="0.3">
      <c r="A9849" s="23">
        <v>9848</v>
      </c>
      <c r="B9849" s="27">
        <v>0.84912200000000004</v>
      </c>
      <c r="C9849" s="24">
        <f t="shared" si="312"/>
        <v>0.35095699999999996</v>
      </c>
      <c r="D9849" s="19">
        <f t="shared" si="313"/>
        <v>0.12317081584899997</v>
      </c>
    </row>
    <row r="9850" spans="1:4" x14ac:dyDescent="0.3">
      <c r="A9850" s="23">
        <v>9849</v>
      </c>
      <c r="B9850" s="27">
        <v>0.849356</v>
      </c>
      <c r="C9850" s="24">
        <f t="shared" si="312"/>
        <v>0.35119099999999998</v>
      </c>
      <c r="D9850" s="19">
        <f t="shared" si="313"/>
        <v>0.12333511848099998</v>
      </c>
    </row>
    <row r="9851" spans="1:4" x14ac:dyDescent="0.3">
      <c r="A9851" s="23">
        <v>9850</v>
      </c>
      <c r="B9851" s="27">
        <v>0.849387</v>
      </c>
      <c r="C9851" s="24">
        <f t="shared" si="312"/>
        <v>0.35122199999999998</v>
      </c>
      <c r="D9851" s="19">
        <f t="shared" si="313"/>
        <v>0.12335689328399999</v>
      </c>
    </row>
    <row r="9852" spans="1:4" x14ac:dyDescent="0.3">
      <c r="A9852" s="23">
        <v>9851</v>
      </c>
      <c r="B9852" s="27">
        <v>0.849522</v>
      </c>
      <c r="C9852" s="24">
        <f t="shared" si="312"/>
        <v>0.35135699999999997</v>
      </c>
      <c r="D9852" s="19">
        <f t="shared" si="313"/>
        <v>0.12345174144899998</v>
      </c>
    </row>
    <row r="9853" spans="1:4" x14ac:dyDescent="0.3">
      <c r="A9853" s="23">
        <v>9852</v>
      </c>
      <c r="B9853" s="27">
        <v>0.85011999999999999</v>
      </c>
      <c r="C9853" s="24">
        <f t="shared" si="312"/>
        <v>0.35195499999999996</v>
      </c>
      <c r="D9853" s="19">
        <f t="shared" si="313"/>
        <v>0.12387232202499997</v>
      </c>
    </row>
    <row r="9854" spans="1:4" x14ac:dyDescent="0.3">
      <c r="A9854" s="23">
        <v>9853</v>
      </c>
      <c r="B9854" s="27">
        <v>0.85019800000000001</v>
      </c>
      <c r="C9854" s="24">
        <f t="shared" si="312"/>
        <v>0.35203299999999998</v>
      </c>
      <c r="D9854" s="19">
        <f t="shared" si="313"/>
        <v>0.12392723308899999</v>
      </c>
    </row>
    <row r="9855" spans="1:4" x14ac:dyDescent="0.3">
      <c r="A9855" s="23">
        <v>9854</v>
      </c>
      <c r="B9855" s="27">
        <v>0.85052000000000005</v>
      </c>
      <c r="C9855" s="24">
        <f t="shared" si="312"/>
        <v>0.35235499999999997</v>
      </c>
      <c r="D9855" s="19">
        <f t="shared" si="313"/>
        <v>0.12415404602499998</v>
      </c>
    </row>
    <row r="9856" spans="1:4" x14ac:dyDescent="0.3">
      <c r="A9856" s="23">
        <v>9855</v>
      </c>
      <c r="B9856" s="27">
        <v>0.85070100000000004</v>
      </c>
      <c r="C9856" s="24">
        <f t="shared" si="312"/>
        <v>0.35253599999999996</v>
      </c>
      <c r="D9856" s="19">
        <f t="shared" si="313"/>
        <v>0.12428163129599998</v>
      </c>
    </row>
    <row r="9857" spans="1:4" x14ac:dyDescent="0.3">
      <c r="A9857" s="23">
        <v>9856</v>
      </c>
      <c r="B9857" s="27">
        <v>0.85175800000000002</v>
      </c>
      <c r="C9857" s="24">
        <f t="shared" si="312"/>
        <v>0.35359299999999999</v>
      </c>
      <c r="D9857" s="19">
        <f t="shared" si="313"/>
        <v>0.12502800964899999</v>
      </c>
    </row>
    <row r="9858" spans="1:4" x14ac:dyDescent="0.3">
      <c r="A9858" s="23">
        <v>9857</v>
      </c>
      <c r="B9858" s="27">
        <v>0.85231800000000002</v>
      </c>
      <c r="C9858" s="24">
        <f t="shared" si="312"/>
        <v>0.354153</v>
      </c>
      <c r="D9858" s="19">
        <f t="shared" si="313"/>
        <v>0.12542434740899999</v>
      </c>
    </row>
    <row r="9859" spans="1:4" x14ac:dyDescent="0.3">
      <c r="A9859" s="23">
        <v>9858</v>
      </c>
      <c r="B9859" s="27">
        <v>0.85239200000000004</v>
      </c>
      <c r="C9859" s="24">
        <f t="shared" si="312"/>
        <v>0.35422699999999996</v>
      </c>
      <c r="D9859" s="19">
        <f t="shared" si="313"/>
        <v>0.12547676752899997</v>
      </c>
    </row>
    <row r="9860" spans="1:4" x14ac:dyDescent="0.3">
      <c r="A9860" s="23">
        <v>9859</v>
      </c>
      <c r="B9860" s="27">
        <v>0.85251100000000002</v>
      </c>
      <c r="C9860" s="24">
        <f t="shared" si="312"/>
        <v>0.35434599999999999</v>
      </c>
      <c r="D9860" s="19">
        <f t="shared" si="313"/>
        <v>0.125561087716</v>
      </c>
    </row>
    <row r="9861" spans="1:4" x14ac:dyDescent="0.3">
      <c r="A9861" s="23">
        <v>9860</v>
      </c>
      <c r="B9861" s="27">
        <v>0.85265199999999997</v>
      </c>
      <c r="C9861" s="24">
        <f t="shared" si="312"/>
        <v>0.354487</v>
      </c>
      <c r="D9861" s="19">
        <f t="shared" si="313"/>
        <v>0.12566103316899999</v>
      </c>
    </row>
    <row r="9862" spans="1:4" x14ac:dyDescent="0.3">
      <c r="A9862" s="23">
        <v>9861</v>
      </c>
      <c r="B9862" s="27">
        <v>0.85304100000000005</v>
      </c>
      <c r="C9862" s="24">
        <f t="shared" si="312"/>
        <v>0.35487599999999997</v>
      </c>
      <c r="D9862" s="19">
        <f t="shared" si="313"/>
        <v>0.12593697537599999</v>
      </c>
    </row>
    <row r="9863" spans="1:4" x14ac:dyDescent="0.3">
      <c r="A9863" s="23">
        <v>9862</v>
      </c>
      <c r="B9863" s="27">
        <v>0.853217</v>
      </c>
      <c r="C9863" s="24">
        <f t="shared" ref="C9863:C9926" si="314">ROUNDUP(B9863-B$10002,6)</f>
        <v>0.35505199999999998</v>
      </c>
      <c r="D9863" s="19">
        <f t="shared" si="313"/>
        <v>0.12606192270399999</v>
      </c>
    </row>
    <row r="9864" spans="1:4" x14ac:dyDescent="0.3">
      <c r="A9864" s="23">
        <v>9863</v>
      </c>
      <c r="B9864" s="27">
        <v>0.85348999999999997</v>
      </c>
      <c r="C9864" s="24">
        <f t="shared" si="314"/>
        <v>0.35532499999999995</v>
      </c>
      <c r="D9864" s="19">
        <f t="shared" si="313"/>
        <v>0.12625585562499997</v>
      </c>
    </row>
    <row r="9865" spans="1:4" x14ac:dyDescent="0.3">
      <c r="A9865" s="23">
        <v>9864</v>
      </c>
      <c r="B9865" s="27">
        <v>0.85425899999999999</v>
      </c>
      <c r="C9865" s="24">
        <f t="shared" si="314"/>
        <v>0.35609399999999997</v>
      </c>
      <c r="D9865" s="19">
        <f t="shared" si="313"/>
        <v>0.12680293683599997</v>
      </c>
    </row>
    <row r="9866" spans="1:4" x14ac:dyDescent="0.3">
      <c r="A9866" s="23">
        <v>9865</v>
      </c>
      <c r="B9866" s="27">
        <v>0.85436999999999996</v>
      </c>
      <c r="C9866" s="24">
        <f t="shared" si="314"/>
        <v>0.35620499999999999</v>
      </c>
      <c r="D9866" s="19">
        <f t="shared" ref="D9866:D9929" si="315">C9866*C9866</f>
        <v>0.126882002025</v>
      </c>
    </row>
    <row r="9867" spans="1:4" x14ac:dyDescent="0.3">
      <c r="A9867" s="23">
        <v>9866</v>
      </c>
      <c r="B9867" s="27">
        <v>0.85499000000000003</v>
      </c>
      <c r="C9867" s="24">
        <f t="shared" si="314"/>
        <v>0.35682499999999995</v>
      </c>
      <c r="D9867" s="19">
        <f t="shared" si="315"/>
        <v>0.12732408062499997</v>
      </c>
    </row>
    <row r="9868" spans="1:4" x14ac:dyDescent="0.3">
      <c r="A9868" s="23">
        <v>9867</v>
      </c>
      <c r="B9868" s="27">
        <v>0.85504400000000003</v>
      </c>
      <c r="C9868" s="24">
        <f t="shared" si="314"/>
        <v>0.35687899999999995</v>
      </c>
      <c r="D9868" s="19">
        <f t="shared" si="315"/>
        <v>0.12736262064099996</v>
      </c>
    </row>
    <row r="9869" spans="1:4" x14ac:dyDescent="0.3">
      <c r="A9869" s="23">
        <v>9868</v>
      </c>
      <c r="B9869" s="27">
        <v>0.85537399999999997</v>
      </c>
      <c r="C9869" s="24">
        <f t="shared" si="314"/>
        <v>0.357209</v>
      </c>
      <c r="D9869" s="19">
        <f t="shared" si="315"/>
        <v>0.12759826968099999</v>
      </c>
    </row>
    <row r="9870" spans="1:4" x14ac:dyDescent="0.3">
      <c r="A9870" s="23">
        <v>9869</v>
      </c>
      <c r="B9870" s="27">
        <v>0.85550000000000004</v>
      </c>
      <c r="C9870" s="24">
        <f t="shared" si="314"/>
        <v>0.35733499999999996</v>
      </c>
      <c r="D9870" s="19">
        <f t="shared" si="315"/>
        <v>0.12768830222499997</v>
      </c>
    </row>
    <row r="9871" spans="1:4" x14ac:dyDescent="0.3">
      <c r="A9871" s="23">
        <v>9870</v>
      </c>
      <c r="B9871" s="27">
        <v>0.85597900000000005</v>
      </c>
      <c r="C9871" s="24">
        <f t="shared" si="314"/>
        <v>0.35781399999999997</v>
      </c>
      <c r="D9871" s="19">
        <f t="shared" si="315"/>
        <v>0.12803085859599997</v>
      </c>
    </row>
    <row r="9872" spans="1:4" x14ac:dyDescent="0.3">
      <c r="A9872" s="23">
        <v>9871</v>
      </c>
      <c r="B9872" s="27">
        <v>0.85638899999999996</v>
      </c>
      <c r="C9872" s="24">
        <f t="shared" si="314"/>
        <v>0.35822399999999999</v>
      </c>
      <c r="D9872" s="19">
        <f t="shared" si="315"/>
        <v>0.12832443417599998</v>
      </c>
    </row>
    <row r="9873" spans="1:4" x14ac:dyDescent="0.3">
      <c r="A9873" s="23">
        <v>9872</v>
      </c>
      <c r="B9873" s="27">
        <v>0.85678399999999999</v>
      </c>
      <c r="C9873" s="24">
        <f t="shared" si="314"/>
        <v>0.35861899999999997</v>
      </c>
      <c r="D9873" s="19">
        <f t="shared" si="315"/>
        <v>0.12860758716099999</v>
      </c>
    </row>
    <row r="9874" spans="1:4" x14ac:dyDescent="0.3">
      <c r="A9874" s="23">
        <v>9873</v>
      </c>
      <c r="B9874" s="27">
        <v>0.85725300000000004</v>
      </c>
      <c r="C9874" s="24">
        <f t="shared" si="314"/>
        <v>0.35908799999999996</v>
      </c>
      <c r="D9874" s="19">
        <f t="shared" si="315"/>
        <v>0.12894419174399999</v>
      </c>
    </row>
    <row r="9875" spans="1:4" x14ac:dyDescent="0.3">
      <c r="A9875" s="23">
        <v>9874</v>
      </c>
      <c r="B9875" s="27">
        <v>0.85743400000000003</v>
      </c>
      <c r="C9875" s="24">
        <f t="shared" si="314"/>
        <v>0.35926899999999995</v>
      </c>
      <c r="D9875" s="19">
        <f t="shared" si="315"/>
        <v>0.12907421436099997</v>
      </c>
    </row>
    <row r="9876" spans="1:4" x14ac:dyDescent="0.3">
      <c r="A9876" s="23">
        <v>9875</v>
      </c>
      <c r="B9876" s="27">
        <v>0.85750999999999999</v>
      </c>
      <c r="C9876" s="24">
        <f t="shared" si="314"/>
        <v>0.35934499999999997</v>
      </c>
      <c r="D9876" s="19">
        <f t="shared" si="315"/>
        <v>0.12912882902499997</v>
      </c>
    </row>
    <row r="9877" spans="1:4" x14ac:dyDescent="0.3">
      <c r="A9877" s="23">
        <v>9876</v>
      </c>
      <c r="B9877" s="27">
        <v>0.85824299999999998</v>
      </c>
      <c r="C9877" s="24">
        <f t="shared" si="314"/>
        <v>0.36007799999999995</v>
      </c>
      <c r="D9877" s="19">
        <f t="shared" si="315"/>
        <v>0.12965616608399996</v>
      </c>
    </row>
    <row r="9878" spans="1:4" x14ac:dyDescent="0.3">
      <c r="A9878" s="23">
        <v>9877</v>
      </c>
      <c r="B9878" s="27">
        <v>0.85878500000000002</v>
      </c>
      <c r="C9878" s="24">
        <f t="shared" si="314"/>
        <v>0.36062</v>
      </c>
      <c r="D9878" s="19">
        <f t="shared" si="315"/>
        <v>0.1300467844</v>
      </c>
    </row>
    <row r="9879" spans="1:4" x14ac:dyDescent="0.3">
      <c r="A9879" s="23">
        <v>9878</v>
      </c>
      <c r="B9879" s="27">
        <v>0.85926400000000003</v>
      </c>
      <c r="C9879" s="24">
        <f t="shared" si="314"/>
        <v>0.36109899999999995</v>
      </c>
      <c r="D9879" s="19">
        <f t="shared" si="315"/>
        <v>0.13039248780099996</v>
      </c>
    </row>
    <row r="9880" spans="1:4" x14ac:dyDescent="0.3">
      <c r="A9880" s="23">
        <v>9879</v>
      </c>
      <c r="B9880" s="27">
        <v>0.85948599999999997</v>
      </c>
      <c r="C9880" s="24">
        <f t="shared" si="314"/>
        <v>0.36132099999999995</v>
      </c>
      <c r="D9880" s="19">
        <f t="shared" si="315"/>
        <v>0.13055286504099997</v>
      </c>
    </row>
    <row r="9881" spans="1:4" x14ac:dyDescent="0.3">
      <c r="A9881" s="23">
        <v>9880</v>
      </c>
      <c r="B9881" s="27">
        <v>0.86009100000000005</v>
      </c>
      <c r="C9881" s="24">
        <f t="shared" si="314"/>
        <v>0.36192599999999997</v>
      </c>
      <c r="D9881" s="19">
        <f t="shared" si="315"/>
        <v>0.13099042947599998</v>
      </c>
    </row>
    <row r="9882" spans="1:4" x14ac:dyDescent="0.3">
      <c r="A9882" s="23">
        <v>9881</v>
      </c>
      <c r="B9882" s="27">
        <v>0.86011099999999996</v>
      </c>
      <c r="C9882" s="24">
        <f t="shared" si="314"/>
        <v>0.36194599999999999</v>
      </c>
      <c r="D9882" s="19">
        <f t="shared" si="315"/>
        <v>0.131004906916</v>
      </c>
    </row>
    <row r="9883" spans="1:4" x14ac:dyDescent="0.3">
      <c r="A9883" s="23">
        <v>9882</v>
      </c>
      <c r="B9883" s="27">
        <v>0.86081399999999997</v>
      </c>
      <c r="C9883" s="24">
        <f t="shared" si="314"/>
        <v>0.362649</v>
      </c>
      <c r="D9883" s="19">
        <f t="shared" si="315"/>
        <v>0.131514297201</v>
      </c>
    </row>
    <row r="9884" spans="1:4" x14ac:dyDescent="0.3">
      <c r="A9884" s="23">
        <v>9883</v>
      </c>
      <c r="B9884" s="27">
        <v>0.86141199999999996</v>
      </c>
      <c r="C9884" s="24">
        <f t="shared" si="314"/>
        <v>0.36324699999999999</v>
      </c>
      <c r="D9884" s="19">
        <f t="shared" si="315"/>
        <v>0.131948383009</v>
      </c>
    </row>
    <row r="9885" spans="1:4" x14ac:dyDescent="0.3">
      <c r="A9885" s="23">
        <v>9884</v>
      </c>
      <c r="B9885" s="27">
        <v>0.86157499999999998</v>
      </c>
      <c r="C9885" s="24">
        <f t="shared" si="314"/>
        <v>0.36340999999999996</v>
      </c>
      <c r="D9885" s="19">
        <f t="shared" si="315"/>
        <v>0.13206682809999998</v>
      </c>
    </row>
    <row r="9886" spans="1:4" x14ac:dyDescent="0.3">
      <c r="A9886" s="23">
        <v>9885</v>
      </c>
      <c r="B9886" s="27">
        <v>0.86190599999999995</v>
      </c>
      <c r="C9886" s="24">
        <f t="shared" si="314"/>
        <v>0.36374099999999998</v>
      </c>
      <c r="D9886" s="19">
        <f t="shared" si="315"/>
        <v>0.132307515081</v>
      </c>
    </row>
    <row r="9887" spans="1:4" x14ac:dyDescent="0.3">
      <c r="A9887" s="23">
        <v>9886</v>
      </c>
      <c r="B9887" s="27">
        <v>0.86236199999999996</v>
      </c>
      <c r="C9887" s="24">
        <f t="shared" si="314"/>
        <v>0.36419699999999999</v>
      </c>
      <c r="D9887" s="19">
        <f t="shared" si="315"/>
        <v>0.132639454809</v>
      </c>
    </row>
    <row r="9888" spans="1:4" x14ac:dyDescent="0.3">
      <c r="A9888" s="23">
        <v>9887</v>
      </c>
      <c r="B9888" s="27">
        <v>0.86247799999999997</v>
      </c>
      <c r="C9888" s="24">
        <f t="shared" si="314"/>
        <v>0.364313</v>
      </c>
      <c r="D9888" s="19">
        <f t="shared" si="315"/>
        <v>0.13272396196899999</v>
      </c>
    </row>
    <row r="9889" spans="1:4" x14ac:dyDescent="0.3">
      <c r="A9889" s="23">
        <v>9888</v>
      </c>
      <c r="B9889" s="27">
        <v>0.86302500000000004</v>
      </c>
      <c r="C9889" s="24">
        <f t="shared" si="314"/>
        <v>0.36485999999999996</v>
      </c>
      <c r="D9889" s="19">
        <f t="shared" si="315"/>
        <v>0.13312281959999997</v>
      </c>
    </row>
    <row r="9890" spans="1:4" x14ac:dyDescent="0.3">
      <c r="A9890" s="23">
        <v>9889</v>
      </c>
      <c r="B9890" s="27">
        <v>0.86307900000000004</v>
      </c>
      <c r="C9890" s="24">
        <f t="shared" si="314"/>
        <v>0.36491399999999996</v>
      </c>
      <c r="D9890" s="19">
        <f t="shared" si="315"/>
        <v>0.13316222739599998</v>
      </c>
    </row>
    <row r="9891" spans="1:4" x14ac:dyDescent="0.3">
      <c r="A9891" s="23">
        <v>9890</v>
      </c>
      <c r="B9891" s="27">
        <v>0.86325300000000005</v>
      </c>
      <c r="C9891" s="24">
        <f t="shared" si="314"/>
        <v>0.36508799999999997</v>
      </c>
      <c r="D9891" s="19">
        <f t="shared" si="315"/>
        <v>0.13328924774399997</v>
      </c>
    </row>
    <row r="9892" spans="1:4" x14ac:dyDescent="0.3">
      <c r="A9892" s="23">
        <v>9891</v>
      </c>
      <c r="B9892" s="27">
        <v>0.86375800000000003</v>
      </c>
      <c r="C9892" s="24">
        <f t="shared" si="314"/>
        <v>0.36559299999999995</v>
      </c>
      <c r="D9892" s="19">
        <f t="shared" si="315"/>
        <v>0.13365824164899995</v>
      </c>
    </row>
    <row r="9893" spans="1:4" x14ac:dyDescent="0.3">
      <c r="A9893" s="23">
        <v>9892</v>
      </c>
      <c r="B9893" s="27">
        <v>0.86383399999999999</v>
      </c>
      <c r="C9893" s="24">
        <f t="shared" si="314"/>
        <v>0.36566899999999997</v>
      </c>
      <c r="D9893" s="19">
        <f t="shared" si="315"/>
        <v>0.13371381756099998</v>
      </c>
    </row>
    <row r="9894" spans="1:4" x14ac:dyDescent="0.3">
      <c r="A9894" s="23">
        <v>9893</v>
      </c>
      <c r="B9894" s="27">
        <v>0.86393399999999998</v>
      </c>
      <c r="C9894" s="24">
        <f t="shared" si="314"/>
        <v>0.36576899999999996</v>
      </c>
      <c r="D9894" s="19">
        <f t="shared" si="315"/>
        <v>0.13378696136099996</v>
      </c>
    </row>
    <row r="9895" spans="1:4" x14ac:dyDescent="0.3">
      <c r="A9895" s="23">
        <v>9894</v>
      </c>
      <c r="B9895" s="27">
        <v>0.86432600000000004</v>
      </c>
      <c r="C9895" s="24">
        <f t="shared" si="314"/>
        <v>0.36616099999999996</v>
      </c>
      <c r="D9895" s="19">
        <f t="shared" si="315"/>
        <v>0.13407387792099998</v>
      </c>
    </row>
    <row r="9896" spans="1:4" x14ac:dyDescent="0.3">
      <c r="A9896" s="23">
        <v>9895</v>
      </c>
      <c r="B9896" s="27">
        <v>0.86439999999999995</v>
      </c>
      <c r="C9896" s="24">
        <f t="shared" si="314"/>
        <v>0.36623499999999998</v>
      </c>
      <c r="D9896" s="19">
        <f t="shared" si="315"/>
        <v>0.13412807522499998</v>
      </c>
    </row>
    <row r="9897" spans="1:4" x14ac:dyDescent="0.3">
      <c r="A9897" s="23">
        <v>9896</v>
      </c>
      <c r="B9897" s="27">
        <v>0.86453500000000005</v>
      </c>
      <c r="C9897" s="24">
        <f t="shared" si="314"/>
        <v>0.36636999999999997</v>
      </c>
      <c r="D9897" s="19">
        <f t="shared" si="315"/>
        <v>0.13422697689999999</v>
      </c>
    </row>
    <row r="9898" spans="1:4" x14ac:dyDescent="0.3">
      <c r="A9898" s="23">
        <v>9897</v>
      </c>
      <c r="B9898" s="27">
        <v>0.86472400000000005</v>
      </c>
      <c r="C9898" s="24">
        <f t="shared" si="314"/>
        <v>0.36655899999999997</v>
      </c>
      <c r="D9898" s="19">
        <f t="shared" si="315"/>
        <v>0.13436550048099999</v>
      </c>
    </row>
    <row r="9899" spans="1:4" x14ac:dyDescent="0.3">
      <c r="A9899" s="23">
        <v>9898</v>
      </c>
      <c r="B9899" s="27">
        <v>0.86496300000000004</v>
      </c>
      <c r="C9899" s="24">
        <f t="shared" si="314"/>
        <v>0.36679799999999996</v>
      </c>
      <c r="D9899" s="19">
        <f t="shared" si="315"/>
        <v>0.13454077280399998</v>
      </c>
    </row>
    <row r="9900" spans="1:4" x14ac:dyDescent="0.3">
      <c r="A9900" s="23">
        <v>9899</v>
      </c>
      <c r="B9900" s="27">
        <v>0.86515900000000001</v>
      </c>
      <c r="C9900" s="24">
        <f t="shared" si="314"/>
        <v>0.36699399999999999</v>
      </c>
      <c r="D9900" s="19">
        <f t="shared" si="315"/>
        <v>0.134684596036</v>
      </c>
    </row>
    <row r="9901" spans="1:4" x14ac:dyDescent="0.3">
      <c r="A9901" s="23">
        <v>9900</v>
      </c>
      <c r="B9901" s="27">
        <v>0.86579499999999998</v>
      </c>
      <c r="C9901" s="24">
        <f t="shared" si="314"/>
        <v>0.36762999999999996</v>
      </c>
      <c r="D9901" s="19">
        <f t="shared" si="315"/>
        <v>0.13515181689999997</v>
      </c>
    </row>
    <row r="9902" spans="1:4" x14ac:dyDescent="0.3">
      <c r="A9902" s="23">
        <v>9901</v>
      </c>
      <c r="B9902" s="27">
        <v>0.86617299999999997</v>
      </c>
      <c r="C9902" s="24">
        <f t="shared" si="314"/>
        <v>0.36800799999999995</v>
      </c>
      <c r="D9902" s="19">
        <f t="shared" si="315"/>
        <v>0.13542988806399997</v>
      </c>
    </row>
    <row r="9903" spans="1:4" x14ac:dyDescent="0.3">
      <c r="A9903" s="23">
        <v>9902</v>
      </c>
      <c r="B9903" s="27">
        <v>0.86687599999999998</v>
      </c>
      <c r="C9903" s="24">
        <f t="shared" si="314"/>
        <v>0.36871099999999996</v>
      </c>
      <c r="D9903" s="19">
        <f t="shared" si="315"/>
        <v>0.13594780152099997</v>
      </c>
    </row>
    <row r="9904" spans="1:4" x14ac:dyDescent="0.3">
      <c r="A9904" s="23">
        <v>9903</v>
      </c>
      <c r="B9904" s="27">
        <v>0.86793299999999995</v>
      </c>
      <c r="C9904" s="24">
        <f t="shared" si="314"/>
        <v>0.36976799999999999</v>
      </c>
      <c r="D9904" s="19">
        <f t="shared" si="315"/>
        <v>0.13672837382399999</v>
      </c>
    </row>
    <row r="9905" spans="1:4" x14ac:dyDescent="0.3">
      <c r="A9905" s="23">
        <v>9904</v>
      </c>
      <c r="B9905" s="27">
        <v>0.86871299999999996</v>
      </c>
      <c r="C9905" s="24">
        <f t="shared" si="314"/>
        <v>0.37054799999999999</v>
      </c>
      <c r="D9905" s="19">
        <f t="shared" si="315"/>
        <v>0.13730582030399999</v>
      </c>
    </row>
    <row r="9906" spans="1:4" x14ac:dyDescent="0.3">
      <c r="A9906" s="23">
        <v>9905</v>
      </c>
      <c r="B9906" s="27">
        <v>0.86878900000000003</v>
      </c>
      <c r="C9906" s="24">
        <f t="shared" si="314"/>
        <v>0.37062399999999995</v>
      </c>
      <c r="D9906" s="19">
        <f t="shared" si="315"/>
        <v>0.13736214937599997</v>
      </c>
    </row>
    <row r="9907" spans="1:4" x14ac:dyDescent="0.3">
      <c r="A9907" s="23">
        <v>9906</v>
      </c>
      <c r="B9907" s="27">
        <v>0.86905399999999999</v>
      </c>
      <c r="C9907" s="24">
        <f t="shared" si="314"/>
        <v>0.37088899999999997</v>
      </c>
      <c r="D9907" s="19">
        <f t="shared" si="315"/>
        <v>0.13755865032099998</v>
      </c>
    </row>
    <row r="9908" spans="1:4" x14ac:dyDescent="0.3">
      <c r="A9908" s="23">
        <v>9907</v>
      </c>
      <c r="B9908" s="27">
        <v>0.86988399999999999</v>
      </c>
      <c r="C9908" s="24">
        <f t="shared" si="314"/>
        <v>0.37171899999999997</v>
      </c>
      <c r="D9908" s="19">
        <f t="shared" si="315"/>
        <v>0.13817501496099999</v>
      </c>
    </row>
    <row r="9909" spans="1:4" x14ac:dyDescent="0.3">
      <c r="A9909" s="23">
        <v>9908</v>
      </c>
      <c r="B9909" s="27">
        <v>0.87004099999999995</v>
      </c>
      <c r="C9909" s="24">
        <f t="shared" si="314"/>
        <v>0.37187599999999998</v>
      </c>
      <c r="D9909" s="19">
        <f t="shared" si="315"/>
        <v>0.138291759376</v>
      </c>
    </row>
    <row r="9910" spans="1:4" x14ac:dyDescent="0.3">
      <c r="A9910" s="23">
        <v>9909</v>
      </c>
      <c r="B9910" s="27">
        <v>0.87032500000000002</v>
      </c>
      <c r="C9910" s="24">
        <f t="shared" si="314"/>
        <v>0.37215999999999999</v>
      </c>
      <c r="D9910" s="19">
        <f t="shared" si="315"/>
        <v>0.1385030656</v>
      </c>
    </row>
    <row r="9911" spans="1:4" x14ac:dyDescent="0.3">
      <c r="A9911" s="23">
        <v>9910</v>
      </c>
      <c r="B9911" s="27">
        <v>0.87109899999999996</v>
      </c>
      <c r="C9911" s="24">
        <f t="shared" si="314"/>
        <v>0.37293399999999999</v>
      </c>
      <c r="D9911" s="19">
        <f t="shared" si="315"/>
        <v>0.139079768356</v>
      </c>
    </row>
    <row r="9912" spans="1:4" x14ac:dyDescent="0.3">
      <c r="A9912" s="23">
        <v>9911</v>
      </c>
      <c r="B9912" s="27">
        <v>0.87136000000000002</v>
      </c>
      <c r="C9912" s="24">
        <f t="shared" si="314"/>
        <v>0.373195</v>
      </c>
      <c r="D9912" s="19">
        <f t="shared" si="315"/>
        <v>0.13927450802499999</v>
      </c>
    </row>
    <row r="9913" spans="1:4" x14ac:dyDescent="0.3">
      <c r="A9913" s="23">
        <v>9912</v>
      </c>
      <c r="B9913" s="27">
        <v>0.871529</v>
      </c>
      <c r="C9913" s="24">
        <f t="shared" si="314"/>
        <v>0.37336399999999997</v>
      </c>
      <c r="D9913" s="19">
        <f t="shared" si="315"/>
        <v>0.13940067649599999</v>
      </c>
    </row>
    <row r="9914" spans="1:4" x14ac:dyDescent="0.3">
      <c r="A9914" s="23">
        <v>9913</v>
      </c>
      <c r="B9914" s="27">
        <v>0.87246599999999996</v>
      </c>
      <c r="C9914" s="24">
        <f t="shared" si="314"/>
        <v>0.37430099999999999</v>
      </c>
      <c r="D9914" s="19">
        <f t="shared" si="315"/>
        <v>0.14010123860099999</v>
      </c>
    </row>
    <row r="9915" spans="1:4" x14ac:dyDescent="0.3">
      <c r="A9915" s="23">
        <v>9914</v>
      </c>
      <c r="B9915" s="27">
        <v>0.87332200000000004</v>
      </c>
      <c r="C9915" s="24">
        <f t="shared" si="314"/>
        <v>0.37515699999999996</v>
      </c>
      <c r="D9915" s="19">
        <f t="shared" si="315"/>
        <v>0.14074277464899998</v>
      </c>
    </row>
    <row r="9916" spans="1:4" x14ac:dyDescent="0.3">
      <c r="A9916" s="23">
        <v>9915</v>
      </c>
      <c r="B9916" s="27">
        <v>0.873332</v>
      </c>
      <c r="C9916" s="24">
        <f t="shared" si="314"/>
        <v>0.37516699999999997</v>
      </c>
      <c r="D9916" s="19">
        <f t="shared" si="315"/>
        <v>0.14075027788899999</v>
      </c>
    </row>
    <row r="9917" spans="1:4" x14ac:dyDescent="0.3">
      <c r="A9917" s="23">
        <v>9916</v>
      </c>
      <c r="B9917" s="27">
        <v>0.87420900000000001</v>
      </c>
      <c r="C9917" s="24">
        <f t="shared" si="314"/>
        <v>0.37604399999999999</v>
      </c>
      <c r="D9917" s="19">
        <f t="shared" si="315"/>
        <v>0.14140908993599999</v>
      </c>
    </row>
    <row r="9918" spans="1:4" x14ac:dyDescent="0.3">
      <c r="A9918" s="23">
        <v>9917</v>
      </c>
      <c r="B9918" s="27">
        <v>0.875475</v>
      </c>
      <c r="C9918" s="24">
        <f t="shared" si="314"/>
        <v>0.37730999999999998</v>
      </c>
      <c r="D9918" s="19">
        <f t="shared" si="315"/>
        <v>0.14236283609999997</v>
      </c>
    </row>
    <row r="9919" spans="1:4" x14ac:dyDescent="0.3">
      <c r="A9919" s="23">
        <v>9918</v>
      </c>
      <c r="B9919" s="27">
        <v>0.87593399999999999</v>
      </c>
      <c r="C9919" s="24">
        <f t="shared" si="314"/>
        <v>0.37776899999999997</v>
      </c>
      <c r="D9919" s="19">
        <f t="shared" si="315"/>
        <v>0.14270941736099998</v>
      </c>
    </row>
    <row r="9920" spans="1:4" x14ac:dyDescent="0.3">
      <c r="A9920" s="23">
        <v>9919</v>
      </c>
      <c r="B9920" s="27">
        <v>0.87642500000000001</v>
      </c>
      <c r="C9920" s="24">
        <f t="shared" si="314"/>
        <v>0.37825999999999999</v>
      </c>
      <c r="D9920" s="19">
        <f t="shared" si="315"/>
        <v>0.14308062759999998</v>
      </c>
    </row>
    <row r="9921" spans="1:4" x14ac:dyDescent="0.3">
      <c r="A9921" s="23">
        <v>9920</v>
      </c>
      <c r="B9921" s="27">
        <v>0.87687300000000001</v>
      </c>
      <c r="C9921" s="24">
        <f t="shared" si="314"/>
        <v>0.37870799999999999</v>
      </c>
      <c r="D9921" s="19">
        <f t="shared" si="315"/>
        <v>0.143419749264</v>
      </c>
    </row>
    <row r="9922" spans="1:4" x14ac:dyDescent="0.3">
      <c r="A9922" s="23">
        <v>9921</v>
      </c>
      <c r="B9922" s="27">
        <v>0.87687899999999996</v>
      </c>
      <c r="C9922" s="24">
        <f t="shared" si="314"/>
        <v>0.378714</v>
      </c>
      <c r="D9922" s="19">
        <f t="shared" si="315"/>
        <v>0.143424293796</v>
      </c>
    </row>
    <row r="9923" spans="1:4" x14ac:dyDescent="0.3">
      <c r="A9923" s="23">
        <v>9922</v>
      </c>
      <c r="B9923" s="27">
        <v>0.87694000000000005</v>
      </c>
      <c r="C9923" s="24">
        <f t="shared" si="314"/>
        <v>0.37877499999999997</v>
      </c>
      <c r="D9923" s="19">
        <f t="shared" si="315"/>
        <v>0.14347050062499997</v>
      </c>
    </row>
    <row r="9924" spans="1:4" x14ac:dyDescent="0.3">
      <c r="A9924" s="23">
        <v>9923</v>
      </c>
      <c r="B9924" s="27">
        <v>0.877502</v>
      </c>
      <c r="C9924" s="24">
        <f t="shared" si="314"/>
        <v>0.37933699999999998</v>
      </c>
      <c r="D9924" s="19">
        <f t="shared" si="315"/>
        <v>0.14389655956899999</v>
      </c>
    </row>
    <row r="9925" spans="1:4" x14ac:dyDescent="0.3">
      <c r="A9925" s="23">
        <v>9924</v>
      </c>
      <c r="B9925" s="27">
        <v>0.87770000000000004</v>
      </c>
      <c r="C9925" s="24">
        <f t="shared" si="314"/>
        <v>0.37953499999999996</v>
      </c>
      <c r="D9925" s="19">
        <f t="shared" si="315"/>
        <v>0.14404681622499996</v>
      </c>
    </row>
    <row r="9926" spans="1:4" x14ac:dyDescent="0.3">
      <c r="A9926" s="23">
        <v>9925</v>
      </c>
      <c r="B9926" s="27">
        <v>0.87828700000000004</v>
      </c>
      <c r="C9926" s="24">
        <f t="shared" si="314"/>
        <v>0.38012199999999996</v>
      </c>
      <c r="D9926" s="19">
        <f t="shared" si="315"/>
        <v>0.14449273488399997</v>
      </c>
    </row>
    <row r="9927" spans="1:4" x14ac:dyDescent="0.3">
      <c r="A9927" s="23">
        <v>9926</v>
      </c>
      <c r="B9927" s="27">
        <v>0.87912000000000001</v>
      </c>
      <c r="C9927" s="24">
        <f t="shared" ref="C9927:C9990" si="316">ROUNDUP(B9927-B$10002,6)</f>
        <v>0.38095499999999999</v>
      </c>
      <c r="D9927" s="19">
        <f t="shared" si="315"/>
        <v>0.14512671202499999</v>
      </c>
    </row>
    <row r="9928" spans="1:4" x14ac:dyDescent="0.3">
      <c r="A9928" s="23">
        <v>9927</v>
      </c>
      <c r="B9928" s="27">
        <v>0.88000599999999995</v>
      </c>
      <c r="C9928" s="24">
        <f t="shared" si="316"/>
        <v>0.38184099999999999</v>
      </c>
      <c r="D9928" s="19">
        <f t="shared" si="315"/>
        <v>0.14580254928099998</v>
      </c>
    </row>
    <row r="9929" spans="1:4" x14ac:dyDescent="0.3">
      <c r="A9929" s="23">
        <v>9928</v>
      </c>
      <c r="B9929" s="27">
        <v>0.88083999999999996</v>
      </c>
      <c r="C9929" s="24">
        <f t="shared" si="316"/>
        <v>0.38267499999999999</v>
      </c>
      <c r="D9929" s="19">
        <f t="shared" si="315"/>
        <v>0.14644015562499998</v>
      </c>
    </row>
    <row r="9930" spans="1:4" x14ac:dyDescent="0.3">
      <c r="A9930" s="23">
        <v>9929</v>
      </c>
      <c r="B9930" s="27">
        <v>0.88222699999999998</v>
      </c>
      <c r="C9930" s="24">
        <f t="shared" si="316"/>
        <v>0.38406199999999996</v>
      </c>
      <c r="D9930" s="19">
        <f t="shared" ref="D9930:D9993" si="317">C9930*C9930</f>
        <v>0.14750361984399996</v>
      </c>
    </row>
    <row r="9931" spans="1:4" x14ac:dyDescent="0.3">
      <c r="A9931" s="23">
        <v>9930</v>
      </c>
      <c r="B9931" s="27">
        <v>0.88298100000000002</v>
      </c>
      <c r="C9931" s="24">
        <f t="shared" si="316"/>
        <v>0.38481599999999999</v>
      </c>
      <c r="D9931" s="19">
        <f t="shared" si="317"/>
        <v>0.14808335385599999</v>
      </c>
    </row>
    <row r="9932" spans="1:4" x14ac:dyDescent="0.3">
      <c r="A9932" s="23">
        <v>9931</v>
      </c>
      <c r="B9932" s="27">
        <v>0.88339199999999996</v>
      </c>
      <c r="C9932" s="24">
        <f t="shared" si="316"/>
        <v>0.38522699999999999</v>
      </c>
      <c r="D9932" s="19">
        <f t="shared" si="317"/>
        <v>0.14839984152899999</v>
      </c>
    </row>
    <row r="9933" spans="1:4" x14ac:dyDescent="0.3">
      <c r="A9933" s="23">
        <v>9932</v>
      </c>
      <c r="B9933" s="27">
        <v>0.88367200000000001</v>
      </c>
      <c r="C9933" s="24">
        <f t="shared" si="316"/>
        <v>0.38550699999999999</v>
      </c>
      <c r="D9933" s="19">
        <f t="shared" si="317"/>
        <v>0.14861564704899999</v>
      </c>
    </row>
    <row r="9934" spans="1:4" x14ac:dyDescent="0.3">
      <c r="A9934" s="23">
        <v>9933</v>
      </c>
      <c r="B9934" s="27">
        <v>0.88375199999999998</v>
      </c>
      <c r="C9934" s="24">
        <f t="shared" si="316"/>
        <v>0.38558699999999996</v>
      </c>
      <c r="D9934" s="19">
        <f t="shared" si="317"/>
        <v>0.14867733456899998</v>
      </c>
    </row>
    <row r="9935" spans="1:4" x14ac:dyDescent="0.3">
      <c r="A9935" s="23">
        <v>9934</v>
      </c>
      <c r="B9935" s="27">
        <v>0.88384200000000002</v>
      </c>
      <c r="C9935" s="24">
        <f t="shared" si="316"/>
        <v>0.38567699999999999</v>
      </c>
      <c r="D9935" s="19">
        <f t="shared" si="317"/>
        <v>0.14874674832900001</v>
      </c>
    </row>
    <row r="9936" spans="1:4" x14ac:dyDescent="0.3">
      <c r="A9936" s="23">
        <v>9935</v>
      </c>
      <c r="B9936" s="27">
        <v>0.88428700000000005</v>
      </c>
      <c r="C9936" s="24">
        <f t="shared" si="316"/>
        <v>0.38612199999999997</v>
      </c>
      <c r="D9936" s="19">
        <f t="shared" si="317"/>
        <v>0.14909019888399996</v>
      </c>
    </row>
    <row r="9937" spans="1:4" x14ac:dyDescent="0.3">
      <c r="A9937" s="23">
        <v>9936</v>
      </c>
      <c r="B9937" s="27">
        <v>0.88537900000000003</v>
      </c>
      <c r="C9937" s="24">
        <f t="shared" si="316"/>
        <v>0.38721399999999995</v>
      </c>
      <c r="D9937" s="19">
        <f t="shared" si="317"/>
        <v>0.14993468179599995</v>
      </c>
    </row>
    <row r="9938" spans="1:4" x14ac:dyDescent="0.3">
      <c r="A9938" s="23">
        <v>9937</v>
      </c>
      <c r="B9938" s="27">
        <v>0.88705999999999996</v>
      </c>
      <c r="C9938" s="24">
        <f t="shared" si="316"/>
        <v>0.38889499999999999</v>
      </c>
      <c r="D9938" s="19">
        <f t="shared" si="317"/>
        <v>0.15123932102499998</v>
      </c>
    </row>
    <row r="9939" spans="1:4" x14ac:dyDescent="0.3">
      <c r="A9939" s="23">
        <v>9938</v>
      </c>
      <c r="B9939" s="27">
        <v>0.88736800000000005</v>
      </c>
      <c r="C9939" s="24">
        <f t="shared" si="316"/>
        <v>0.38920299999999997</v>
      </c>
      <c r="D9939" s="19">
        <f t="shared" si="317"/>
        <v>0.15147897520899997</v>
      </c>
    </row>
    <row r="9940" spans="1:4" x14ac:dyDescent="0.3">
      <c r="A9940" s="23">
        <v>9939</v>
      </c>
      <c r="B9940" s="27">
        <v>0.88747699999999996</v>
      </c>
      <c r="C9940" s="24">
        <f t="shared" si="316"/>
        <v>0.38931199999999999</v>
      </c>
      <c r="D9940" s="19">
        <f t="shared" si="317"/>
        <v>0.151563833344</v>
      </c>
    </row>
    <row r="9941" spans="1:4" x14ac:dyDescent="0.3">
      <c r="A9941" s="23">
        <v>9940</v>
      </c>
      <c r="B9941" s="27">
        <v>0.88764799999999999</v>
      </c>
      <c r="C9941" s="24">
        <f t="shared" si="316"/>
        <v>0.38948299999999997</v>
      </c>
      <c r="D9941" s="19">
        <f t="shared" si="317"/>
        <v>0.15169700728899999</v>
      </c>
    </row>
    <row r="9942" spans="1:4" x14ac:dyDescent="0.3">
      <c r="A9942" s="23">
        <v>9941</v>
      </c>
      <c r="B9942" s="27">
        <v>0.888845</v>
      </c>
      <c r="C9942" s="24">
        <f t="shared" si="316"/>
        <v>0.39067999999999997</v>
      </c>
      <c r="D9942" s="19">
        <f t="shared" si="317"/>
        <v>0.15263086239999998</v>
      </c>
    </row>
    <row r="9943" spans="1:4" x14ac:dyDescent="0.3">
      <c r="A9943" s="23">
        <v>9942</v>
      </c>
      <c r="B9943" s="27">
        <v>0.890401</v>
      </c>
      <c r="C9943" s="24">
        <f t="shared" si="316"/>
        <v>0.39223599999999997</v>
      </c>
      <c r="D9943" s="19">
        <f t="shared" si="317"/>
        <v>0.15384907969599998</v>
      </c>
    </row>
    <row r="9944" spans="1:4" x14ac:dyDescent="0.3">
      <c r="A9944" s="23">
        <v>9943</v>
      </c>
      <c r="B9944" s="27">
        <v>0.89188599999999996</v>
      </c>
      <c r="C9944" s="24">
        <f t="shared" si="316"/>
        <v>0.39372099999999999</v>
      </c>
      <c r="D9944" s="19">
        <f t="shared" si="317"/>
        <v>0.155016225841</v>
      </c>
    </row>
    <row r="9945" spans="1:4" x14ac:dyDescent="0.3">
      <c r="A9945" s="23">
        <v>9944</v>
      </c>
      <c r="B9945" s="27">
        <v>0.89222999999999997</v>
      </c>
      <c r="C9945" s="24">
        <f t="shared" si="316"/>
        <v>0.394065</v>
      </c>
      <c r="D9945" s="19">
        <f t="shared" si="317"/>
        <v>0.15528722422499999</v>
      </c>
    </row>
    <row r="9946" spans="1:4" x14ac:dyDescent="0.3">
      <c r="A9946" s="23">
        <v>9945</v>
      </c>
      <c r="B9946" s="27">
        <v>0.89224199999999998</v>
      </c>
      <c r="C9946" s="24">
        <f t="shared" si="316"/>
        <v>0.39407699999999996</v>
      </c>
      <c r="D9946" s="19">
        <f t="shared" si="317"/>
        <v>0.15529668192899995</v>
      </c>
    </row>
    <row r="9947" spans="1:4" x14ac:dyDescent="0.3">
      <c r="A9947" s="23">
        <v>9946</v>
      </c>
      <c r="B9947" s="27">
        <v>0.89252900000000002</v>
      </c>
      <c r="C9947" s="24">
        <f t="shared" si="316"/>
        <v>0.39436399999999999</v>
      </c>
      <c r="D9947" s="19">
        <f t="shared" si="317"/>
        <v>0.155522964496</v>
      </c>
    </row>
    <row r="9948" spans="1:4" x14ac:dyDescent="0.3">
      <c r="A9948" s="23">
        <v>9947</v>
      </c>
      <c r="B9948" s="27">
        <v>0.89338399999999996</v>
      </c>
      <c r="C9948" s="24">
        <f t="shared" si="316"/>
        <v>0.39521899999999999</v>
      </c>
      <c r="D9948" s="19">
        <f t="shared" si="317"/>
        <v>0.156198057961</v>
      </c>
    </row>
    <row r="9949" spans="1:4" x14ac:dyDescent="0.3">
      <c r="A9949" s="23">
        <v>9948</v>
      </c>
      <c r="B9949" s="27">
        <v>0.89356800000000003</v>
      </c>
      <c r="C9949" s="24">
        <f t="shared" si="316"/>
        <v>0.39540299999999995</v>
      </c>
      <c r="D9949" s="19">
        <f t="shared" si="317"/>
        <v>0.15634353240899995</v>
      </c>
    </row>
    <row r="9950" spans="1:4" x14ac:dyDescent="0.3">
      <c r="A9950" s="23">
        <v>9949</v>
      </c>
      <c r="B9950" s="27">
        <v>0.89550399999999997</v>
      </c>
      <c r="C9950" s="24">
        <f t="shared" si="316"/>
        <v>0.397339</v>
      </c>
      <c r="D9950" s="19">
        <f t="shared" si="317"/>
        <v>0.15787828092100001</v>
      </c>
    </row>
    <row r="9951" spans="1:4" x14ac:dyDescent="0.3">
      <c r="A9951" s="23">
        <v>9950</v>
      </c>
      <c r="B9951" s="27">
        <v>0.89566999999999997</v>
      </c>
      <c r="C9951" s="24">
        <f t="shared" si="316"/>
        <v>0.397505</v>
      </c>
      <c r="D9951" s="19">
        <f t="shared" si="317"/>
        <v>0.15801022502500001</v>
      </c>
    </row>
    <row r="9952" spans="1:4" x14ac:dyDescent="0.3">
      <c r="A9952" s="23">
        <v>9951</v>
      </c>
      <c r="B9952" s="27">
        <v>0.89591100000000001</v>
      </c>
      <c r="C9952" s="24">
        <f t="shared" si="316"/>
        <v>0.39774599999999999</v>
      </c>
      <c r="D9952" s="19">
        <f t="shared" si="317"/>
        <v>0.15820188051599998</v>
      </c>
    </row>
    <row r="9953" spans="1:4" x14ac:dyDescent="0.3">
      <c r="A9953" s="23">
        <v>9952</v>
      </c>
      <c r="B9953" s="27">
        <v>0.89688599999999996</v>
      </c>
      <c r="C9953" s="24">
        <f t="shared" si="316"/>
        <v>0.39872099999999999</v>
      </c>
      <c r="D9953" s="19">
        <f t="shared" si="317"/>
        <v>0.15897843584099999</v>
      </c>
    </row>
    <row r="9954" spans="1:4" x14ac:dyDescent="0.3">
      <c r="A9954" s="23">
        <v>9953</v>
      </c>
      <c r="B9954" s="27">
        <v>0.89719800000000005</v>
      </c>
      <c r="C9954" s="24">
        <f t="shared" si="316"/>
        <v>0.39903299999999997</v>
      </c>
      <c r="D9954" s="19">
        <f t="shared" si="317"/>
        <v>0.15922733508899997</v>
      </c>
    </row>
    <row r="9955" spans="1:4" x14ac:dyDescent="0.3">
      <c r="A9955" s="23">
        <v>9954</v>
      </c>
      <c r="B9955" s="27">
        <v>0.89832500000000004</v>
      </c>
      <c r="C9955" s="24">
        <f t="shared" si="316"/>
        <v>0.40015999999999996</v>
      </c>
      <c r="D9955" s="19">
        <f t="shared" si="317"/>
        <v>0.16012802559999997</v>
      </c>
    </row>
    <row r="9956" spans="1:4" x14ac:dyDescent="0.3">
      <c r="A9956" s="23">
        <v>9955</v>
      </c>
      <c r="B9956" s="27">
        <v>0.89902899999999997</v>
      </c>
      <c r="C9956" s="24">
        <f t="shared" si="316"/>
        <v>0.400864</v>
      </c>
      <c r="D9956" s="19">
        <f t="shared" si="317"/>
        <v>0.16069194649599999</v>
      </c>
    </row>
    <row r="9957" spans="1:4" x14ac:dyDescent="0.3">
      <c r="A9957" s="23">
        <v>9956</v>
      </c>
      <c r="B9957" s="27">
        <v>0.89936700000000003</v>
      </c>
      <c r="C9957" s="24">
        <f t="shared" si="316"/>
        <v>0.40120199999999995</v>
      </c>
      <c r="D9957" s="19">
        <f t="shared" si="317"/>
        <v>0.16096304480399995</v>
      </c>
    </row>
    <row r="9958" spans="1:4" x14ac:dyDescent="0.3">
      <c r="A9958" s="23">
        <v>9957</v>
      </c>
      <c r="B9958" s="27">
        <v>0.89981100000000003</v>
      </c>
      <c r="C9958" s="24">
        <f t="shared" si="316"/>
        <v>0.40164599999999995</v>
      </c>
      <c r="D9958" s="19">
        <f t="shared" si="317"/>
        <v>0.16131950931599995</v>
      </c>
    </row>
    <row r="9959" spans="1:4" x14ac:dyDescent="0.3">
      <c r="A9959" s="23">
        <v>9958</v>
      </c>
      <c r="B9959" s="27">
        <v>0.89991399999999999</v>
      </c>
      <c r="C9959" s="24">
        <f t="shared" si="316"/>
        <v>0.40174899999999997</v>
      </c>
      <c r="D9959" s="19">
        <f t="shared" si="317"/>
        <v>0.16140225900099997</v>
      </c>
    </row>
    <row r="9960" spans="1:4" x14ac:dyDescent="0.3">
      <c r="A9960" s="23">
        <v>9959</v>
      </c>
      <c r="B9960" s="27">
        <v>0.90009499999999998</v>
      </c>
      <c r="C9960" s="24">
        <f t="shared" si="316"/>
        <v>0.40192999999999995</v>
      </c>
      <c r="D9960" s="19">
        <f t="shared" si="317"/>
        <v>0.16154772489999997</v>
      </c>
    </row>
    <row r="9961" spans="1:4" x14ac:dyDescent="0.3">
      <c r="A9961" s="23">
        <v>9960</v>
      </c>
      <c r="B9961" s="27">
        <v>0.90113600000000005</v>
      </c>
      <c r="C9961" s="24">
        <f t="shared" si="316"/>
        <v>0.40297099999999997</v>
      </c>
      <c r="D9961" s="19">
        <f t="shared" si="317"/>
        <v>0.16238562684099997</v>
      </c>
    </row>
    <row r="9962" spans="1:4" x14ac:dyDescent="0.3">
      <c r="A9962" s="23">
        <v>9961</v>
      </c>
      <c r="B9962" s="27">
        <v>0.901895</v>
      </c>
      <c r="C9962" s="24">
        <f t="shared" si="316"/>
        <v>0.40372999999999998</v>
      </c>
      <c r="D9962" s="19">
        <f t="shared" si="317"/>
        <v>0.16299791289999999</v>
      </c>
    </row>
    <row r="9963" spans="1:4" x14ac:dyDescent="0.3">
      <c r="A9963" s="23">
        <v>9962</v>
      </c>
      <c r="B9963" s="27">
        <v>0.90199600000000002</v>
      </c>
      <c r="C9963" s="24">
        <f t="shared" si="316"/>
        <v>0.403831</v>
      </c>
      <c r="D9963" s="19">
        <f t="shared" si="317"/>
        <v>0.163079476561</v>
      </c>
    </row>
    <row r="9964" spans="1:4" x14ac:dyDescent="0.3">
      <c r="A9964" s="23">
        <v>9963</v>
      </c>
      <c r="B9964" s="27">
        <v>0.90292700000000004</v>
      </c>
      <c r="C9964" s="24">
        <f t="shared" si="316"/>
        <v>0.40476199999999996</v>
      </c>
      <c r="D9964" s="19">
        <f t="shared" si="317"/>
        <v>0.16383227664399996</v>
      </c>
    </row>
    <row r="9965" spans="1:4" x14ac:dyDescent="0.3">
      <c r="A9965" s="23">
        <v>9964</v>
      </c>
      <c r="B9965" s="27">
        <v>0.90367399999999998</v>
      </c>
      <c r="C9965" s="24">
        <f t="shared" si="316"/>
        <v>0.40550899999999995</v>
      </c>
      <c r="D9965" s="19">
        <f t="shared" si="317"/>
        <v>0.16443754908099997</v>
      </c>
    </row>
    <row r="9966" spans="1:4" x14ac:dyDescent="0.3">
      <c r="A9966" s="23">
        <v>9965</v>
      </c>
      <c r="B9966" s="27">
        <v>0.90398500000000004</v>
      </c>
      <c r="C9966" s="24">
        <f t="shared" si="316"/>
        <v>0.40581999999999996</v>
      </c>
      <c r="D9966" s="19">
        <f t="shared" si="317"/>
        <v>0.16468987239999996</v>
      </c>
    </row>
    <row r="9967" spans="1:4" x14ac:dyDescent="0.3">
      <c r="A9967" s="23">
        <v>9966</v>
      </c>
      <c r="B9967" s="27">
        <v>0.90486999999999995</v>
      </c>
      <c r="C9967" s="24">
        <f t="shared" si="316"/>
        <v>0.40670499999999998</v>
      </c>
      <c r="D9967" s="19">
        <f t="shared" si="317"/>
        <v>0.165408957025</v>
      </c>
    </row>
    <row r="9968" spans="1:4" x14ac:dyDescent="0.3">
      <c r="A9968" s="23">
        <v>9967</v>
      </c>
      <c r="B9968" s="27">
        <v>0.90496500000000002</v>
      </c>
      <c r="C9968" s="24">
        <f t="shared" si="316"/>
        <v>0.40679999999999999</v>
      </c>
      <c r="D9968" s="19">
        <f t="shared" si="317"/>
        <v>0.16548624000000001</v>
      </c>
    </row>
    <row r="9969" spans="1:4" x14ac:dyDescent="0.3">
      <c r="A9969" s="23">
        <v>9968</v>
      </c>
      <c r="B9969" s="27">
        <v>0.90512999999999999</v>
      </c>
      <c r="C9969" s="24">
        <f t="shared" si="316"/>
        <v>0.40696499999999997</v>
      </c>
      <c r="D9969" s="19">
        <f t="shared" si="317"/>
        <v>0.16562051122499996</v>
      </c>
    </row>
    <row r="9970" spans="1:4" x14ac:dyDescent="0.3">
      <c r="A9970" s="23">
        <v>9969</v>
      </c>
      <c r="B9970" s="27">
        <v>0.90544199999999997</v>
      </c>
      <c r="C9970" s="24">
        <f t="shared" si="316"/>
        <v>0.407277</v>
      </c>
      <c r="D9970" s="19">
        <f t="shared" si="317"/>
        <v>0.16587455472900001</v>
      </c>
    </row>
    <row r="9971" spans="1:4" x14ac:dyDescent="0.3">
      <c r="A9971" s="23">
        <v>9970</v>
      </c>
      <c r="B9971" s="27">
        <v>0.905613</v>
      </c>
      <c r="C9971" s="24">
        <f t="shared" si="316"/>
        <v>0.40744799999999998</v>
      </c>
      <c r="D9971" s="19">
        <f t="shared" si="317"/>
        <v>0.16601387270399998</v>
      </c>
    </row>
    <row r="9972" spans="1:4" x14ac:dyDescent="0.3">
      <c r="A9972" s="23">
        <v>9971</v>
      </c>
      <c r="B9972" s="27">
        <v>0.90646700000000002</v>
      </c>
      <c r="C9972" s="24">
        <f t="shared" si="316"/>
        <v>0.408302</v>
      </c>
      <c r="D9972" s="19">
        <f t="shared" si="317"/>
        <v>0.16671052320400001</v>
      </c>
    </row>
    <row r="9973" spans="1:4" x14ac:dyDescent="0.3">
      <c r="A9973" s="23">
        <v>9972</v>
      </c>
      <c r="B9973" s="27">
        <v>0.90653399999999995</v>
      </c>
      <c r="C9973" s="24">
        <f t="shared" si="316"/>
        <v>0.40836899999999998</v>
      </c>
      <c r="D9973" s="19">
        <f t="shared" si="317"/>
        <v>0.16676524016099997</v>
      </c>
    </row>
    <row r="9974" spans="1:4" x14ac:dyDescent="0.3">
      <c r="A9974" s="23">
        <v>9973</v>
      </c>
      <c r="B9974" s="27">
        <v>0.90706299999999995</v>
      </c>
      <c r="C9974" s="24">
        <f t="shared" si="316"/>
        <v>0.40889799999999998</v>
      </c>
      <c r="D9974" s="19">
        <f t="shared" si="317"/>
        <v>0.16719757440399999</v>
      </c>
    </row>
    <row r="9975" spans="1:4" x14ac:dyDescent="0.3">
      <c r="A9975" s="23">
        <v>9974</v>
      </c>
      <c r="B9975" s="27">
        <v>0.90742</v>
      </c>
      <c r="C9975" s="24">
        <f t="shared" si="316"/>
        <v>0.40925499999999998</v>
      </c>
      <c r="D9975" s="19">
        <f t="shared" si="317"/>
        <v>0.16748965502499999</v>
      </c>
    </row>
    <row r="9976" spans="1:4" x14ac:dyDescent="0.3">
      <c r="A9976" s="23">
        <v>9975</v>
      </c>
      <c r="B9976" s="27">
        <v>0.90900499999999995</v>
      </c>
      <c r="C9976" s="24">
        <f t="shared" si="316"/>
        <v>0.41083999999999998</v>
      </c>
      <c r="D9976" s="19">
        <f t="shared" si="317"/>
        <v>0.16878950559999997</v>
      </c>
    </row>
    <row r="9977" spans="1:4" x14ac:dyDescent="0.3">
      <c r="A9977" s="23">
        <v>9976</v>
      </c>
      <c r="B9977" s="27">
        <v>0.909578</v>
      </c>
      <c r="C9977" s="24">
        <f t="shared" si="316"/>
        <v>0.41141299999999997</v>
      </c>
      <c r="D9977" s="19">
        <f t="shared" si="317"/>
        <v>0.16926065656899997</v>
      </c>
    </row>
    <row r="9978" spans="1:4" x14ac:dyDescent="0.3">
      <c r="A9978" s="23">
        <v>9977</v>
      </c>
      <c r="B9978" s="27">
        <v>0.91129499999999997</v>
      </c>
      <c r="C9978" s="24">
        <f t="shared" si="316"/>
        <v>0.41313</v>
      </c>
      <c r="D9978" s="19">
        <f t="shared" si="317"/>
        <v>0.1706763969</v>
      </c>
    </row>
    <row r="9979" spans="1:4" x14ac:dyDescent="0.3">
      <c r="A9979" s="23">
        <v>9978</v>
      </c>
      <c r="B9979" s="27">
        <v>0.91135299999999997</v>
      </c>
      <c r="C9979" s="24">
        <f t="shared" si="316"/>
        <v>0.413188</v>
      </c>
      <c r="D9979" s="19">
        <f t="shared" si="317"/>
        <v>0.17072432334400001</v>
      </c>
    </row>
    <row r="9980" spans="1:4" x14ac:dyDescent="0.3">
      <c r="A9980" s="23">
        <v>9979</v>
      </c>
      <c r="B9980" s="27">
        <v>0.91237999999999997</v>
      </c>
      <c r="C9980" s="24">
        <f t="shared" si="316"/>
        <v>0.414215</v>
      </c>
      <c r="D9980" s="19">
        <f t="shared" si="317"/>
        <v>0.17157406622499999</v>
      </c>
    </row>
    <row r="9981" spans="1:4" x14ac:dyDescent="0.3">
      <c r="A9981" s="23">
        <v>9980</v>
      </c>
      <c r="B9981" s="27">
        <v>0.91335699999999997</v>
      </c>
      <c r="C9981" s="24">
        <f t="shared" si="316"/>
        <v>0.41519199999999995</v>
      </c>
      <c r="D9981" s="19">
        <f t="shared" si="317"/>
        <v>0.17238439686399995</v>
      </c>
    </row>
    <row r="9982" spans="1:4" x14ac:dyDescent="0.3">
      <c r="A9982" s="23">
        <v>9981</v>
      </c>
      <c r="B9982" s="27">
        <v>0.91658200000000001</v>
      </c>
      <c r="C9982" s="24">
        <f t="shared" si="316"/>
        <v>0.41841699999999998</v>
      </c>
      <c r="D9982" s="19">
        <f t="shared" si="317"/>
        <v>0.17507278588899999</v>
      </c>
    </row>
    <row r="9983" spans="1:4" x14ac:dyDescent="0.3">
      <c r="A9983" s="23">
        <v>9982</v>
      </c>
      <c r="B9983" s="27">
        <v>0.91697600000000001</v>
      </c>
      <c r="C9983" s="24">
        <f t="shared" si="316"/>
        <v>0.41881099999999999</v>
      </c>
      <c r="D9983" s="19">
        <f t="shared" si="317"/>
        <v>0.175402653721</v>
      </c>
    </row>
    <row r="9984" spans="1:4" x14ac:dyDescent="0.3">
      <c r="A9984" s="23">
        <v>9983</v>
      </c>
      <c r="B9984" s="27">
        <v>0.91804600000000003</v>
      </c>
      <c r="C9984" s="24">
        <f t="shared" si="316"/>
        <v>0.41988099999999995</v>
      </c>
      <c r="D9984" s="19">
        <f t="shared" si="317"/>
        <v>0.17630005416099995</v>
      </c>
    </row>
    <row r="9985" spans="1:4" x14ac:dyDescent="0.3">
      <c r="A9985" s="23">
        <v>9984</v>
      </c>
      <c r="B9985" s="27">
        <v>0.91830000000000001</v>
      </c>
      <c r="C9985" s="24">
        <f t="shared" si="316"/>
        <v>0.42013499999999998</v>
      </c>
      <c r="D9985" s="19">
        <f t="shared" si="317"/>
        <v>0.176513418225</v>
      </c>
    </row>
    <row r="9986" spans="1:4" x14ac:dyDescent="0.3">
      <c r="A9986" s="23">
        <v>9985</v>
      </c>
      <c r="B9986" s="27">
        <v>0.92039899999999997</v>
      </c>
      <c r="C9986" s="24">
        <f t="shared" si="316"/>
        <v>0.422234</v>
      </c>
      <c r="D9986" s="19">
        <f t="shared" si="317"/>
        <v>0.178281550756</v>
      </c>
    </row>
    <row r="9987" spans="1:4" x14ac:dyDescent="0.3">
      <c r="A9987" s="23">
        <v>9986</v>
      </c>
      <c r="B9987" s="27">
        <v>0.92042199999999996</v>
      </c>
      <c r="C9987" s="24">
        <f t="shared" si="316"/>
        <v>0.42225699999999999</v>
      </c>
      <c r="D9987" s="19">
        <f t="shared" si="317"/>
        <v>0.178300974049</v>
      </c>
    </row>
    <row r="9988" spans="1:4" x14ac:dyDescent="0.3">
      <c r="A9988" s="23">
        <v>9987</v>
      </c>
      <c r="B9988" s="27">
        <v>0.92048600000000003</v>
      </c>
      <c r="C9988" s="24">
        <f t="shared" si="316"/>
        <v>0.42232099999999995</v>
      </c>
      <c r="D9988" s="19">
        <f t="shared" si="317"/>
        <v>0.17835502704099995</v>
      </c>
    </row>
    <row r="9989" spans="1:4" x14ac:dyDescent="0.3">
      <c r="A9989" s="23">
        <v>9988</v>
      </c>
      <c r="B9989" s="27">
        <v>0.92647400000000002</v>
      </c>
      <c r="C9989" s="24">
        <f t="shared" si="316"/>
        <v>0.428309</v>
      </c>
      <c r="D9989" s="19">
        <f t="shared" si="317"/>
        <v>0.18344859948100001</v>
      </c>
    </row>
    <row r="9990" spans="1:4" x14ac:dyDescent="0.3">
      <c r="A9990" s="23">
        <v>9989</v>
      </c>
      <c r="B9990" s="27">
        <v>0.92875399999999997</v>
      </c>
      <c r="C9990" s="24">
        <f t="shared" si="316"/>
        <v>0.430589</v>
      </c>
      <c r="D9990" s="19">
        <f t="shared" si="317"/>
        <v>0.18540688692099999</v>
      </c>
    </row>
    <row r="9991" spans="1:4" x14ac:dyDescent="0.3">
      <c r="A9991" s="23">
        <v>9990</v>
      </c>
      <c r="B9991" s="27">
        <v>0.93020400000000003</v>
      </c>
      <c r="C9991" s="24">
        <f t="shared" ref="C9991:C10001" si="318">ROUNDUP(B9991-B$10002,6)</f>
        <v>0.43203899999999995</v>
      </c>
      <c r="D9991" s="19">
        <f t="shared" si="317"/>
        <v>0.18665769752099995</v>
      </c>
    </row>
    <row r="9992" spans="1:4" x14ac:dyDescent="0.3">
      <c r="A9992" s="23">
        <v>9991</v>
      </c>
      <c r="B9992" s="27">
        <v>0.93140000000000001</v>
      </c>
      <c r="C9992" s="24">
        <f t="shared" si="318"/>
        <v>0.43323499999999998</v>
      </c>
      <c r="D9992" s="19">
        <f t="shared" si="317"/>
        <v>0.187692565225</v>
      </c>
    </row>
    <row r="9993" spans="1:4" x14ac:dyDescent="0.3">
      <c r="A9993" s="23">
        <v>9992</v>
      </c>
      <c r="B9993" s="27">
        <v>0.93194900000000003</v>
      </c>
      <c r="C9993" s="24">
        <f t="shared" si="318"/>
        <v>0.43378399999999995</v>
      </c>
      <c r="D9993" s="19">
        <f t="shared" si="317"/>
        <v>0.18816855865599996</v>
      </c>
    </row>
    <row r="9994" spans="1:4" x14ac:dyDescent="0.3">
      <c r="A9994" s="23">
        <v>9993</v>
      </c>
      <c r="B9994" s="27">
        <v>0.93418699999999999</v>
      </c>
      <c r="C9994" s="24">
        <f t="shared" si="318"/>
        <v>0.43602199999999997</v>
      </c>
      <c r="D9994" s="19">
        <f t="shared" ref="D9994:D10001" si="319">C9994*C9994</f>
        <v>0.19011518448399997</v>
      </c>
    </row>
    <row r="9995" spans="1:4" x14ac:dyDescent="0.3">
      <c r="A9995" s="23">
        <v>9994</v>
      </c>
      <c r="B9995" s="27">
        <v>0.94042099999999995</v>
      </c>
      <c r="C9995" s="24">
        <f t="shared" si="318"/>
        <v>0.44225599999999998</v>
      </c>
      <c r="D9995" s="19">
        <f t="shared" si="319"/>
        <v>0.19559036953599998</v>
      </c>
    </row>
    <row r="9996" spans="1:4" x14ac:dyDescent="0.3">
      <c r="A9996" s="23">
        <v>9995</v>
      </c>
      <c r="B9996" s="27">
        <v>0.94073799999999996</v>
      </c>
      <c r="C9996" s="24">
        <f t="shared" si="318"/>
        <v>0.44257299999999999</v>
      </c>
      <c r="D9996" s="19">
        <f t="shared" si="319"/>
        <v>0.195870860329</v>
      </c>
    </row>
    <row r="9997" spans="1:4" x14ac:dyDescent="0.3">
      <c r="A9997" s="23">
        <v>9996</v>
      </c>
      <c r="B9997" s="27">
        <v>0.940909</v>
      </c>
      <c r="C9997" s="24">
        <f t="shared" si="318"/>
        <v>0.44274399999999997</v>
      </c>
      <c r="D9997" s="19">
        <f t="shared" si="319"/>
        <v>0.19602224953599998</v>
      </c>
    </row>
    <row r="9998" spans="1:4" x14ac:dyDescent="0.3">
      <c r="A9998" s="23">
        <v>9997</v>
      </c>
      <c r="B9998" s="27">
        <v>0.94096400000000002</v>
      </c>
      <c r="C9998" s="24">
        <f t="shared" si="318"/>
        <v>0.442799</v>
      </c>
      <c r="D9998" s="19">
        <f t="shared" si="319"/>
        <v>0.196070954401</v>
      </c>
    </row>
    <row r="9999" spans="1:4" x14ac:dyDescent="0.3">
      <c r="A9999" s="23">
        <v>9998</v>
      </c>
      <c r="B9999" s="27">
        <v>0.94743900000000003</v>
      </c>
      <c r="C9999" s="24">
        <f t="shared" si="318"/>
        <v>0.44927399999999995</v>
      </c>
      <c r="D9999" s="19">
        <f t="shared" si="319"/>
        <v>0.20184712707599994</v>
      </c>
    </row>
    <row r="10000" spans="1:4" x14ac:dyDescent="0.3">
      <c r="A10000" s="23">
        <v>9999</v>
      </c>
      <c r="B10000" s="27">
        <v>0.95016</v>
      </c>
      <c r="C10000" s="24">
        <f t="shared" si="318"/>
        <v>0.45199499999999998</v>
      </c>
      <c r="D10000" s="19">
        <f t="shared" si="319"/>
        <v>0.20429948002499998</v>
      </c>
    </row>
    <row r="10001" spans="1:5" x14ac:dyDescent="0.3">
      <c r="A10001" s="23">
        <v>10000</v>
      </c>
      <c r="B10001" s="27">
        <v>0.96490600000000004</v>
      </c>
      <c r="C10001" s="24">
        <f t="shared" si="318"/>
        <v>0.46674099999999996</v>
      </c>
      <c r="D10001" s="19">
        <f t="shared" si="319"/>
        <v>0.21784716108099997</v>
      </c>
    </row>
    <row r="10002" spans="1:5" ht="15" thickBot="1" x14ac:dyDescent="0.35">
      <c r="A10002" s="30"/>
      <c r="B10002" s="26">
        <f>SUM(B2:B10001)/10000</f>
        <v>0.49816506500000152</v>
      </c>
      <c r="C10002" s="31">
        <f>SUM(C2:C10001)</f>
        <v>-4.3739999984414024E-3</v>
      </c>
      <c r="D10002" s="32">
        <f>1/(SQRTPI(2)*D10003)</f>
        <v>2.3966094778827807</v>
      </c>
      <c r="E10002" t="s">
        <v>10</v>
      </c>
    </row>
    <row r="10003" spans="1:5" ht="18.600000000000001" thickBot="1" x14ac:dyDescent="0.4">
      <c r="A10003" s="8"/>
      <c r="B10003" s="14" t="s">
        <v>19</v>
      </c>
      <c r="C10003" s="8"/>
      <c r="D10003" s="20">
        <f>SQRT(1/(10000-1)*SUM(D2:D10001))</f>
        <v>0.16646111270237793</v>
      </c>
      <c r="E10003" s="9" t="s">
        <v>11</v>
      </c>
    </row>
    <row r="10004" spans="1:5" x14ac:dyDescent="0.3">
      <c r="B10004" s="15">
        <f>B10001-B2</f>
        <v>0.94423000000000001</v>
      </c>
    </row>
  </sheetData>
  <sortState ref="B2:B10001">
    <sortCondition ref="B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2"/>
  <sheetViews>
    <sheetView workbookViewId="0">
      <selection sqref="A1:E201"/>
    </sheetView>
  </sheetViews>
  <sheetFormatPr defaultRowHeight="14.4" x14ac:dyDescent="0.3"/>
  <cols>
    <col min="1" max="1" width="19.88671875" customWidth="1"/>
    <col min="3" max="3" width="10.6640625" customWidth="1"/>
  </cols>
  <sheetData>
    <row r="1" spans="1:14" x14ac:dyDescent="0.3">
      <c r="A1" s="1" t="s">
        <v>15</v>
      </c>
      <c r="B1" s="2" t="s">
        <v>8</v>
      </c>
      <c r="C1" s="2" t="s">
        <v>16</v>
      </c>
      <c r="D1" s="3" t="s">
        <v>17</v>
      </c>
      <c r="E1" s="13" t="s">
        <v>18</v>
      </c>
      <c r="J1" s="8"/>
      <c r="K1" s="9"/>
      <c r="L1" s="9"/>
      <c r="M1" s="10"/>
      <c r="N1" s="10"/>
    </row>
    <row r="2" spans="1:14" x14ac:dyDescent="0.3">
      <c r="A2" s="28">
        <v>2.0676E-2</v>
      </c>
      <c r="B2" s="35">
        <f>COUNTIF(Лист1!$B$2:$B$10001, "&lt;=0,030318")</f>
        <v>1</v>
      </c>
      <c r="C2" s="37">
        <f>B2/(10000*Лист1!$G$4)</f>
        <v>1.0590639992374739E-2</v>
      </c>
      <c r="D2" s="35">
        <f>(A2+A3)/2</f>
        <v>2.539715E-2</v>
      </c>
      <c r="E2" s="35">
        <f>ROUND(1/(Лист1!$D$10003*SQRTPI(2))*EXP((-1)*(D2-Лист1!$B$10002)*(D2-Лист1!$B$10002)/2/Лист1!$D$10003/Лист1!$D$10003),3)</f>
        <v>4.2000000000000003E-2</v>
      </c>
      <c r="G2" s="39"/>
      <c r="J2" s="8"/>
      <c r="K2" s="11"/>
      <c r="L2" s="11"/>
      <c r="M2" s="11"/>
      <c r="N2" s="11"/>
    </row>
    <row r="3" spans="1:14" x14ac:dyDescent="0.3">
      <c r="A3" s="28">
        <f>A2+Лист1!$G$4</f>
        <v>3.0118300000000001E-2</v>
      </c>
      <c r="B3" s="36"/>
      <c r="C3" s="38"/>
      <c r="D3" s="36"/>
      <c r="E3" s="36"/>
      <c r="G3" s="39"/>
      <c r="I3" s="33"/>
      <c r="J3" s="8"/>
      <c r="K3" s="11"/>
      <c r="L3" s="11"/>
      <c r="M3" s="11"/>
      <c r="N3" s="11"/>
    </row>
    <row r="4" spans="1:14" x14ac:dyDescent="0.3">
      <c r="A4" s="28">
        <f>A3</f>
        <v>3.0118300000000001E-2</v>
      </c>
      <c r="B4" s="35">
        <f>COUNTIFS(Лист1!$B$2:$B$10001, "&gt;0,030318", Лист1!$B$2:$B$10001, "&lt;=0,039561")</f>
        <v>1</v>
      </c>
      <c r="C4" s="37">
        <f>B4/(10000*Лист1!$G$4)</f>
        <v>1.0590639992374739E-2</v>
      </c>
      <c r="D4" s="35">
        <f t="shared" ref="D4" si="0">(A4+A5)/2</f>
        <v>3.4839450000000001E-2</v>
      </c>
      <c r="E4" s="35">
        <f>ROUND(1/(Лист1!$D$10003*SQRTPI(2))*EXP((-1)*(D4-Лист1!$B$10002)*(D4-Лист1!$B$10002)/2/Лист1!$D$10003/Лист1!$D$10003),3)</f>
        <v>0.05</v>
      </c>
      <c r="G4" s="39"/>
      <c r="I4" s="33"/>
      <c r="J4" s="8"/>
      <c r="K4" s="11"/>
      <c r="L4" s="11"/>
      <c r="M4" s="11"/>
      <c r="N4" s="11"/>
    </row>
    <row r="5" spans="1:14" x14ac:dyDescent="0.3">
      <c r="A5" s="28">
        <f>A4+Лист1!$G$4</f>
        <v>3.9560600000000001E-2</v>
      </c>
      <c r="B5" s="36"/>
      <c r="C5" s="38"/>
      <c r="D5" s="36"/>
      <c r="E5" s="36"/>
      <c r="G5" s="39"/>
      <c r="I5" s="33"/>
      <c r="J5" s="8"/>
      <c r="K5" s="11"/>
      <c r="L5" s="11"/>
      <c r="M5" s="11"/>
      <c r="N5" s="11"/>
    </row>
    <row r="6" spans="1:14" x14ac:dyDescent="0.3">
      <c r="A6" s="28">
        <f>A5</f>
        <v>3.9560600000000001E-2</v>
      </c>
      <c r="B6" s="35">
        <f>COUNTIFS(Лист1!$B$2:$B$10001, "&gt;0,039561", Лист1!$B$2:$B$10001, "&lt;=0,049003")</f>
        <v>1</v>
      </c>
      <c r="C6" s="37">
        <f>B6/(10000*Лист1!$G$4)</f>
        <v>1.0590639992374739E-2</v>
      </c>
      <c r="D6" s="35">
        <f t="shared" ref="D6" si="1">(A6+A7)/2</f>
        <v>4.4281750000000002E-2</v>
      </c>
      <c r="E6" s="35">
        <f>ROUND(1/(Лист1!$D$10003*SQRTPI(2))*EXP((-1)*(D6-Лист1!$B$10002)*(D6-Лист1!$B$10002)/2/Лист1!$D$10003/Лист1!$D$10003),3)</f>
        <v>5.8000000000000003E-2</v>
      </c>
      <c r="G6" s="39"/>
      <c r="I6" s="33"/>
      <c r="J6" s="8"/>
      <c r="K6" s="11"/>
      <c r="L6" s="11"/>
      <c r="M6" s="11"/>
      <c r="N6" s="11"/>
    </row>
    <row r="7" spans="1:14" x14ac:dyDescent="0.3">
      <c r="A7" s="28">
        <f>A6+Лист1!$G$4</f>
        <v>4.9002900000000002E-2</v>
      </c>
      <c r="B7" s="36"/>
      <c r="C7" s="38"/>
      <c r="D7" s="36"/>
      <c r="E7" s="36"/>
      <c r="G7" s="39"/>
      <c r="I7" s="33"/>
      <c r="J7" s="8"/>
      <c r="K7" s="11"/>
      <c r="L7" s="11"/>
      <c r="M7" s="11"/>
      <c r="N7" s="11"/>
    </row>
    <row r="8" spans="1:14" x14ac:dyDescent="0.3">
      <c r="A8" s="28">
        <f t="shared" ref="A8" si="2">A7</f>
        <v>4.9002900000000002E-2</v>
      </c>
      <c r="B8" s="35">
        <f>COUNTIFS(Лист1!$B$2:$B$10001, "&gt;0,049003", Лист1!$B$2:$B$10001, "&lt;=0,058445")</f>
        <v>2</v>
      </c>
      <c r="C8" s="37">
        <f>B8/(10000*Лист1!$G$4)</f>
        <v>2.1181279984749477E-2</v>
      </c>
      <c r="D8" s="35">
        <f>(A8+A9)/2</f>
        <v>5.3724050000000002E-2</v>
      </c>
      <c r="E8" s="35">
        <f>ROUND(1/(Лист1!$D$10003*SQRTPI(2))*EXP((-1)*(D8-Лист1!$B$10002)*(D8-Лист1!$B$10002)/2/Лист1!$D$10003/Лист1!$D$10003),3)</f>
        <v>6.8000000000000005E-2</v>
      </c>
      <c r="I8" s="33"/>
      <c r="J8" s="8"/>
      <c r="K8" s="11"/>
      <c r="L8" s="11"/>
      <c r="M8" s="11"/>
      <c r="N8" s="11"/>
    </row>
    <row r="9" spans="1:14" x14ac:dyDescent="0.3">
      <c r="A9" s="28">
        <f>A8+Лист1!$G$4</f>
        <v>5.8445200000000003E-2</v>
      </c>
      <c r="B9" s="36"/>
      <c r="C9" s="38"/>
      <c r="D9" s="36"/>
      <c r="E9" s="36"/>
      <c r="I9" s="33"/>
      <c r="J9" s="8"/>
      <c r="K9" s="11"/>
      <c r="L9" s="11"/>
      <c r="M9" s="11"/>
      <c r="N9" s="11"/>
    </row>
    <row r="10" spans="1:14" x14ac:dyDescent="0.3">
      <c r="A10" s="28">
        <f t="shared" ref="A10" si="3">A9</f>
        <v>5.8445200000000003E-2</v>
      </c>
      <c r="B10" s="35">
        <f>COUNTIFS(Лист1!$B$2:$B$10001, "&gt;0,058445", Лист1!$B$2:$B$10001, "&lt;=0,067888")</f>
        <v>5</v>
      </c>
      <c r="C10" s="37">
        <f>B10/(10000*Лист1!$G$4)</f>
        <v>5.2953199961873698E-2</v>
      </c>
      <c r="D10" s="35">
        <f>(A10+A11)/2</f>
        <v>6.316635000000001E-2</v>
      </c>
      <c r="E10" s="35">
        <f>ROUND(1/(Лист1!$D$10003*SQRTPI(2))*EXP((-1)*(D10-Лист1!$B$10002)*(D10-Лист1!$B$10002)/2/Лист1!$D$10003/Лист1!$D$10003),3)</f>
        <v>7.9000000000000001E-2</v>
      </c>
      <c r="I10" s="33"/>
      <c r="J10" s="8"/>
      <c r="K10" s="11"/>
      <c r="L10" s="11"/>
      <c r="M10" s="11"/>
      <c r="N10" s="11"/>
    </row>
    <row r="11" spans="1:14" x14ac:dyDescent="0.3">
      <c r="A11" s="28">
        <f>A10+Лист1!$G$4</f>
        <v>6.7887500000000003E-2</v>
      </c>
      <c r="B11" s="36"/>
      <c r="C11" s="38"/>
      <c r="D11" s="36"/>
      <c r="E11" s="36"/>
      <c r="I11" s="33"/>
      <c r="J11" s="8"/>
      <c r="K11" s="11"/>
      <c r="L11" s="11"/>
      <c r="M11" s="11"/>
      <c r="N11" s="11"/>
    </row>
    <row r="12" spans="1:14" x14ac:dyDescent="0.3">
      <c r="A12" s="28">
        <f t="shared" ref="A12" si="4">A11</f>
        <v>6.7887500000000003E-2</v>
      </c>
      <c r="B12" s="35">
        <f>COUNTIFS(Лист1!$B$2:$B$10001, "&gt;0,067888", Лист1!$B$2:$B$10001, "&lt;=0,077330")</f>
        <v>15</v>
      </c>
      <c r="C12" s="37">
        <f>B12/(10000*Лист1!$G$4)</f>
        <v>0.15885959988562109</v>
      </c>
      <c r="D12" s="35">
        <f t="shared" ref="D12" si="5">(A12+A13)/2</f>
        <v>7.2608649999999997E-2</v>
      </c>
      <c r="E12" s="35">
        <f>ROUND(1/(Лист1!$D$10003*SQRTPI(2))*EXP((-1)*(D12-Лист1!$B$10002)*(D12-Лист1!$B$10002)/2/Лист1!$D$10003/Лист1!$D$10003),3)</f>
        <v>9.0999999999999998E-2</v>
      </c>
      <c r="I12" s="33"/>
      <c r="J12" s="8"/>
      <c r="K12" s="11"/>
      <c r="L12" s="11"/>
      <c r="M12" s="11"/>
      <c r="N12" s="11"/>
    </row>
    <row r="13" spans="1:14" x14ac:dyDescent="0.3">
      <c r="A13" s="28">
        <f>A12+Лист1!$G$4</f>
        <v>7.7329800000000004E-2</v>
      </c>
      <c r="B13" s="36"/>
      <c r="C13" s="38"/>
      <c r="D13" s="36"/>
      <c r="E13" s="36"/>
      <c r="I13" s="33"/>
      <c r="J13" s="8"/>
      <c r="K13" s="11"/>
      <c r="L13" s="11"/>
      <c r="M13" s="11"/>
      <c r="N13" s="11"/>
    </row>
    <row r="14" spans="1:14" x14ac:dyDescent="0.3">
      <c r="A14" s="28">
        <f t="shared" ref="A14" si="6">A13</f>
        <v>7.7329800000000004E-2</v>
      </c>
      <c r="B14" s="35">
        <f>COUNTIFS(Лист1!$B$2:$B$10001, "&gt;0,077330", Лист1!$B$2:$B$10001, "&lt;=0,086772")</f>
        <v>9</v>
      </c>
      <c r="C14" s="37">
        <f>B14/(10000*Лист1!$G$4)</f>
        <v>9.5315759931372646E-2</v>
      </c>
      <c r="D14" s="35">
        <f t="shared" ref="D14" si="7">(A14+A15)/2</f>
        <v>8.2050950000000011E-2</v>
      </c>
      <c r="E14" s="35">
        <f>ROUND(1/(Лист1!$D$10003*SQRTPI(2))*EXP((-1)*(D14-Лист1!$B$10002)*(D14-Лист1!$B$10002)/2/Лист1!$D$10003/Лист1!$D$10003),3)</f>
        <v>0.105</v>
      </c>
      <c r="I14" s="33"/>
      <c r="J14" s="8"/>
      <c r="K14" s="11"/>
      <c r="L14" s="11"/>
      <c r="M14" s="11"/>
      <c r="N14" s="11"/>
    </row>
    <row r="15" spans="1:14" x14ac:dyDescent="0.3">
      <c r="A15" s="28">
        <f>A14+Лист1!$G$4</f>
        <v>8.6772100000000005E-2</v>
      </c>
      <c r="B15" s="36"/>
      <c r="C15" s="38"/>
      <c r="D15" s="36"/>
      <c r="E15" s="36"/>
      <c r="I15" s="33"/>
      <c r="J15" s="8"/>
      <c r="K15" s="11"/>
      <c r="L15" s="11"/>
      <c r="M15" s="11"/>
      <c r="N15" s="11"/>
    </row>
    <row r="16" spans="1:14" x14ac:dyDescent="0.3">
      <c r="A16" s="28">
        <f t="shared" ref="A16" si="8">A15</f>
        <v>8.6772100000000005E-2</v>
      </c>
      <c r="B16" s="35">
        <f>COUNTIFS(Лист1!$B$2:$B$10001, "&gt;0,086772", Лист1!$B$2:$B$10001, "&lt;=0,096214")</f>
        <v>8</v>
      </c>
      <c r="C16" s="37">
        <f>B16/(10000*Лист1!$G$4)</f>
        <v>8.4725119938997909E-2</v>
      </c>
      <c r="D16" s="35">
        <f t="shared" ref="D16" si="9">(A16+A17)/2</f>
        <v>9.1493249999999998E-2</v>
      </c>
      <c r="E16" s="35">
        <f>ROUND(1/(Лист1!$D$10003*SQRTPI(2))*EXP((-1)*(D16-Лист1!$B$10002)*(D16-Лист1!$B$10002)/2/Лист1!$D$10003/Лист1!$D$10003),3)</f>
        <v>0.121</v>
      </c>
      <c r="I16" s="33"/>
    </row>
    <row r="17" spans="1:9" x14ac:dyDescent="0.3">
      <c r="A17" s="28">
        <f>A16+Лист1!$G$4</f>
        <v>9.6214400000000005E-2</v>
      </c>
      <c r="B17" s="36"/>
      <c r="C17" s="38"/>
      <c r="D17" s="36"/>
      <c r="E17" s="36"/>
      <c r="I17" s="33"/>
    </row>
    <row r="18" spans="1:9" x14ac:dyDescent="0.3">
      <c r="A18" s="28">
        <f t="shared" ref="A18" si="10">A17</f>
        <v>9.6214400000000005E-2</v>
      </c>
      <c r="B18" s="35">
        <f>COUNTIFS(Лист1!$B$2:$B$10001, "&gt;0,096214", Лист1!$B$2:$B$10001, "&lt;=0,105657")</f>
        <v>10</v>
      </c>
      <c r="C18" s="37">
        <f>B18/(10000*Лист1!$G$4)</f>
        <v>0.1059063999237474</v>
      </c>
      <c r="D18" s="35">
        <f t="shared" ref="D18" si="11">(A18+A19)/2</f>
        <v>0.10093555000000001</v>
      </c>
      <c r="E18" s="35">
        <f>ROUND(1/(Лист1!$D$10003*SQRTPI(2))*EXP((-1)*(D18-Лист1!$B$10002)*(D18-Лист1!$B$10002)/2/Лист1!$D$10003/Лист1!$D$10003),3)</f>
        <v>0.13900000000000001</v>
      </c>
      <c r="I18" s="33"/>
    </row>
    <row r="19" spans="1:9" x14ac:dyDescent="0.3">
      <c r="A19" s="28">
        <f>A18+Лист1!$G$4</f>
        <v>0.10565670000000001</v>
      </c>
      <c r="B19" s="36"/>
      <c r="C19" s="38"/>
      <c r="D19" s="36"/>
      <c r="E19" s="36"/>
      <c r="I19" s="33"/>
    </row>
    <row r="20" spans="1:9" x14ac:dyDescent="0.3">
      <c r="A20" s="28">
        <f t="shared" ref="A20" si="12">A19</f>
        <v>0.10565670000000001</v>
      </c>
      <c r="B20" s="35">
        <f>COUNTIFS(Лист1!$B$2:$B$10001, "&gt;0,105657", Лист1!$B$2:$B$10001, "&lt;=0,115099")</f>
        <v>13</v>
      </c>
      <c r="C20" s="37">
        <f>B20/(10000*Лист1!$G$4)</f>
        <v>0.13767831990087162</v>
      </c>
      <c r="D20" s="35">
        <f t="shared" ref="D20" si="13">(A20+A21)/2</f>
        <v>0.11037785</v>
      </c>
      <c r="E20" s="35">
        <f>ROUND(1/(Лист1!$D$10003*SQRTPI(2))*EXP((-1)*(D20-Лист1!$B$10002)*(D20-Лист1!$B$10002)/2/Лист1!$D$10003/Лист1!$D$10003),3)</f>
        <v>0.159</v>
      </c>
      <c r="I20" s="33"/>
    </row>
    <row r="21" spans="1:9" x14ac:dyDescent="0.3">
      <c r="A21" s="28">
        <f>A20+Лист1!$G$4</f>
        <v>0.11509900000000001</v>
      </c>
      <c r="B21" s="36"/>
      <c r="C21" s="38"/>
      <c r="D21" s="36"/>
      <c r="E21" s="36"/>
      <c r="I21" s="33"/>
    </row>
    <row r="22" spans="1:9" x14ac:dyDescent="0.3">
      <c r="A22" s="28">
        <f t="shared" ref="A22" si="14">A21</f>
        <v>0.11509900000000001</v>
      </c>
      <c r="B22" s="35">
        <f>COUNTIFS(Лист1!$B$2:$B$10001, "&gt;0,115099", Лист1!$B$2:$B$10001, "&lt;=0,124541")</f>
        <v>19</v>
      </c>
      <c r="C22" s="37">
        <f>B22/(10000*Лист1!$G$4)</f>
        <v>0.20122215985512004</v>
      </c>
      <c r="D22" s="35">
        <f t="shared" ref="D22" si="15">(A22+A23)/2</f>
        <v>0.11982015000000001</v>
      </c>
      <c r="E22" s="35">
        <f>ROUND(1/(Лист1!$D$10003*SQRTPI(2))*EXP((-1)*(D22-Лист1!$B$10002)*(D22-Лист1!$B$10002)/2/Лист1!$D$10003/Лист1!$D$10003),3)</f>
        <v>0.18099999999999999</v>
      </c>
      <c r="I22" s="33"/>
    </row>
    <row r="23" spans="1:9" x14ac:dyDescent="0.3">
      <c r="A23" s="28">
        <f>A22+Лист1!$G$4</f>
        <v>0.12454130000000001</v>
      </c>
      <c r="B23" s="36"/>
      <c r="C23" s="38"/>
      <c r="D23" s="36"/>
      <c r="E23" s="36"/>
      <c r="I23" s="33"/>
    </row>
    <row r="24" spans="1:9" x14ac:dyDescent="0.3">
      <c r="A24" s="28">
        <f t="shared" ref="A24" si="16">A23</f>
        <v>0.12454130000000001</v>
      </c>
      <c r="B24" s="35">
        <f>COUNTIFS(Лист1!$B$2:$B$10001, "&gt;0,124541", Лист1!$B$2:$B$10001, "&lt;=0,133984")</f>
        <v>24</v>
      </c>
      <c r="C24" s="37">
        <f>B24/(10000*Лист1!$G$4)</f>
        <v>0.25417535981699374</v>
      </c>
      <c r="D24" s="35">
        <f t="shared" ref="D24" si="17">(A24+A25)/2</f>
        <v>0.12926245</v>
      </c>
      <c r="E24" s="35">
        <f>ROUND(1/(Лист1!$D$10003*SQRTPI(2))*EXP((-1)*(D24-Лист1!$B$10002)*(D24-Лист1!$B$10002)/2/Лист1!$D$10003/Лист1!$D$10003),3)</f>
        <v>0.20599999999999999</v>
      </c>
      <c r="I24" s="33"/>
    </row>
    <row r="25" spans="1:9" x14ac:dyDescent="0.3">
      <c r="A25" s="28">
        <f>A24+Лист1!$G$4</f>
        <v>0.13398360000000001</v>
      </c>
      <c r="B25" s="36"/>
      <c r="C25" s="38"/>
      <c r="D25" s="36"/>
      <c r="E25" s="36"/>
      <c r="I25" s="33"/>
    </row>
    <row r="26" spans="1:9" x14ac:dyDescent="0.3">
      <c r="A26" s="28">
        <f t="shared" ref="A26" si="18">A25</f>
        <v>0.13398360000000001</v>
      </c>
      <c r="B26" s="35">
        <f>COUNTIFS(Лист1!$B$2:$B$10001, "&gt;0,133984", Лист1!$B$2:$B$10001, "&lt;=0,143426")</f>
        <v>20</v>
      </c>
      <c r="C26" s="37">
        <f>B26/(10000*Лист1!$G$4)</f>
        <v>0.21181279984749479</v>
      </c>
      <c r="D26" s="35">
        <f t="shared" ref="D26" si="19">(A26+A27)/2</f>
        <v>0.13870474999999999</v>
      </c>
      <c r="E26" s="35">
        <f>ROUND(1/(Лист1!$D$10003*SQRTPI(2))*EXP((-1)*(D26-Лист1!$B$10002)*(D26-Лист1!$B$10002)/2/Лист1!$D$10003/Лист1!$D$10003),3)</f>
        <v>0.23300000000000001</v>
      </c>
      <c r="I26" s="33"/>
    </row>
    <row r="27" spans="1:9" x14ac:dyDescent="0.3">
      <c r="A27" s="28">
        <f>A26+Лист1!$G$4</f>
        <v>0.1434259</v>
      </c>
      <c r="B27" s="36"/>
      <c r="C27" s="38"/>
      <c r="D27" s="36"/>
      <c r="E27" s="36"/>
      <c r="I27" s="33"/>
    </row>
    <row r="28" spans="1:9" x14ac:dyDescent="0.3">
      <c r="A28" s="28">
        <f t="shared" ref="A28" si="20">A27</f>
        <v>0.1434259</v>
      </c>
      <c r="B28" s="35">
        <f>COUNTIFS(Лист1!$B$2:$B$10001, "&gt;0,143426", Лист1!$B$2:$B$10001, "&lt;=0,152868")</f>
        <v>28</v>
      </c>
      <c r="C28" s="37">
        <f>B28/(10000*Лист1!$G$4)</f>
        <v>0.29653791978649269</v>
      </c>
      <c r="D28" s="35">
        <f t="shared" ref="D28" si="21">(A28+A29)/2</f>
        <v>0.14814705</v>
      </c>
      <c r="E28" s="35">
        <f>ROUND(1/(Лист1!$D$10003*SQRTPI(2))*EXP((-1)*(D28-Лист1!$B$10002)*(D28-Лист1!$B$10002)/2/Лист1!$D$10003/Лист1!$D$10003),3)</f>
        <v>0.26300000000000001</v>
      </c>
      <c r="I28" s="33"/>
    </row>
    <row r="29" spans="1:9" x14ac:dyDescent="0.3">
      <c r="A29" s="28">
        <f>A28+Лист1!$G$4</f>
        <v>0.15286820000000001</v>
      </c>
      <c r="B29" s="36"/>
      <c r="C29" s="38"/>
      <c r="D29" s="36"/>
      <c r="E29" s="36"/>
      <c r="I29" s="33"/>
    </row>
    <row r="30" spans="1:9" x14ac:dyDescent="0.3">
      <c r="A30" s="28">
        <f t="shared" ref="A30" si="22">A29</f>
        <v>0.15286820000000001</v>
      </c>
      <c r="B30" s="35">
        <f>COUNTIFS(Лист1!$B$2:$B$10001, "&gt;0,152868", Лист1!$B$2:$B$10001, "&lt;=0,162311")</f>
        <v>34</v>
      </c>
      <c r="C30" s="37">
        <f>B30/(10000*Лист1!$G$4)</f>
        <v>0.36008175974074114</v>
      </c>
      <c r="D30" s="35">
        <f t="shared" ref="D30" si="23">(A30+A31)/2</f>
        <v>0.15758935000000002</v>
      </c>
      <c r="E30" s="35">
        <f>ROUND(1/(Лист1!$D$10003*SQRTPI(2))*EXP((-1)*(D30-Лист1!$B$10002)*(D30-Лист1!$B$10002)/2/Лист1!$D$10003/Лист1!$D$10003),3)</f>
        <v>0.29599999999999999</v>
      </c>
      <c r="I30" s="33"/>
    </row>
    <row r="31" spans="1:9" x14ac:dyDescent="0.3">
      <c r="A31" s="28">
        <f>A30+Лист1!$G$4</f>
        <v>0.16231050000000002</v>
      </c>
      <c r="B31" s="36"/>
      <c r="C31" s="38"/>
      <c r="D31" s="36"/>
      <c r="E31" s="36"/>
      <c r="I31" s="33"/>
    </row>
    <row r="32" spans="1:9" x14ac:dyDescent="0.3">
      <c r="A32" s="28">
        <f t="shared" ref="A32" si="24">A31</f>
        <v>0.16231050000000002</v>
      </c>
      <c r="B32" s="35">
        <f>COUNTIFS(Лист1!$B$2:$B$10001, "&gt;0,162311", Лист1!$B$2:$B$10001, "&lt;=0,171753")</f>
        <v>31</v>
      </c>
      <c r="C32" s="37">
        <f>B32/(10000*Лист1!$G$4)</f>
        <v>0.32830983976361688</v>
      </c>
      <c r="D32" s="35">
        <f t="shared" ref="D32" si="25">(A32+A33)/2</f>
        <v>0.16703165000000003</v>
      </c>
      <c r="E32" s="35">
        <f>ROUND(1/(Лист1!$D$10003*SQRTPI(2))*EXP((-1)*(D32-Лист1!$B$10002)*(D32-Лист1!$B$10002)/2/Лист1!$D$10003/Лист1!$D$10003),3)</f>
        <v>0.33100000000000002</v>
      </c>
      <c r="I32" s="33"/>
    </row>
    <row r="33" spans="1:9" x14ac:dyDescent="0.3">
      <c r="A33" s="28">
        <f>A32+Лист1!$G$4</f>
        <v>0.17175280000000004</v>
      </c>
      <c r="B33" s="36"/>
      <c r="C33" s="38"/>
      <c r="D33" s="36"/>
      <c r="E33" s="36"/>
      <c r="I33" s="33"/>
    </row>
    <row r="34" spans="1:9" x14ac:dyDescent="0.3">
      <c r="A34" s="28">
        <f t="shared" ref="A34" si="26">A33</f>
        <v>0.17175280000000004</v>
      </c>
      <c r="B34" s="35">
        <f>COUNTIFS(Лист1!$B$2:$B$10001, "&gt;0,171753", Лист1!$B$2:$B$10001, "&lt;=0,181195")</f>
        <v>40</v>
      </c>
      <c r="C34" s="37">
        <f>B34/(10000*Лист1!$G$4)</f>
        <v>0.42362559969498959</v>
      </c>
      <c r="D34" s="35">
        <f t="shared" ref="D34" si="27">(A34+A35)/2</f>
        <v>0.17647395000000005</v>
      </c>
      <c r="E34" s="35">
        <f>ROUND(1/(Лист1!$D$10003*SQRTPI(2))*EXP((-1)*(D34-Лист1!$B$10002)*(D34-Лист1!$B$10002)/2/Лист1!$D$10003/Лист1!$D$10003),3)</f>
        <v>0.37</v>
      </c>
      <c r="I34" s="33"/>
    </row>
    <row r="35" spans="1:9" x14ac:dyDescent="0.3">
      <c r="A35" s="28">
        <f>A34+Лист1!$G$4</f>
        <v>0.18119510000000005</v>
      </c>
      <c r="B35" s="36"/>
      <c r="C35" s="38"/>
      <c r="D35" s="36"/>
      <c r="E35" s="36"/>
      <c r="I35" s="33"/>
    </row>
    <row r="36" spans="1:9" x14ac:dyDescent="0.3">
      <c r="A36" s="28">
        <f t="shared" ref="A36" si="28">A35</f>
        <v>0.18119510000000005</v>
      </c>
      <c r="B36" s="35">
        <f>COUNTIFS(Лист1!$B$2:$B$10001, "&gt;0,181195", Лист1!$B$2:$B$10001, "&lt;=0,190637")</f>
        <v>34</v>
      </c>
      <c r="C36" s="37">
        <f>B36/(10000*Лист1!$G$4)</f>
        <v>0.36008175974074114</v>
      </c>
      <c r="D36" s="35">
        <f t="shared" ref="D36" si="29">(A36+A37)/2</f>
        <v>0.18591625000000006</v>
      </c>
      <c r="E36" s="35">
        <f>ROUND(1/(Лист1!$D$10003*SQRTPI(2))*EXP((-1)*(D36-Лист1!$B$10002)*(D36-Лист1!$B$10002)/2/Лист1!$D$10003/Лист1!$D$10003),3)</f>
        <v>0.41299999999999998</v>
      </c>
      <c r="I36" s="33"/>
    </row>
    <row r="37" spans="1:9" x14ac:dyDescent="0.3">
      <c r="A37" s="28">
        <f>A36+Лист1!$G$4</f>
        <v>0.19063740000000007</v>
      </c>
      <c r="B37" s="36"/>
      <c r="C37" s="38"/>
      <c r="D37" s="36"/>
      <c r="E37" s="36"/>
      <c r="I37" s="33"/>
    </row>
    <row r="38" spans="1:9" x14ac:dyDescent="0.3">
      <c r="A38" s="28">
        <f t="shared" ref="A38" si="30">A37</f>
        <v>0.19063740000000007</v>
      </c>
      <c r="B38" s="35">
        <f>COUNTIFS(Лист1!$B$2:$B$10001, "&gt;0,190637", Лист1!$B$2:$B$10001, "&lt;=0,200080")</f>
        <v>53</v>
      </c>
      <c r="C38" s="37">
        <f>B38/(10000*Лист1!$G$4)</f>
        <v>0.56130391959586112</v>
      </c>
      <c r="D38" s="35">
        <f t="shared" ref="D38" si="31">(A38+A39)/2</f>
        <v>0.19535855000000008</v>
      </c>
      <c r="E38" s="35">
        <f>ROUND(1/(Лист1!$D$10003*SQRTPI(2))*EXP((-1)*(D38-Лист1!$B$10002)*(D38-Лист1!$B$10002)/2/Лист1!$D$10003/Лист1!$D$10003),3)</f>
        <v>0.45800000000000002</v>
      </c>
      <c r="I38" s="33"/>
    </row>
    <row r="39" spans="1:9" x14ac:dyDescent="0.3">
      <c r="A39" s="28">
        <f>A38+Лист1!$G$4</f>
        <v>0.20007970000000008</v>
      </c>
      <c r="B39" s="36"/>
      <c r="C39" s="38"/>
      <c r="D39" s="36"/>
      <c r="E39" s="36"/>
      <c r="I39" s="33"/>
    </row>
    <row r="40" spans="1:9" x14ac:dyDescent="0.3">
      <c r="A40" s="28">
        <f t="shared" ref="A40" si="32">A39</f>
        <v>0.20007970000000008</v>
      </c>
      <c r="B40" s="35">
        <f>COUNTIFS(Лист1!$B$2:$B$10001, "&gt;0,200080", Лист1!$B$2:$B$10001, "&lt;=0,209522")</f>
        <v>60</v>
      </c>
      <c r="C40" s="37">
        <f>B40/(10000*Лист1!$G$4)</f>
        <v>0.63543839954248438</v>
      </c>
      <c r="D40" s="35">
        <f t="shared" ref="D40" si="33">(A40+A41)/2</f>
        <v>0.20480085000000009</v>
      </c>
      <c r="E40" s="35">
        <f>ROUND(1/(Лист1!$D$10003*SQRTPI(2))*EXP((-1)*(D40-Лист1!$B$10002)*(D40-Лист1!$B$10002)/2/Лист1!$D$10003/Лист1!$D$10003),3)</f>
        <v>0.50700000000000001</v>
      </c>
      <c r="I40" s="33"/>
    </row>
    <row r="41" spans="1:9" x14ac:dyDescent="0.3">
      <c r="A41" s="28">
        <f>A40+Лист1!$G$4</f>
        <v>0.2095220000000001</v>
      </c>
      <c r="B41" s="36"/>
      <c r="C41" s="38"/>
      <c r="D41" s="36"/>
      <c r="E41" s="36"/>
      <c r="I41" s="33"/>
    </row>
    <row r="42" spans="1:9" x14ac:dyDescent="0.3">
      <c r="A42" s="28">
        <f t="shared" ref="A42" si="34">A41</f>
        <v>0.2095220000000001</v>
      </c>
      <c r="B42" s="35">
        <f>COUNTIFS(Лист1!$B$2:$B$10001, "&gt;0,209522", Лист1!$B$2:$B$10001, "&lt;=0,218964")</f>
        <v>46</v>
      </c>
      <c r="C42" s="37">
        <f>B42/(10000*Лист1!$G$4)</f>
        <v>0.48716943964923798</v>
      </c>
      <c r="D42" s="35">
        <f>(A42+A43)/2</f>
        <v>0.2142431500000001</v>
      </c>
      <c r="E42" s="35">
        <f>ROUND(1/(Лист1!$D$10003*SQRTPI(2))*EXP((-1)*(D42-Лист1!$B$10002)*(D42-Лист1!$B$10002)/2/Лист1!$D$10003/Лист1!$D$10003),3)</f>
        <v>0.56000000000000005</v>
      </c>
      <c r="I42" s="33"/>
    </row>
    <row r="43" spans="1:9" x14ac:dyDescent="0.3">
      <c r="A43" s="28">
        <f>A42+Лист1!$G$4</f>
        <v>0.21896430000000011</v>
      </c>
      <c r="B43" s="36"/>
      <c r="C43" s="38"/>
      <c r="D43" s="36"/>
      <c r="E43" s="36"/>
      <c r="I43" s="33"/>
    </row>
    <row r="44" spans="1:9" x14ac:dyDescent="0.3">
      <c r="A44" s="28">
        <f t="shared" ref="A44" si="35">A43</f>
        <v>0.21896430000000011</v>
      </c>
      <c r="B44" s="35">
        <f>COUNTIFS(Лист1!$B$2:$B$10001, "&gt;0,218964", Лист1!$B$2:$B$10001, "&lt;=0,228407")</f>
        <v>64</v>
      </c>
      <c r="C44" s="37">
        <f>B44/(10000*Лист1!$G$4)</f>
        <v>0.67780095951198327</v>
      </c>
      <c r="D44" s="35">
        <f t="shared" ref="D44" si="36">(A44+A45)/2</f>
        <v>0.22368545000000012</v>
      </c>
      <c r="E44" s="35">
        <f>ROUND(1/(Лист1!$D$10003*SQRTPI(2))*EXP((-1)*(D44-Лист1!$B$10002)*(D44-Лист1!$B$10002)/2/Лист1!$D$10003/Лист1!$D$10003),3)</f>
        <v>0.61499999999999999</v>
      </c>
      <c r="I44" s="33"/>
    </row>
    <row r="45" spans="1:9" x14ac:dyDescent="0.3">
      <c r="A45" s="28">
        <f>A44+Лист1!$G$4</f>
        <v>0.22840660000000013</v>
      </c>
      <c r="B45" s="36"/>
      <c r="C45" s="38"/>
      <c r="D45" s="36"/>
      <c r="E45" s="36"/>
      <c r="I45" s="33"/>
    </row>
    <row r="46" spans="1:9" x14ac:dyDescent="0.3">
      <c r="A46" s="28">
        <f t="shared" ref="A46" si="37">A45</f>
        <v>0.22840660000000013</v>
      </c>
      <c r="B46" s="35">
        <f>COUNTIFS(Лист1!$B$2:$B$10001, "&gt;0,228407", Лист1!$B$2:$B$10001, "&lt;=0,237849")</f>
        <v>82</v>
      </c>
      <c r="C46" s="37">
        <f>B46/(10000*Лист1!$G$4)</f>
        <v>0.86843247937472856</v>
      </c>
      <c r="D46" s="35">
        <f t="shared" ref="D46" si="38">(A46+A47)/2</f>
        <v>0.23312775000000013</v>
      </c>
      <c r="E46" s="35">
        <f>ROUND(1/(Лист1!$D$10003*SQRTPI(2))*EXP((-1)*(D46-Лист1!$B$10002)*(D46-Лист1!$B$10002)/2/Лист1!$D$10003/Лист1!$D$10003),3)</f>
        <v>0.67500000000000004</v>
      </c>
      <c r="I46" s="33"/>
    </row>
    <row r="47" spans="1:9" x14ac:dyDescent="0.3">
      <c r="A47" s="28">
        <f>A46+Лист1!$G$4</f>
        <v>0.23784890000000014</v>
      </c>
      <c r="B47" s="36"/>
      <c r="C47" s="38"/>
      <c r="D47" s="36"/>
      <c r="E47" s="36"/>
      <c r="I47" s="33"/>
    </row>
    <row r="48" spans="1:9" x14ac:dyDescent="0.3">
      <c r="A48" s="28">
        <f t="shared" ref="A48" si="39">A47</f>
        <v>0.23784890000000014</v>
      </c>
      <c r="B48" s="35">
        <f>COUNTIFS(Лист1!$B$2:$B$10001, "&gt;0,237849", Лист1!$B$2:$B$10001, "&lt;=0,247291")</f>
        <v>92</v>
      </c>
      <c r="C48" s="37">
        <f>B48/(10000*Лист1!$G$4)</f>
        <v>0.97433887929847596</v>
      </c>
      <c r="D48" s="35">
        <f>(A48+A49)/2</f>
        <v>0.24257005000000015</v>
      </c>
      <c r="E48" s="35">
        <f>ROUND(1/(Лист1!$D$10003*SQRTPI(2))*EXP((-1)*(D48-Лист1!$B$10002)*(D48-Лист1!$B$10002)/2/Лист1!$D$10003/Лист1!$D$10003),3)</f>
        <v>0.73699999999999999</v>
      </c>
      <c r="I48" s="33"/>
    </row>
    <row r="49" spans="1:9" x14ac:dyDescent="0.3">
      <c r="A49" s="28">
        <f>A48+Лист1!$G$4</f>
        <v>0.24729120000000016</v>
      </c>
      <c r="B49" s="36"/>
      <c r="C49" s="38"/>
      <c r="D49" s="36"/>
      <c r="E49" s="36"/>
      <c r="I49" s="33"/>
    </row>
    <row r="50" spans="1:9" x14ac:dyDescent="0.3">
      <c r="A50" s="28">
        <f t="shared" ref="A50" si="40">A49</f>
        <v>0.24729120000000016</v>
      </c>
      <c r="B50" s="35">
        <f>COUNTIFS(Лист1!$B$2:$B$10001, "&gt;0,247291", Лист1!$B$2:$B$10001, "&lt;=0,256734")</f>
        <v>67</v>
      </c>
      <c r="C50" s="37">
        <f>B50/(10000*Лист1!$G$4)</f>
        <v>0.70957287948910752</v>
      </c>
      <c r="D50" s="35">
        <f>(A50+A51)/2</f>
        <v>0.25201235000000016</v>
      </c>
      <c r="E50" s="35">
        <f>ROUND(1/(Лист1!$D$10003*SQRTPI(2))*EXP((-1)*(D50-Лист1!$B$10002)*(D50-Лист1!$B$10002)/2/Лист1!$D$10003/Лист1!$D$10003),3)</f>
        <v>0.80300000000000005</v>
      </c>
      <c r="I50" s="33"/>
    </row>
    <row r="51" spans="1:9" x14ac:dyDescent="0.3">
      <c r="A51" s="28">
        <f>A50+Лист1!$G$4</f>
        <v>0.25673350000000017</v>
      </c>
      <c r="B51" s="36"/>
      <c r="C51" s="38"/>
      <c r="D51" s="36"/>
      <c r="E51" s="36"/>
      <c r="I51" s="33"/>
    </row>
    <row r="52" spans="1:9" x14ac:dyDescent="0.3">
      <c r="A52" s="28">
        <f t="shared" ref="A52" si="41">A51</f>
        <v>0.25673350000000017</v>
      </c>
      <c r="B52" s="35">
        <f>COUNTIFS(Лист1!$B$2:$B$10001, "&gt;0,256734", Лист1!$B$2:$B$10001, "&lt;=0,266176")</f>
        <v>114</v>
      </c>
      <c r="C52" s="37">
        <f>B52/(10000*Лист1!$G$4)</f>
        <v>1.2073329591307203</v>
      </c>
      <c r="D52" s="35">
        <f t="shared" ref="D52" si="42">(A52+A53)/2</f>
        <v>0.26145465000000018</v>
      </c>
      <c r="E52" s="35">
        <f>ROUND(1/(Лист1!$D$10003*SQRTPI(2))*EXP((-1)*(D52-Лист1!$B$10002)*(D52-Лист1!$B$10002)/2/Лист1!$D$10003/Лист1!$D$10003),3)</f>
        <v>0.872</v>
      </c>
      <c r="I52" s="33"/>
    </row>
    <row r="53" spans="1:9" x14ac:dyDescent="0.3">
      <c r="A53" s="28">
        <f>A52+Лист1!$G$4</f>
        <v>0.26617580000000018</v>
      </c>
      <c r="B53" s="36"/>
      <c r="C53" s="38"/>
      <c r="D53" s="36"/>
      <c r="E53" s="36"/>
      <c r="I53" s="33"/>
    </row>
    <row r="54" spans="1:9" x14ac:dyDescent="0.3">
      <c r="A54" s="28">
        <f t="shared" ref="A54" si="43">A53</f>
        <v>0.26617580000000018</v>
      </c>
      <c r="B54" s="35">
        <f>COUNTIFS(Лист1!$B$2:$B$10001, "&gt;0,266176", Лист1!$B$2:$B$10001, "&lt;=0,275618")</f>
        <v>101</v>
      </c>
      <c r="C54" s="37">
        <f>B54/(10000*Лист1!$G$4)</f>
        <v>1.0696546392298487</v>
      </c>
      <c r="D54" s="35">
        <f t="shared" ref="D54" si="44">(A54+A55)/2</f>
        <v>0.27089695000000019</v>
      </c>
      <c r="E54" s="35">
        <f>ROUND(1/(Лист1!$D$10003*SQRTPI(2))*EXP((-1)*(D54-Лист1!$B$10002)*(D54-Лист1!$B$10002)/2/Лист1!$D$10003/Лист1!$D$10003),3)</f>
        <v>0.94399999999999995</v>
      </c>
      <c r="I54" s="33"/>
    </row>
    <row r="55" spans="1:9" x14ac:dyDescent="0.3">
      <c r="A55" s="28">
        <f>A54+Лист1!$G$4</f>
        <v>0.2756181000000002</v>
      </c>
      <c r="B55" s="36"/>
      <c r="C55" s="38"/>
      <c r="D55" s="36"/>
      <c r="E55" s="36"/>
      <c r="I55" s="33"/>
    </row>
    <row r="56" spans="1:9" x14ac:dyDescent="0.3">
      <c r="A56" s="28">
        <f t="shared" ref="A56" si="45">A55</f>
        <v>0.2756181000000002</v>
      </c>
      <c r="B56" s="35">
        <f>COUNTIFS(Лист1!$B$2:$B$10001, "&gt;0,275618", Лист1!$B$2:$B$10001, "&lt;=0,285060")</f>
        <v>108</v>
      </c>
      <c r="C56" s="37">
        <f>B56/(10000*Лист1!$G$4)</f>
        <v>1.1437891191764717</v>
      </c>
      <c r="D56" s="35">
        <f t="shared" ref="D56" si="46">(A56+A57)/2</f>
        <v>0.28033925000000021</v>
      </c>
      <c r="E56" s="35">
        <f>ROUND(1/(Лист1!$D$10003*SQRTPI(2))*EXP((-1)*(D56-Лист1!$B$10002)*(D56-Лист1!$B$10002)/2/Лист1!$D$10003/Лист1!$D$10003),3)</f>
        <v>1.018</v>
      </c>
      <c r="I56" s="33"/>
    </row>
    <row r="57" spans="1:9" x14ac:dyDescent="0.3">
      <c r="A57" s="28">
        <f>A56+Лист1!$G$4</f>
        <v>0.28506040000000021</v>
      </c>
      <c r="B57" s="36"/>
      <c r="C57" s="38"/>
      <c r="D57" s="36"/>
      <c r="E57" s="36"/>
      <c r="I57" s="33"/>
    </row>
    <row r="58" spans="1:9" x14ac:dyDescent="0.3">
      <c r="A58" s="28">
        <f t="shared" ref="A58" si="47">A57</f>
        <v>0.28506040000000021</v>
      </c>
      <c r="B58" s="35">
        <f>COUNTIFS(Лист1!$B$2:$B$10001, "&gt;0,285060", Лист1!$B$2:$B$10001, "&lt;=0,294503")</f>
        <v>120</v>
      </c>
      <c r="C58" s="37">
        <f>B58/(10000*Лист1!$G$4)</f>
        <v>1.2708767990849688</v>
      </c>
      <c r="D58" s="35">
        <f t="shared" ref="D58" si="48">(A58+A59)/2</f>
        <v>0.28978155000000022</v>
      </c>
      <c r="E58" s="35">
        <f>ROUND(1/(Лист1!$D$10003*SQRTPI(2))*EXP((-1)*(D58-Лист1!$B$10002)*(D58-Лист1!$B$10002)/2/Лист1!$D$10003/Лист1!$D$10003),3)</f>
        <v>1.095</v>
      </c>
      <c r="I58" s="33"/>
    </row>
    <row r="59" spans="1:9" x14ac:dyDescent="0.3">
      <c r="A59" s="28">
        <f>A58+Лист1!$G$4</f>
        <v>0.29450270000000023</v>
      </c>
      <c r="B59" s="36"/>
      <c r="C59" s="38"/>
      <c r="D59" s="36"/>
      <c r="E59" s="36"/>
      <c r="I59" s="33"/>
    </row>
    <row r="60" spans="1:9" x14ac:dyDescent="0.3">
      <c r="A60" s="28">
        <f t="shared" ref="A60" si="49">A59</f>
        <v>0.29450270000000023</v>
      </c>
      <c r="B60" s="35">
        <f>COUNTIFS(Лист1!$B$2:$B$10001, "&gt;0,294503", Лист1!$B$2:$B$10001, "&lt;=0,303945")</f>
        <v>114</v>
      </c>
      <c r="C60" s="37">
        <f>B60/(10000*Лист1!$G$4)</f>
        <v>1.2073329591307203</v>
      </c>
      <c r="D60" s="35">
        <f t="shared" ref="D60" si="50">(A60+A61)/2</f>
        <v>0.29922385000000024</v>
      </c>
      <c r="E60" s="35">
        <f>ROUND(1/(Лист1!$D$10003*SQRTPI(2))*EXP((-1)*(D60-Лист1!$B$10002)*(D60-Лист1!$B$10002)/2/Лист1!$D$10003/Лист1!$D$10003),3)</f>
        <v>1.173</v>
      </c>
      <c r="I60" s="33"/>
    </row>
    <row r="61" spans="1:9" x14ac:dyDescent="0.3">
      <c r="A61" s="28">
        <f>A60+Лист1!$G$4</f>
        <v>0.30394500000000024</v>
      </c>
      <c r="B61" s="36"/>
      <c r="C61" s="38"/>
      <c r="D61" s="36"/>
      <c r="E61" s="36"/>
      <c r="I61" s="33"/>
    </row>
    <row r="62" spans="1:9" x14ac:dyDescent="0.3">
      <c r="A62" s="28">
        <f t="shared" ref="A62" si="51">A61</f>
        <v>0.30394500000000024</v>
      </c>
      <c r="B62" s="35">
        <f>COUNTIFS(Лист1!$B$2:$B$10001, "&gt;0,303945", Лист1!$B$2:$B$10001, "&lt;=0,313387")</f>
        <v>128</v>
      </c>
      <c r="C62" s="37">
        <f>B62/(10000*Лист1!$G$4)</f>
        <v>1.3556019190239665</v>
      </c>
      <c r="D62" s="35">
        <f t="shared" ref="D62" si="52">(A62+A63)/2</f>
        <v>0.30866615000000025</v>
      </c>
      <c r="E62" s="35">
        <f>ROUND(1/(Лист1!$D$10003*SQRTPI(2))*EXP((-1)*(D62-Лист1!$B$10002)*(D62-Лист1!$B$10002)/2/Лист1!$D$10003/Лист1!$D$10003),3)</f>
        <v>1.254</v>
      </c>
      <c r="I62" s="33"/>
    </row>
    <row r="63" spans="1:9" x14ac:dyDescent="0.3">
      <c r="A63" s="28">
        <f>A62+Лист1!$G$4</f>
        <v>0.31338730000000026</v>
      </c>
      <c r="B63" s="36"/>
      <c r="C63" s="38"/>
      <c r="D63" s="36"/>
      <c r="E63" s="36"/>
      <c r="I63" s="33"/>
    </row>
    <row r="64" spans="1:9" x14ac:dyDescent="0.3">
      <c r="A64" s="28">
        <f t="shared" ref="A64" si="53">A63</f>
        <v>0.31338730000000026</v>
      </c>
      <c r="B64" s="35">
        <f>COUNTIFS(Лист1!$B$2:$B$10001, "&gt;0,313387", Лист1!$B$2:$B$10001, "&lt;=0,322830")</f>
        <v>131</v>
      </c>
      <c r="C64" s="37">
        <f>B64/(10000*Лист1!$G$4)</f>
        <v>1.3873738390010908</v>
      </c>
      <c r="D64" s="35">
        <f t="shared" ref="D64" si="54">(A64+A65)/2</f>
        <v>0.31810845000000026</v>
      </c>
      <c r="E64" s="35">
        <f>ROUND(1/(Лист1!$D$10003*SQRTPI(2))*EXP((-1)*(D64-Лист1!$B$10002)*(D64-Лист1!$B$10002)/2/Лист1!$D$10003/Лист1!$D$10003),3)</f>
        <v>1.335</v>
      </c>
      <c r="I64" s="33"/>
    </row>
    <row r="65" spans="1:9" x14ac:dyDescent="0.3">
      <c r="A65" s="28">
        <f>A64+Лист1!$G$4</f>
        <v>0.32282960000000027</v>
      </c>
      <c r="B65" s="36"/>
      <c r="C65" s="38"/>
      <c r="D65" s="36"/>
      <c r="E65" s="36"/>
      <c r="I65" s="33"/>
    </row>
    <row r="66" spans="1:9" x14ac:dyDescent="0.3">
      <c r="A66" s="28">
        <f t="shared" ref="A66" si="55">A65</f>
        <v>0.32282960000000027</v>
      </c>
      <c r="B66" s="35">
        <f>COUNTIFS(Лист1!$B$2:$B$10001, "&gt;0,322830", Лист1!$B$2:$B$10001, "&lt;=0,332272")</f>
        <v>126</v>
      </c>
      <c r="C66" s="37">
        <f>B66/(10000*Лист1!$G$4)</f>
        <v>1.334420639039217</v>
      </c>
      <c r="D66" s="35">
        <f t="shared" ref="D66" si="56">(A66+A67)/2</f>
        <v>0.32755075000000028</v>
      </c>
      <c r="E66" s="35">
        <f>ROUND(1/(Лист1!$D$10003*SQRTPI(2))*EXP((-1)*(D66-Лист1!$B$10002)*(D66-Лист1!$B$10002)/2/Лист1!$D$10003/Лист1!$D$10003),3)</f>
        <v>1.417</v>
      </c>
      <c r="I66" s="33"/>
    </row>
    <row r="67" spans="1:9" x14ac:dyDescent="0.3">
      <c r="A67" s="28">
        <f>A66+Лист1!$G$4</f>
        <v>0.33227190000000029</v>
      </c>
      <c r="B67" s="36"/>
      <c r="C67" s="38"/>
      <c r="D67" s="36"/>
      <c r="E67" s="36"/>
      <c r="I67" s="33"/>
    </row>
    <row r="68" spans="1:9" x14ac:dyDescent="0.3">
      <c r="A68" s="28">
        <f t="shared" ref="A68" si="57">A67</f>
        <v>0.33227190000000029</v>
      </c>
      <c r="B68" s="35">
        <f>COUNTIFS(Лист1!$B$2:$B$10001, "&gt;0,332272", Лист1!$B$2:$B$10001, "&lt;=0,341714")</f>
        <v>138</v>
      </c>
      <c r="C68" s="37">
        <f>B68/(10000*Лист1!$G$4)</f>
        <v>1.461508318947714</v>
      </c>
      <c r="D68" s="35">
        <f t="shared" ref="D68" si="58">(A68+A69)/2</f>
        <v>0.33699305000000029</v>
      </c>
      <c r="E68" s="35">
        <f>ROUND(1/(Лист1!$D$10003*SQRTPI(2))*EXP((-1)*(D68-Лист1!$B$10002)*(D68-Лист1!$B$10002)/2/Лист1!$D$10003/Лист1!$D$10003),3)</f>
        <v>1.5</v>
      </c>
      <c r="I68" s="33"/>
    </row>
    <row r="69" spans="1:9" x14ac:dyDescent="0.3">
      <c r="A69" s="28">
        <f>A68+Лист1!$G$4</f>
        <v>0.3417142000000003</v>
      </c>
      <c r="B69" s="36"/>
      <c r="C69" s="38"/>
      <c r="D69" s="36"/>
      <c r="E69" s="36"/>
      <c r="I69" s="33"/>
    </row>
    <row r="70" spans="1:9" x14ac:dyDescent="0.3">
      <c r="A70" s="28">
        <f t="shared" ref="A70" si="59">A69</f>
        <v>0.3417142000000003</v>
      </c>
      <c r="B70" s="35">
        <f>COUNTIFS(Лист1!$B$2:$B$10001, "&gt;0,341714", Лист1!$B$2:$B$10001, "&lt;=0,351157")</f>
        <v>172</v>
      </c>
      <c r="C70" s="37">
        <f>B70/(10000*Лист1!$G$4)</f>
        <v>1.8215900786884551</v>
      </c>
      <c r="D70" s="35">
        <f t="shared" ref="D70" si="60">(A70+A71)/2</f>
        <v>0.34643535000000031</v>
      </c>
      <c r="E70" s="35">
        <f>ROUND(1/(Лист1!$D$10003*SQRTPI(2))*EXP((-1)*(D70-Лист1!$B$10002)*(D70-Лист1!$B$10002)/2/Лист1!$D$10003/Лист1!$D$10003),3)</f>
        <v>1.5820000000000001</v>
      </c>
      <c r="I70" s="33"/>
    </row>
    <row r="71" spans="1:9" x14ac:dyDescent="0.3">
      <c r="A71" s="28">
        <f>A70+Лист1!$G$4</f>
        <v>0.35115650000000032</v>
      </c>
      <c r="B71" s="36"/>
      <c r="C71" s="38"/>
      <c r="D71" s="36"/>
      <c r="E71" s="36"/>
      <c r="I71" s="33"/>
    </row>
    <row r="72" spans="1:9" x14ac:dyDescent="0.3">
      <c r="A72" s="28">
        <f t="shared" ref="A72" si="61">A71</f>
        <v>0.35115650000000032</v>
      </c>
      <c r="B72" s="35">
        <f>COUNTIFS(Лист1!$B$2:$B$10001, "&gt;0,351157", Лист1!$B$2:$B$10001, "&lt;=0,360599")</f>
        <v>152</v>
      </c>
      <c r="C72" s="37">
        <f>B72/(10000*Лист1!$G$4)</f>
        <v>1.6097772788409603</v>
      </c>
      <c r="D72" s="35">
        <f t="shared" ref="D72" si="62">(A72+A73)/2</f>
        <v>0.35587765000000032</v>
      </c>
      <c r="E72" s="35">
        <f>ROUND(1/(Лист1!$D$10003*SQRTPI(2))*EXP((-1)*(D72-Лист1!$B$10002)*(D72-Лист1!$B$10002)/2/Лист1!$D$10003/Лист1!$D$10003),3)</f>
        <v>1.663</v>
      </c>
      <c r="I72" s="33"/>
    </row>
    <row r="73" spans="1:9" x14ac:dyDescent="0.3">
      <c r="A73" s="28">
        <f>A72+Лист1!$G$4</f>
        <v>0.36059880000000033</v>
      </c>
      <c r="B73" s="36"/>
      <c r="C73" s="38"/>
      <c r="D73" s="36"/>
      <c r="E73" s="36"/>
      <c r="I73" s="33"/>
    </row>
    <row r="74" spans="1:9" x14ac:dyDescent="0.3">
      <c r="A74" s="28">
        <f t="shared" ref="A74" si="63">A73</f>
        <v>0.36059880000000033</v>
      </c>
      <c r="B74" s="35">
        <f>COUNTIFS(Лист1!$B$2:$B$10001, "&gt;0,360599", Лист1!$B$2:$B$10001, "&lt;=0,370041")</f>
        <v>143</v>
      </c>
      <c r="C74" s="37">
        <f>B74/(10000*Лист1!$G$4)</f>
        <v>1.5144615189095876</v>
      </c>
      <c r="D74" s="35">
        <f t="shared" ref="D74" si="64">(A74+A75)/2</f>
        <v>0.36531995000000034</v>
      </c>
      <c r="E74" s="35">
        <f>ROUND(1/(Лист1!$D$10003*SQRTPI(2))*EXP((-1)*(D74-Лист1!$B$10002)*(D74-Лист1!$B$10002)/2/Лист1!$D$10003/Лист1!$D$10003),3)</f>
        <v>1.7430000000000001</v>
      </c>
      <c r="I74" s="33"/>
    </row>
    <row r="75" spans="1:9" x14ac:dyDescent="0.3">
      <c r="A75" s="28">
        <f>A74+Лист1!$G$4</f>
        <v>0.37004110000000034</v>
      </c>
      <c r="B75" s="36"/>
      <c r="C75" s="38"/>
      <c r="D75" s="36"/>
      <c r="E75" s="36"/>
      <c r="I75" s="33"/>
    </row>
    <row r="76" spans="1:9" x14ac:dyDescent="0.3">
      <c r="A76" s="28">
        <f t="shared" ref="A76" si="65">A75</f>
        <v>0.37004110000000034</v>
      </c>
      <c r="B76" s="35">
        <f>COUNTIFS(Лист1!$B$2:$B$10001, "&gt;0,370041", Лист1!$B$2:$B$10001, "&lt;=0,379483")</f>
        <v>163</v>
      </c>
      <c r="C76" s="37">
        <f>B76/(10000*Лист1!$G$4)</f>
        <v>1.7262743187570824</v>
      </c>
      <c r="D76" s="35">
        <f t="shared" ref="D76" si="66">(A76+A77)/2</f>
        <v>0.37476225000000035</v>
      </c>
      <c r="E76" s="35">
        <f>ROUND(1/(Лист1!$D$10003*SQRTPI(2))*EXP((-1)*(D76-Лист1!$B$10002)*(D76-Лист1!$B$10002)/2/Лист1!$D$10003/Лист1!$D$10003),3)</f>
        <v>1.821</v>
      </c>
      <c r="I76" s="33"/>
    </row>
    <row r="77" spans="1:9" x14ac:dyDescent="0.3">
      <c r="A77" s="28">
        <f>A76+Лист1!$G$4</f>
        <v>0.37948340000000036</v>
      </c>
      <c r="B77" s="36"/>
      <c r="C77" s="38"/>
      <c r="D77" s="36"/>
      <c r="E77" s="36"/>
      <c r="I77" s="33"/>
    </row>
    <row r="78" spans="1:9" x14ac:dyDescent="0.3">
      <c r="A78" s="28">
        <f t="shared" ref="A78" si="67">A77</f>
        <v>0.37948340000000036</v>
      </c>
      <c r="B78" s="35">
        <f>COUNTIFS(Лист1!$B$2:$B$10001, "&gt;0,379483", Лист1!$B$2:$B$10001, "&lt;=0,388926")</f>
        <v>186</v>
      </c>
      <c r="C78" s="37">
        <f>B78/(10000*Лист1!$G$4)</f>
        <v>1.9698590385817014</v>
      </c>
      <c r="D78" s="35">
        <f t="shared" ref="D78" si="68">(A78+A79)/2</f>
        <v>0.38420455000000037</v>
      </c>
      <c r="E78" s="35">
        <f>ROUND(1/(Лист1!$D$10003*SQRTPI(2))*EXP((-1)*(D78-Лист1!$B$10002)*(D78-Лист1!$B$10002)/2/Лист1!$D$10003/Лист1!$D$10003),3)</f>
        <v>1.8959999999999999</v>
      </c>
      <c r="I78" s="33"/>
    </row>
    <row r="79" spans="1:9" x14ac:dyDescent="0.3">
      <c r="A79" s="28">
        <f>A78+Лист1!$G$4</f>
        <v>0.38892570000000037</v>
      </c>
      <c r="B79" s="36"/>
      <c r="C79" s="38"/>
      <c r="D79" s="36"/>
      <c r="E79" s="36"/>
      <c r="I79" s="33"/>
    </row>
    <row r="80" spans="1:9" x14ac:dyDescent="0.3">
      <c r="A80" s="28">
        <f t="shared" ref="A80" si="69">A79</f>
        <v>0.38892570000000037</v>
      </c>
      <c r="B80" s="35">
        <f>COUNTIFS(Лист1!$B$2:$B$10001, "&gt;=0,388926", Лист1!$B$2:$B$10001, "&lt;=0,398368")</f>
        <v>186</v>
      </c>
      <c r="C80" s="37">
        <f>B80/(10000*Лист1!$G$4)</f>
        <v>1.9698590385817014</v>
      </c>
      <c r="D80" s="35">
        <f t="shared" ref="D80" si="70">(A80+A81)/2</f>
        <v>0.39364685000000038</v>
      </c>
      <c r="E80" s="35">
        <f>ROUND(1/(Лист1!$D$10003*SQRTPI(2))*EXP((-1)*(D80-Лист1!$B$10002)*(D80-Лист1!$B$10002)/2/Лист1!$D$10003/Лист1!$D$10003),3)</f>
        <v>1.968</v>
      </c>
      <c r="I80" s="33"/>
    </row>
    <row r="81" spans="1:9" x14ac:dyDescent="0.3">
      <c r="A81" s="28">
        <f>A80+Лист1!$G$4</f>
        <v>0.39836800000000039</v>
      </c>
      <c r="B81" s="36"/>
      <c r="C81" s="38"/>
      <c r="D81" s="36"/>
      <c r="E81" s="36"/>
      <c r="I81" s="33"/>
    </row>
    <row r="82" spans="1:9" x14ac:dyDescent="0.3">
      <c r="A82" s="28">
        <f t="shared" ref="A82" si="71">A81</f>
        <v>0.39836800000000039</v>
      </c>
      <c r="B82" s="35">
        <f>COUNTIFS(Лист1!$B$2:$B$10001, "&gt;0,398368", Лист1!$B$2:$B$10001, "&lt;=0,407810")</f>
        <v>179</v>
      </c>
      <c r="C82" s="37">
        <f>B82/(10000*Лист1!$G$4)</f>
        <v>1.8957245586350784</v>
      </c>
      <c r="D82" s="35">
        <f>(A82+A83)/2</f>
        <v>0.4030891500000004</v>
      </c>
      <c r="E82" s="35">
        <f>ROUND(1/(Лист1!$D$10003*SQRTPI(2))*EXP((-1)*(D82-Лист1!$B$10002)*(D82-Лист1!$B$10002)/2/Лист1!$D$10003/Лист1!$D$10003),3)</f>
        <v>2.036</v>
      </c>
      <c r="I82" s="33"/>
    </row>
    <row r="83" spans="1:9" x14ac:dyDescent="0.3">
      <c r="A83" s="28">
        <f>A82+Лист1!$G$4</f>
        <v>0.4078103000000004</v>
      </c>
      <c r="B83" s="36"/>
      <c r="C83" s="38"/>
      <c r="D83" s="36"/>
      <c r="E83" s="36"/>
      <c r="I83" s="33"/>
    </row>
    <row r="84" spans="1:9" x14ac:dyDescent="0.3">
      <c r="A84" s="28">
        <f t="shared" ref="A84" si="72">A83</f>
        <v>0.4078103000000004</v>
      </c>
      <c r="B84" s="35">
        <f>COUNTIFS(Лист1!$B$2:$B$10001, "&gt;0,407810", Лист1!$B$2:$B$10001, "&lt;=0,417253")</f>
        <v>208</v>
      </c>
      <c r="C84" s="37">
        <f>B84/(10000*Лист1!$G$4)</f>
        <v>2.2028531184139459</v>
      </c>
      <c r="D84" s="35">
        <f t="shared" ref="D84" si="73">(A84+A85)/2</f>
        <v>0.41253145000000041</v>
      </c>
      <c r="E84" s="35">
        <f>ROUND(1/(Лист1!$D$10003*SQRTPI(2))*EXP((-1)*(D84-Лист1!$B$10002)*(D84-Лист1!$B$10002)/2/Лист1!$D$10003/Лист1!$D$10003),3)</f>
        <v>2.1</v>
      </c>
      <c r="I84" s="33"/>
    </row>
    <row r="85" spans="1:9" x14ac:dyDescent="0.3">
      <c r="A85" s="28">
        <f>A84+Лист1!$G$4</f>
        <v>0.41725260000000042</v>
      </c>
      <c r="B85" s="36"/>
      <c r="C85" s="38"/>
      <c r="D85" s="36"/>
      <c r="E85" s="36"/>
      <c r="I85" s="33"/>
    </row>
    <row r="86" spans="1:9" x14ac:dyDescent="0.3">
      <c r="A86" s="28">
        <f t="shared" ref="A86" si="74">A85</f>
        <v>0.41725260000000042</v>
      </c>
      <c r="B86" s="35">
        <f>COUNTIFS(Лист1!$B$2:$B$10001, "&gt;0,417253", Лист1!$B$2:$B$10001, "&lt;=0,426695")</f>
        <v>198</v>
      </c>
      <c r="C86" s="37">
        <f>B86/(10000*Лист1!$G$4)</f>
        <v>2.0969467184901984</v>
      </c>
      <c r="D86" s="35">
        <f t="shared" ref="D86" si="75">(A86+A87)/2</f>
        <v>0.42197375000000042</v>
      </c>
      <c r="E86" s="35">
        <f>ROUND(1/(Лист1!$D$10003*SQRTPI(2))*EXP((-1)*(D86-Лист1!$B$10002)*(D86-Лист1!$B$10002)/2/Лист1!$D$10003/Лист1!$D$10003),3)</f>
        <v>2.1579999999999999</v>
      </c>
      <c r="I86" s="33"/>
    </row>
    <row r="87" spans="1:9" x14ac:dyDescent="0.3">
      <c r="A87" s="28">
        <f>A86+Лист1!$G$4</f>
        <v>0.42669490000000043</v>
      </c>
      <c r="B87" s="36"/>
      <c r="C87" s="38"/>
      <c r="D87" s="36"/>
      <c r="E87" s="36"/>
      <c r="I87" s="33"/>
    </row>
    <row r="88" spans="1:9" x14ac:dyDescent="0.3">
      <c r="A88" s="28">
        <f t="shared" ref="A88" si="76">A87</f>
        <v>0.42669490000000043</v>
      </c>
      <c r="B88" s="35">
        <f>COUNTIFS(Лист1!$B$2:$B$10001, "&gt;0,426695", Лист1!$B$2:$B$10001, "&lt;=0,436137")</f>
        <v>184</v>
      </c>
      <c r="C88" s="37">
        <f>B88/(10000*Лист1!$G$4)</f>
        <v>1.9486777585969519</v>
      </c>
      <c r="D88" s="35">
        <f>(A88+A89)/2</f>
        <v>0.43141605000000044</v>
      </c>
      <c r="E88" s="35">
        <f>ROUND(1/(Лист1!$D$10003*SQRTPI(2))*EXP((-1)*(D88-Лист1!$B$10002)*(D88-Лист1!$B$10002)/2/Лист1!$D$10003/Лист1!$D$10003),3)</f>
        <v>2.2109999999999999</v>
      </c>
      <c r="I88" s="33"/>
    </row>
    <row r="89" spans="1:9" x14ac:dyDescent="0.3">
      <c r="A89" s="28">
        <f>A88+Лист1!$G$4</f>
        <v>0.43613720000000045</v>
      </c>
      <c r="B89" s="36"/>
      <c r="C89" s="38"/>
      <c r="D89" s="36"/>
      <c r="E89" s="36"/>
      <c r="I89" s="33"/>
    </row>
    <row r="90" spans="1:9" x14ac:dyDescent="0.3">
      <c r="A90" s="28">
        <f t="shared" ref="A90" si="77">A89</f>
        <v>0.43613720000000045</v>
      </c>
      <c r="B90" s="35">
        <f>COUNTIFS(Лист1!$B$2:$B$10001, "&gt;0,436137", Лист1!$B$2:$B$10001, "&lt;=0,445580")</f>
        <v>196</v>
      </c>
      <c r="C90" s="37">
        <f>B90/(10000*Лист1!$G$4)</f>
        <v>2.0757654385054489</v>
      </c>
      <c r="D90" s="35">
        <f>(A90+A91)/2</f>
        <v>0.44085835000000045</v>
      </c>
      <c r="E90" s="35">
        <f>ROUND(1/(Лист1!$D$10003*SQRTPI(2))*EXP((-1)*(D90-Лист1!$B$10002)*(D90-Лист1!$B$10002)/2/Лист1!$D$10003/Лист1!$D$10003),3)</f>
        <v>2.2589999999999999</v>
      </c>
      <c r="I90" s="33"/>
    </row>
    <row r="91" spans="1:9" x14ac:dyDescent="0.3">
      <c r="A91" s="28">
        <f>A90+Лист1!$G$4</f>
        <v>0.44557950000000046</v>
      </c>
      <c r="B91" s="36"/>
      <c r="C91" s="38"/>
      <c r="D91" s="36"/>
      <c r="E91" s="36"/>
      <c r="I91" s="33"/>
    </row>
    <row r="92" spans="1:9" x14ac:dyDescent="0.3">
      <c r="A92" s="28">
        <f t="shared" ref="A92" si="78">A91</f>
        <v>0.44557950000000046</v>
      </c>
      <c r="B92" s="35">
        <f>COUNTIFS(Лист1!$B$2:$B$10001, "&gt;0,445580", Лист1!$B$2:$B$10001, "&lt;=0,455022")</f>
        <v>208</v>
      </c>
      <c r="C92" s="37">
        <f>B92/(10000*Лист1!$G$4)</f>
        <v>2.2028531184139459</v>
      </c>
      <c r="D92" s="35">
        <f t="shared" ref="D92" si="79">(A92+A93)/2</f>
        <v>0.45030065000000047</v>
      </c>
      <c r="E92" s="35">
        <f>ROUND(1/(Лист1!$D$10003*SQRTPI(2))*EXP((-1)*(D92-Лист1!$B$10002)*(D92-Лист1!$B$10002)/2/Лист1!$D$10003/Лист1!$D$10003),3)</f>
        <v>2.2999999999999998</v>
      </c>
      <c r="I92" s="33"/>
    </row>
    <row r="93" spans="1:9" x14ac:dyDescent="0.3">
      <c r="A93" s="28">
        <f>A92+Лист1!$G$4</f>
        <v>0.45502180000000048</v>
      </c>
      <c r="B93" s="36"/>
      <c r="C93" s="38"/>
      <c r="D93" s="36"/>
      <c r="E93" s="36"/>
      <c r="I93" s="33"/>
    </row>
    <row r="94" spans="1:9" x14ac:dyDescent="0.3">
      <c r="A94" s="28">
        <f t="shared" ref="A94" si="80">A93</f>
        <v>0.45502180000000048</v>
      </c>
      <c r="B94" s="35">
        <f>COUNTIFS(Лист1!$B$2:$B$10001, "&gt;0,455022", Лист1!$B$2:$B$10001, "&lt;=0,464464")</f>
        <v>218</v>
      </c>
      <c r="C94" s="37">
        <f>B94/(10000*Лист1!$G$4)</f>
        <v>2.308759518337693</v>
      </c>
      <c r="D94" s="35">
        <f t="shared" ref="D94" si="81">(A94+A95)/2</f>
        <v>0.45974295000000048</v>
      </c>
      <c r="E94" s="35">
        <f>ROUND(1/(Лист1!$D$10003*SQRTPI(2))*EXP((-1)*(D94-Лист1!$B$10002)*(D94-Лист1!$B$10002)/2/Лист1!$D$10003/Лист1!$D$10003),3)</f>
        <v>2.3340000000000001</v>
      </c>
      <c r="I94" s="33"/>
    </row>
    <row r="95" spans="1:9" x14ac:dyDescent="0.3">
      <c r="A95" s="28">
        <f>A94+Лист1!$G$4</f>
        <v>0.46446410000000049</v>
      </c>
      <c r="B95" s="36"/>
      <c r="C95" s="38"/>
      <c r="D95" s="36"/>
      <c r="E95" s="36"/>
      <c r="I95" s="33"/>
    </row>
    <row r="96" spans="1:9" x14ac:dyDescent="0.3">
      <c r="A96" s="28">
        <f t="shared" ref="A96" si="82">A95</f>
        <v>0.46446410000000049</v>
      </c>
      <c r="B96" s="35">
        <f>COUNTIFS(Лист1!$B$2:$B$10001, "&gt;0,464464", Лист1!$B$2:$B$10001, "&lt;=0,473906")</f>
        <v>216</v>
      </c>
      <c r="C96" s="37">
        <f>B96/(10000*Лист1!$G$4)</f>
        <v>2.2875782383529435</v>
      </c>
      <c r="D96" s="35">
        <f t="shared" ref="D96" si="83">(A96+A97)/2</f>
        <v>0.4691852500000005</v>
      </c>
      <c r="E96" s="35">
        <f>ROUND(1/(Лист1!$D$10003*SQRTPI(2))*EXP((-1)*(D96-Лист1!$B$10002)*(D96-Лист1!$B$10002)/2/Лист1!$D$10003/Лист1!$D$10003),3)</f>
        <v>2.3610000000000002</v>
      </c>
      <c r="I96" s="33"/>
    </row>
    <row r="97" spans="1:9" x14ac:dyDescent="0.3">
      <c r="A97" s="28">
        <f>A96+Лист1!$G$4</f>
        <v>0.47390640000000051</v>
      </c>
      <c r="B97" s="36"/>
      <c r="C97" s="38"/>
      <c r="D97" s="36"/>
      <c r="E97" s="36"/>
      <c r="I97" s="33"/>
    </row>
    <row r="98" spans="1:9" x14ac:dyDescent="0.3">
      <c r="A98" s="28">
        <f t="shared" ref="A98" si="84">A97</f>
        <v>0.47390640000000051</v>
      </c>
      <c r="B98" s="35">
        <f>COUNTIFS(Лист1!$B$2:$B$10001, "&gt;0,473906", Лист1!$B$2:$B$10001, "&lt;=0,483349")</f>
        <v>216</v>
      </c>
      <c r="C98" s="37">
        <f>B98/(10000*Лист1!$G$4)</f>
        <v>2.2875782383529435</v>
      </c>
      <c r="D98" s="35">
        <f t="shared" ref="D98" si="85">(A98+A99)/2</f>
        <v>0.47862755000000051</v>
      </c>
      <c r="E98" s="35">
        <f>ROUND(1/(Лист1!$D$10003*SQRTPI(2))*EXP((-1)*(D98-Лист1!$B$10002)*(D98-Лист1!$B$10002)/2/Лист1!$D$10003/Лист1!$D$10003),3)</f>
        <v>2.38</v>
      </c>
      <c r="I98" s="33"/>
    </row>
    <row r="99" spans="1:9" x14ac:dyDescent="0.3">
      <c r="A99" s="28">
        <f>A98+Лист1!$G$4</f>
        <v>0.48334870000000052</v>
      </c>
      <c r="B99" s="36"/>
      <c r="C99" s="38"/>
      <c r="D99" s="36"/>
      <c r="E99" s="36"/>
      <c r="I99" s="33"/>
    </row>
    <row r="100" spans="1:9" x14ac:dyDescent="0.3">
      <c r="A100" s="28">
        <f t="shared" ref="A100" si="86">A99</f>
        <v>0.48334870000000052</v>
      </c>
      <c r="B100" s="35">
        <f>COUNTIFS(Лист1!$B$2:$B$10001, "&gt;0,483349", Лист1!$B$2:$B$10001, "&lt;=0,492791")</f>
        <v>226</v>
      </c>
      <c r="C100" s="37">
        <f>B100/(10000*Лист1!$G$4)</f>
        <v>2.393484638276691</v>
      </c>
      <c r="D100" s="35">
        <f t="shared" ref="D100" si="87">(A100+A101)/2</f>
        <v>0.48806985000000053</v>
      </c>
      <c r="E100" s="35">
        <f>ROUND(1/(Лист1!$D$10003*SQRTPI(2))*EXP((-1)*(D100-Лист1!$B$10002)*(D100-Лист1!$B$10002)/2/Лист1!$D$10003/Лист1!$D$10003),3)</f>
        <v>2.3919999999999999</v>
      </c>
      <c r="I100" s="33"/>
    </row>
    <row r="101" spans="1:9" x14ac:dyDescent="0.3">
      <c r="A101" s="28">
        <f>A100+Лист1!$G$4</f>
        <v>0.49279100000000053</v>
      </c>
      <c r="B101" s="36"/>
      <c r="C101" s="38"/>
      <c r="D101" s="36"/>
      <c r="E101" s="36"/>
      <c r="I101" s="33"/>
    </row>
    <row r="102" spans="1:9" x14ac:dyDescent="0.3">
      <c r="A102" s="28">
        <f t="shared" ref="A102" si="88">A101</f>
        <v>0.49279100000000053</v>
      </c>
      <c r="B102" s="35">
        <f>COUNTIFS(Лист1!$B$2:$B$10001, "&gt;0,492791", Лист1!$B$2:$B$10001, "&lt;=0,502233")</f>
        <v>212</v>
      </c>
      <c r="C102" s="37">
        <f>B102/(10000*Лист1!$G$4)</f>
        <v>2.2452156783834445</v>
      </c>
      <c r="D102" s="35">
        <f t="shared" ref="D102" si="89">(A102+A103)/2</f>
        <v>0.49751215000000054</v>
      </c>
      <c r="E102" s="35">
        <f>ROUND(1/(Лист1!$D$10003*SQRTPI(2))*EXP((-1)*(D102-Лист1!$B$10002)*(D102-Лист1!$B$10002)/2/Лист1!$D$10003/Лист1!$D$10003),3)</f>
        <v>2.3969999999999998</v>
      </c>
      <c r="I102" s="33"/>
    </row>
    <row r="103" spans="1:9" x14ac:dyDescent="0.3">
      <c r="A103" s="28">
        <f>A102+Лист1!$G$4</f>
        <v>0.50223330000000055</v>
      </c>
      <c r="B103" s="36"/>
      <c r="C103" s="38"/>
      <c r="D103" s="36"/>
      <c r="E103" s="36"/>
      <c r="I103" s="33"/>
    </row>
    <row r="104" spans="1:9" x14ac:dyDescent="0.3">
      <c r="A104" s="28">
        <f t="shared" ref="A104" si="90">A103</f>
        <v>0.50223330000000055</v>
      </c>
      <c r="B104" s="35">
        <f>COUNTIFS(Лист1!$B$2:$B$10001, "&gt;0,502233", Лист1!$B$2:$B$10001, "&lt;=0,511676")</f>
        <v>221</v>
      </c>
      <c r="C104" s="37">
        <f>B104/(10000*Лист1!$G$4)</f>
        <v>2.3405314383148172</v>
      </c>
      <c r="D104" s="35">
        <f t="shared" ref="D104" si="91">(A104+A105)/2</f>
        <v>0.5069544500000005</v>
      </c>
      <c r="E104" s="35">
        <f>ROUND(1/(Лист1!$D$10003*SQRTPI(2))*EXP((-1)*(D104-Лист1!$B$10002)*(D104-Лист1!$B$10002)/2/Лист1!$D$10003/Лист1!$D$10003),3)</f>
        <v>2.3929999999999998</v>
      </c>
    </row>
    <row r="105" spans="1:9" x14ac:dyDescent="0.3">
      <c r="A105" s="28">
        <f>A104+Лист1!$G$4</f>
        <v>0.51167560000000056</v>
      </c>
      <c r="B105" s="36"/>
      <c r="C105" s="38"/>
      <c r="D105" s="36"/>
      <c r="E105" s="36"/>
    </row>
    <row r="106" spans="1:9" x14ac:dyDescent="0.3">
      <c r="A106" s="28">
        <f t="shared" ref="A106" si="92">A105</f>
        <v>0.51167560000000056</v>
      </c>
      <c r="B106" s="35">
        <f>COUNTIFS(Лист1!$B$2:$B$10001, "&gt;0,511676", Лист1!$B$2:$B$10001, "&lt;=0,521118")</f>
        <v>221</v>
      </c>
      <c r="C106" s="37">
        <f>B106/(10000*Лист1!$G$4)</f>
        <v>2.3405314383148172</v>
      </c>
      <c r="D106" s="35">
        <f t="shared" ref="D106" si="93">(A106+A107)/2</f>
        <v>0.51639675000000063</v>
      </c>
      <c r="E106" s="35">
        <f>ROUND(1/(Лист1!$D$10003*SQRTPI(2))*EXP((-1)*(D106-Лист1!$B$10002)*(D106-Лист1!$B$10002)/2/Лист1!$D$10003/Лист1!$D$10003),3)</f>
        <v>2.3820000000000001</v>
      </c>
    </row>
    <row r="107" spans="1:9" x14ac:dyDescent="0.3">
      <c r="A107" s="28">
        <f>A106+Лист1!$G$4</f>
        <v>0.52111790000000058</v>
      </c>
      <c r="B107" s="36"/>
      <c r="C107" s="38"/>
      <c r="D107" s="36"/>
      <c r="E107" s="36"/>
    </row>
    <row r="108" spans="1:9" x14ac:dyDescent="0.3">
      <c r="A108" s="28">
        <f t="shared" ref="A108" si="94">A107</f>
        <v>0.52111790000000058</v>
      </c>
      <c r="B108" s="35">
        <f>COUNTIFS(Лист1!$B$2:$B$10001, "&gt;0,521118", Лист1!$B$2:$B$10001, "&lt;=0,530560")</f>
        <v>188</v>
      </c>
      <c r="C108" s="37">
        <f>B108/(10000*Лист1!$G$4)</f>
        <v>1.9910403185664509</v>
      </c>
      <c r="D108" s="35">
        <f t="shared" ref="D108" si="95">(A108+A109)/2</f>
        <v>0.52583905000000053</v>
      </c>
      <c r="E108" s="35">
        <f>ROUND(1/(Лист1!$D$10003*SQRTPI(2))*EXP((-1)*(D108-Лист1!$B$10002)*(D108-Лист1!$B$10002)/2/Лист1!$D$10003/Лист1!$D$10003),3)</f>
        <v>2.3639999999999999</v>
      </c>
    </row>
    <row r="109" spans="1:9" x14ac:dyDescent="0.3">
      <c r="A109" s="28">
        <f>A108+Лист1!$G$4</f>
        <v>0.53056020000000059</v>
      </c>
      <c r="B109" s="36"/>
      <c r="C109" s="38"/>
      <c r="D109" s="36"/>
      <c r="E109" s="36"/>
    </row>
    <row r="110" spans="1:9" x14ac:dyDescent="0.3">
      <c r="A110" s="28">
        <f t="shared" ref="A110" si="96">A109</f>
        <v>0.53056020000000059</v>
      </c>
      <c r="B110" s="35">
        <f>COUNTIFS(Лист1!$B$2:$B$10001, "&gt;0,530560", Лист1!$B$2:$B$10001, "&lt;=0,540003")</f>
        <v>187</v>
      </c>
      <c r="C110" s="37">
        <f>B110/(10000*Лист1!$G$4)</f>
        <v>1.9804496785740762</v>
      </c>
      <c r="D110" s="35">
        <f t="shared" ref="D110" si="97">(A110+A111)/2</f>
        <v>0.53528135000000066</v>
      </c>
      <c r="E110" s="35">
        <f>ROUND(1/(Лист1!$D$10003*SQRTPI(2))*EXP((-1)*(D110-Лист1!$B$10002)*(D110-Лист1!$B$10002)/2/Лист1!$D$10003/Лист1!$D$10003),3)</f>
        <v>2.3380000000000001</v>
      </c>
    </row>
    <row r="111" spans="1:9" x14ac:dyDescent="0.3">
      <c r="A111" s="28">
        <f>A110+Лист1!$G$4</f>
        <v>0.54000250000000061</v>
      </c>
      <c r="B111" s="36"/>
      <c r="C111" s="38"/>
      <c r="D111" s="36"/>
      <c r="E111" s="36"/>
    </row>
    <row r="112" spans="1:9" x14ac:dyDescent="0.3">
      <c r="A112" s="28">
        <f t="shared" ref="A112" si="98">A111</f>
        <v>0.54000250000000061</v>
      </c>
      <c r="B112" s="35">
        <f>COUNTIFS(Лист1!$B$2:$B$10001, "&gt;0,540003", Лист1!$B$2:$B$10001, "&lt;=0,549445")</f>
        <v>201</v>
      </c>
      <c r="C112" s="37">
        <f>B112/(10000*Лист1!$G$4)</f>
        <v>2.1287186384673227</v>
      </c>
      <c r="D112" s="35">
        <f t="shared" ref="D112" si="99">(A112+A113)/2</f>
        <v>0.54472365000000056</v>
      </c>
      <c r="E112" s="35">
        <f>ROUND(1/(Лист1!$D$10003*SQRTPI(2))*EXP((-1)*(D112-Лист1!$B$10002)*(D112-Лист1!$B$10002)/2/Лист1!$D$10003/Лист1!$D$10003),3)</f>
        <v>2.3050000000000002</v>
      </c>
    </row>
    <row r="113" spans="1:5" x14ac:dyDescent="0.3">
      <c r="A113" s="28">
        <f>A112+Лист1!$G$4</f>
        <v>0.54944480000000062</v>
      </c>
      <c r="B113" s="36"/>
      <c r="C113" s="38"/>
      <c r="D113" s="36"/>
      <c r="E113" s="36"/>
    </row>
    <row r="114" spans="1:5" x14ac:dyDescent="0.3">
      <c r="A114" s="28">
        <f t="shared" ref="A114" si="100">A113</f>
        <v>0.54944480000000062</v>
      </c>
      <c r="B114" s="35">
        <f>COUNTIFS(Лист1!$B$2:$B$10001, "&gt;0,549445", Лист1!$B$2:$B$10001, "&lt;=0,558887")</f>
        <v>226</v>
      </c>
      <c r="C114" s="37">
        <f>B114/(10000*Лист1!$G$4)</f>
        <v>2.393484638276691</v>
      </c>
      <c r="D114" s="35">
        <f t="shared" ref="D114" si="101">(A114+A115)/2</f>
        <v>0.55416595000000068</v>
      </c>
      <c r="E114" s="35">
        <f>ROUND(1/(Лист1!$D$10003*SQRTPI(2))*EXP((-1)*(D114-Лист1!$B$10002)*(D114-Лист1!$B$10002)/2/Лист1!$D$10003/Лист1!$D$10003),3)</f>
        <v>2.2650000000000001</v>
      </c>
    </row>
    <row r="115" spans="1:5" x14ac:dyDescent="0.3">
      <c r="A115" s="28">
        <f>A114+Лист1!$G$4</f>
        <v>0.55888710000000064</v>
      </c>
      <c r="B115" s="36"/>
      <c r="C115" s="38"/>
      <c r="D115" s="36"/>
      <c r="E115" s="36"/>
    </row>
    <row r="116" spans="1:5" x14ac:dyDescent="0.3">
      <c r="A116" s="28">
        <f t="shared" ref="A116" si="102">A115</f>
        <v>0.55888710000000064</v>
      </c>
      <c r="B116" s="35">
        <f>COUNTIFS(Лист1!$B$2:$B$10001, "&gt;0,558887", Лист1!$B$2:$B$10001, "&lt;=0,568329")</f>
        <v>202</v>
      </c>
      <c r="C116" s="37">
        <f>B116/(10000*Лист1!$G$4)</f>
        <v>2.1393092784596974</v>
      </c>
      <c r="D116" s="35">
        <f t="shared" ref="D116" si="103">(A116+A117)/2</f>
        <v>0.56360825000000059</v>
      </c>
      <c r="E116" s="35">
        <f>ROUND(1/(Лист1!$D$10003*SQRTPI(2))*EXP((-1)*(D116-Лист1!$B$10002)*(D116-Лист1!$B$10002)/2/Лист1!$D$10003/Лист1!$D$10003),3)</f>
        <v>2.218</v>
      </c>
    </row>
    <row r="117" spans="1:5" x14ac:dyDescent="0.3">
      <c r="A117" s="28">
        <f>A116+Лист1!$G$4</f>
        <v>0.56832940000000065</v>
      </c>
      <c r="B117" s="36"/>
      <c r="C117" s="38"/>
      <c r="D117" s="36"/>
      <c r="E117" s="36"/>
    </row>
    <row r="118" spans="1:5" x14ac:dyDescent="0.3">
      <c r="A118" s="28">
        <f t="shared" ref="A118" si="104">A117</f>
        <v>0.56832940000000065</v>
      </c>
      <c r="B118" s="35">
        <f>COUNTIFS(Лист1!$B$2:$B$10001, "&gt;0,568329", Лист1!$B$2:$B$10001, "&lt;=0,577772")</f>
        <v>193</v>
      </c>
      <c r="C118" s="37">
        <f>B118/(10000*Лист1!$G$4)</f>
        <v>2.0439935185283247</v>
      </c>
      <c r="D118" s="35">
        <f t="shared" ref="D118" si="105">(A118+A119)/2</f>
        <v>0.57305055000000071</v>
      </c>
      <c r="E118" s="35">
        <f>ROUND(1/(Лист1!$D$10003*SQRTPI(2))*EXP((-1)*(D118-Лист1!$B$10002)*(D118-Лист1!$B$10002)/2/Лист1!$D$10003/Лист1!$D$10003),3)</f>
        <v>2.1659999999999999</v>
      </c>
    </row>
    <row r="119" spans="1:5" x14ac:dyDescent="0.3">
      <c r="A119" s="28">
        <f>A118+Лист1!$G$4</f>
        <v>0.57777170000000067</v>
      </c>
      <c r="B119" s="36"/>
      <c r="C119" s="38"/>
      <c r="D119" s="36"/>
      <c r="E119" s="36"/>
    </row>
    <row r="120" spans="1:5" x14ac:dyDescent="0.3">
      <c r="A120" s="28">
        <f t="shared" ref="A120" si="106">A119</f>
        <v>0.57777170000000067</v>
      </c>
      <c r="B120" s="35">
        <f>COUNTIFS(Лист1!$B$2:$B$10001, "&gt;0,577772", Лист1!$B$2:$B$10001, "&lt;=0,587214")</f>
        <v>201</v>
      </c>
      <c r="C120" s="37">
        <f>B120/(10000*Лист1!$G$4)</f>
        <v>2.1287186384673227</v>
      </c>
      <c r="D120" s="35">
        <f t="shared" ref="D120" si="107">(A120+A121)/2</f>
        <v>0.58249285000000062</v>
      </c>
      <c r="E120" s="35">
        <f>ROUND(1/(Лист1!$D$10003*SQRTPI(2))*EXP((-1)*(D120-Лист1!$B$10002)*(D120-Лист1!$B$10002)/2/Лист1!$D$10003/Лист1!$D$10003),3)</f>
        <v>2.1080000000000001</v>
      </c>
    </row>
    <row r="121" spans="1:5" x14ac:dyDescent="0.3">
      <c r="A121" s="28">
        <f>A120+Лист1!$G$4</f>
        <v>0.58721400000000068</v>
      </c>
      <c r="B121" s="36"/>
      <c r="C121" s="38"/>
      <c r="D121" s="36"/>
      <c r="E121" s="36"/>
    </row>
    <row r="122" spans="1:5" x14ac:dyDescent="0.3">
      <c r="A122" s="28">
        <f t="shared" ref="A122" si="108">A121</f>
        <v>0.58721400000000068</v>
      </c>
      <c r="B122" s="35">
        <f>COUNTIFS(Лист1!$B$2:$B$10001, "&gt;0,587214", Лист1!$B$2:$B$10001, "&lt;=0,596656")</f>
        <v>185</v>
      </c>
      <c r="C122" s="37">
        <f>B122/(10000*Лист1!$G$4)</f>
        <v>1.9592683985893267</v>
      </c>
      <c r="D122" s="35">
        <f t="shared" ref="D122" si="109">(A122+A123)/2</f>
        <v>0.59193515000000074</v>
      </c>
      <c r="E122" s="35">
        <f>ROUND(1/(Лист1!$D$10003*SQRTPI(2))*EXP((-1)*(D122-Лист1!$B$10002)*(D122-Лист1!$B$10002)/2/Лист1!$D$10003/Лист1!$D$10003),3)</f>
        <v>2.0449999999999999</v>
      </c>
    </row>
    <row r="123" spans="1:5" x14ac:dyDescent="0.3">
      <c r="A123" s="28">
        <f>A122+Лист1!$G$4</f>
        <v>0.59665630000000069</v>
      </c>
      <c r="B123" s="36"/>
      <c r="C123" s="38"/>
      <c r="D123" s="36"/>
      <c r="E123" s="36"/>
    </row>
    <row r="124" spans="1:5" x14ac:dyDescent="0.3">
      <c r="A124" s="28">
        <f t="shared" ref="A124" si="110">A123</f>
        <v>0.59665630000000069</v>
      </c>
      <c r="B124" s="35">
        <f>COUNTIFS(Лист1!$B$2:$B$10001, "&gt;0,596656", Лист1!$B$2:$B$10001, "&lt;=0,606099")</f>
        <v>185</v>
      </c>
      <c r="C124" s="37">
        <f>B124/(10000*Лист1!$G$4)</f>
        <v>1.9592683985893267</v>
      </c>
      <c r="D124" s="35">
        <f>(A124+A125)/2</f>
        <v>0.60137745000000065</v>
      </c>
      <c r="E124" s="35">
        <f>ROUND(1/(Лист1!$D$10003*SQRTPI(2))*EXP((-1)*(D124-Лист1!$B$10002)*(D124-Лист1!$B$10002)/2/Лист1!$D$10003/Лист1!$D$10003),3)</f>
        <v>1.9770000000000001</v>
      </c>
    </row>
    <row r="125" spans="1:5" x14ac:dyDescent="0.3">
      <c r="A125" s="28">
        <f>A124+Лист1!$G$4</f>
        <v>0.60609860000000071</v>
      </c>
      <c r="B125" s="36"/>
      <c r="C125" s="38"/>
      <c r="D125" s="36"/>
      <c r="E125" s="36"/>
    </row>
    <row r="126" spans="1:5" x14ac:dyDescent="0.3">
      <c r="A126" s="28">
        <f t="shared" ref="A126" si="111">A125</f>
        <v>0.60609860000000071</v>
      </c>
      <c r="B126" s="35">
        <f>COUNTIFS(Лист1!$B$2:$B$10001, "&gt;0,606099", Лист1!$B$2:$B$10001, "&lt;=0,615541")</f>
        <v>188</v>
      </c>
      <c r="C126" s="37">
        <f>B126/(10000*Лист1!$G$4)</f>
        <v>1.9910403185664509</v>
      </c>
      <c r="D126" s="35">
        <f t="shared" ref="D126" si="112">(A126+A127)/2</f>
        <v>0.61081975000000077</v>
      </c>
      <c r="E126" s="35">
        <f>ROUND(1/(Лист1!$D$10003*SQRTPI(2))*EXP((-1)*(D126-Лист1!$B$10002)*(D126-Лист1!$B$10002)/2/Лист1!$D$10003/Лист1!$D$10003),3)</f>
        <v>1.9059999999999999</v>
      </c>
    </row>
    <row r="127" spans="1:5" x14ac:dyDescent="0.3">
      <c r="A127" s="28">
        <f>A126+Лист1!$G$4</f>
        <v>0.61554090000000072</v>
      </c>
      <c r="B127" s="36"/>
      <c r="C127" s="38"/>
      <c r="D127" s="36"/>
      <c r="E127" s="36"/>
    </row>
    <row r="128" spans="1:5" x14ac:dyDescent="0.3">
      <c r="A128" s="28">
        <f t="shared" ref="A128" si="113">A127</f>
        <v>0.61554090000000072</v>
      </c>
      <c r="B128" s="35">
        <f>COUNTIFS(Лист1!$B$2:$B$10001, "&gt;0,615541", Лист1!$B$2:$B$10001, "&lt;=0,624983")</f>
        <v>172</v>
      </c>
      <c r="C128" s="37">
        <f>B128/(10000*Лист1!$G$4)</f>
        <v>1.8215900786884551</v>
      </c>
      <c r="D128" s="35">
        <f t="shared" ref="D128" si="114">(A128+A129)/2</f>
        <v>0.62026205000000068</v>
      </c>
      <c r="E128" s="35">
        <f>ROUND(1/(Лист1!$D$10003*SQRTPI(2))*EXP((-1)*(D128-Лист1!$B$10002)*(D128-Лист1!$B$10002)/2/Лист1!$D$10003/Лист1!$D$10003),3)</f>
        <v>1.831</v>
      </c>
    </row>
    <row r="129" spans="1:5" x14ac:dyDescent="0.3">
      <c r="A129" s="28">
        <f>A128+Лист1!$G$4</f>
        <v>0.62498320000000074</v>
      </c>
      <c r="B129" s="36"/>
      <c r="C129" s="38"/>
      <c r="D129" s="36"/>
      <c r="E129" s="36"/>
    </row>
    <row r="130" spans="1:5" x14ac:dyDescent="0.3">
      <c r="A130" s="28">
        <f t="shared" ref="A130" si="115">A129</f>
        <v>0.62498320000000074</v>
      </c>
      <c r="B130" s="35">
        <f>COUNTIFS(Лист1!$B$2:$B$10001, "&gt;0,624983", Лист1!$B$2:$B$10001, "&lt;=0,634426")</f>
        <v>172</v>
      </c>
      <c r="C130" s="37">
        <f>B130/(10000*Лист1!$G$4)</f>
        <v>1.8215900786884551</v>
      </c>
      <c r="D130" s="35">
        <f>(A130+A131)/2</f>
        <v>0.6297043500000008</v>
      </c>
      <c r="E130" s="35">
        <f>ROUND(1/(Лист1!$D$10003*SQRTPI(2))*EXP((-1)*(D130-Лист1!$B$10002)*(D130-Лист1!$B$10002)/2/Лист1!$D$10003/Лист1!$D$10003),3)</f>
        <v>1.754</v>
      </c>
    </row>
    <row r="131" spans="1:5" x14ac:dyDescent="0.3">
      <c r="A131" s="28">
        <f>A130+Лист1!$G$4</f>
        <v>0.63442550000000075</v>
      </c>
      <c r="B131" s="36"/>
      <c r="C131" s="38"/>
      <c r="D131" s="36"/>
      <c r="E131" s="36"/>
    </row>
    <row r="132" spans="1:5" x14ac:dyDescent="0.3">
      <c r="A132" s="28">
        <f t="shared" ref="A132" si="116">A131</f>
        <v>0.63442550000000075</v>
      </c>
      <c r="B132" s="35">
        <f>COUNTIFS(Лист1!$B$2:$B$10001, "&gt;0,634426", Лист1!$B$2:$B$10001, "&lt;=0,643868")</f>
        <v>169</v>
      </c>
      <c r="C132" s="37">
        <f>B132/(10000*Лист1!$G$4)</f>
        <v>1.7898181587113309</v>
      </c>
      <c r="D132" s="35">
        <f>(A132+A133)/2</f>
        <v>0.6391466500000007</v>
      </c>
      <c r="E132" s="35">
        <f>ROUND(1/(Лист1!$D$10003*SQRTPI(2))*EXP((-1)*(D132-Лист1!$B$10002)*(D132-Лист1!$B$10002)/2/Лист1!$D$10003/Лист1!$D$10003),3)</f>
        <v>1.6739999999999999</v>
      </c>
    </row>
    <row r="133" spans="1:5" x14ac:dyDescent="0.3">
      <c r="A133" s="28">
        <f>A132+Лист1!$G$4</f>
        <v>0.64386780000000077</v>
      </c>
      <c r="B133" s="36"/>
      <c r="C133" s="38"/>
      <c r="D133" s="36"/>
      <c r="E133" s="36"/>
    </row>
    <row r="134" spans="1:5" x14ac:dyDescent="0.3">
      <c r="A134" s="28">
        <f t="shared" ref="A134" si="117">A133</f>
        <v>0.64386780000000077</v>
      </c>
      <c r="B134" s="35">
        <f>COUNTIFS(Лист1!$B$2:$B$10001, "&gt;0,643868", Лист1!$B$2:$B$10001, "&lt;=0,653310")</f>
        <v>162</v>
      </c>
      <c r="C134" s="37">
        <f>B134/(10000*Лист1!$G$4)</f>
        <v>1.7156836787647076</v>
      </c>
      <c r="D134" s="35">
        <f t="shared" ref="D134" si="118">(A134+A135)/2</f>
        <v>0.64858895000000083</v>
      </c>
      <c r="E134" s="35">
        <f>ROUND(1/(Лист1!$D$10003*SQRTPI(2))*EXP((-1)*(D134-Лист1!$B$10002)*(D134-Лист1!$B$10002)/2/Лист1!$D$10003/Лист1!$D$10003),3)</f>
        <v>1.593</v>
      </c>
    </row>
    <row r="135" spans="1:5" x14ac:dyDescent="0.3">
      <c r="A135" s="28">
        <f>A134+Лист1!$G$4</f>
        <v>0.65331010000000078</v>
      </c>
      <c r="B135" s="36"/>
      <c r="C135" s="38"/>
      <c r="D135" s="36"/>
      <c r="E135" s="36"/>
    </row>
    <row r="136" spans="1:5" x14ac:dyDescent="0.3">
      <c r="A136" s="28">
        <f t="shared" ref="A136" si="119">A135</f>
        <v>0.65331010000000078</v>
      </c>
      <c r="B136" s="35">
        <f>COUNTIFS(Лист1!$B$2:$B$10001, "&gt;0,653310", Лист1!$B$2:$B10001, "&lt;=0,662752")</f>
        <v>165</v>
      </c>
      <c r="C136" s="37">
        <f>B136/(10000*Лист1!$G$4)</f>
        <v>1.7474555987418319</v>
      </c>
      <c r="D136" s="35">
        <f t="shared" ref="D136" si="120">(A136+A137)/2</f>
        <v>0.65803125000000073</v>
      </c>
      <c r="E136" s="35">
        <f>ROUND(1/(Лист1!$D$10003*SQRTPI(2))*EXP((-1)*(D136-Лист1!$B$10002)*(D136-Лист1!$B$10002)/2/Лист1!$D$10003/Лист1!$D$10003),3)</f>
        <v>1.5109999999999999</v>
      </c>
    </row>
    <row r="137" spans="1:5" x14ac:dyDescent="0.3">
      <c r="A137" s="28">
        <f>A136+Лист1!$G$4</f>
        <v>0.6627524000000008</v>
      </c>
      <c r="B137" s="36"/>
      <c r="C137" s="38"/>
      <c r="D137" s="36"/>
      <c r="E137" s="36"/>
    </row>
    <row r="138" spans="1:5" x14ac:dyDescent="0.3">
      <c r="A138" s="28">
        <f t="shared" ref="A138" si="121">A137</f>
        <v>0.6627524000000008</v>
      </c>
      <c r="B138" s="35">
        <f>COUNTIFS(Лист1!$B$2:$B$10001, "&gt;0,662752", Лист1!$B$2:$B$10001, "&lt;=0,672195")</f>
        <v>134</v>
      </c>
      <c r="C138" s="37">
        <f>B138/(10000*Лист1!$G$4)</f>
        <v>1.419145758978215</v>
      </c>
      <c r="D138" s="35">
        <f t="shared" ref="D138" si="122">(A138+A139)/2</f>
        <v>0.66747355000000086</v>
      </c>
      <c r="E138" s="35">
        <f>ROUND(1/(Лист1!$D$10003*SQRTPI(2))*EXP((-1)*(D138-Лист1!$B$10002)*(D138-Лист1!$B$10002)/2/Лист1!$D$10003/Лист1!$D$10003),3)</f>
        <v>1.429</v>
      </c>
    </row>
    <row r="139" spans="1:5" x14ac:dyDescent="0.3">
      <c r="A139" s="28">
        <f>A138+Лист1!$G$4</f>
        <v>0.67219470000000081</v>
      </c>
      <c r="B139" s="36"/>
      <c r="C139" s="38"/>
      <c r="D139" s="36"/>
      <c r="E139" s="36"/>
    </row>
    <row r="140" spans="1:5" x14ac:dyDescent="0.3">
      <c r="A140" s="28">
        <f t="shared" ref="A140" si="123">A139</f>
        <v>0.67219470000000081</v>
      </c>
      <c r="B140" s="35">
        <f>COUNTIFS(Лист1!$B$2:$B$10001, "&gt;0,672195", Лист1!$B$2:$B$10001, "&lt;=0,681637")</f>
        <v>128</v>
      </c>
      <c r="C140" s="37">
        <f>B140/(10000*Лист1!$G$4)</f>
        <v>1.3556019190239665</v>
      </c>
      <c r="D140" s="35">
        <f t="shared" ref="D140" si="124">(A140+A141)/2</f>
        <v>0.67691585000000076</v>
      </c>
      <c r="E140" s="35">
        <f>ROUND(1/(Лист1!$D$10003*SQRTPI(2))*EXP((-1)*(D140-Лист1!$B$10002)*(D140-Лист1!$B$10002)/2/Лист1!$D$10003/Лист1!$D$10003),3)</f>
        <v>1.3460000000000001</v>
      </c>
    </row>
    <row r="141" spans="1:5" x14ac:dyDescent="0.3">
      <c r="A141" s="28">
        <f>A140+Лист1!$G$4</f>
        <v>0.68163700000000083</v>
      </c>
      <c r="B141" s="36"/>
      <c r="C141" s="38"/>
      <c r="D141" s="36"/>
      <c r="E141" s="36"/>
    </row>
    <row r="142" spans="1:5" x14ac:dyDescent="0.3">
      <c r="A142" s="28">
        <f t="shared" ref="A142" si="125">A141</f>
        <v>0.68163700000000083</v>
      </c>
      <c r="B142" s="35">
        <f>COUNTIFS(Лист1!$B$2:$B$10001, "&gt;0,681637", Лист1!$B$2:$B$10001, "&lt;=0,691079")</f>
        <v>107</v>
      </c>
      <c r="C142" s="37">
        <f>B142/(10000*Лист1!$G$4)</f>
        <v>1.133198479184097</v>
      </c>
      <c r="D142" s="35">
        <f t="shared" ref="D142" si="126">(A142+A143)/2</f>
        <v>0.68635815000000089</v>
      </c>
      <c r="E142" s="35">
        <f>ROUND(1/(Лист1!$D$10003*SQRTPI(2))*EXP((-1)*(D142-Лист1!$B$10002)*(D142-Лист1!$B$10002)/2/Лист1!$D$10003/Лист1!$D$10003),3)</f>
        <v>1.2649999999999999</v>
      </c>
    </row>
    <row r="143" spans="1:5" x14ac:dyDescent="0.3">
      <c r="A143" s="28">
        <f>A142+Лист1!$G$4</f>
        <v>0.69107930000000084</v>
      </c>
      <c r="B143" s="36"/>
      <c r="C143" s="38"/>
      <c r="D143" s="36"/>
      <c r="E143" s="36"/>
    </row>
    <row r="144" spans="1:5" x14ac:dyDescent="0.3">
      <c r="A144" s="28">
        <f t="shared" ref="A144" si="127">A143</f>
        <v>0.69107930000000084</v>
      </c>
      <c r="B144" s="35">
        <f>COUNTIFS(Лист1!$B$2:$B$10001, "&gt;0,691079", Лист1!$B$2:$B$10001, "&lt;=0,700522")</f>
        <v>103</v>
      </c>
      <c r="C144" s="37">
        <f>B144/(10000*Лист1!$G$4)</f>
        <v>1.0908359192145982</v>
      </c>
      <c r="D144" s="35">
        <f t="shared" ref="D144" si="128">(A144+A145)/2</f>
        <v>0.69580045000000079</v>
      </c>
      <c r="E144" s="35">
        <f>ROUND(1/(Лист1!$D$10003*SQRTPI(2))*EXP((-1)*(D144-Лист1!$B$10002)*(D144-Лист1!$B$10002)/2/Лист1!$D$10003/Лист1!$D$10003),3)</f>
        <v>1.1839999999999999</v>
      </c>
    </row>
    <row r="145" spans="1:5" x14ac:dyDescent="0.3">
      <c r="A145" s="28">
        <f>A144+Лист1!$G$4</f>
        <v>0.70052160000000085</v>
      </c>
      <c r="B145" s="36"/>
      <c r="C145" s="38"/>
      <c r="D145" s="36"/>
      <c r="E145" s="36"/>
    </row>
    <row r="146" spans="1:5" x14ac:dyDescent="0.3">
      <c r="A146" s="28">
        <f t="shared" ref="A146" si="129">A145</f>
        <v>0.70052160000000085</v>
      </c>
      <c r="B146" s="35">
        <f>COUNTIFS(Лист1!$B$2:$B$10001, "&gt;0,700522", Лист1!$B$2:$B$10001, "&lt;=0,709964")</f>
        <v>112</v>
      </c>
      <c r="C146" s="37">
        <f>B146/(10000*Лист1!$G$4)</f>
        <v>1.1861516791459707</v>
      </c>
      <c r="D146" s="35">
        <f t="shared" ref="D146" si="130">(A146+A147)/2</f>
        <v>0.70524275000000092</v>
      </c>
      <c r="E146" s="35">
        <f>ROUND(1/(Лист1!$D$10003*SQRTPI(2))*EXP((-1)*(D146-Лист1!$B$10002)*(D146-Лист1!$B$10002)/2/Лист1!$D$10003/Лист1!$D$10003),3)</f>
        <v>1.105</v>
      </c>
    </row>
    <row r="147" spans="1:5" x14ac:dyDescent="0.3">
      <c r="A147" s="28">
        <f>A146+Лист1!$G$4</f>
        <v>0.70996390000000087</v>
      </c>
      <c r="B147" s="36"/>
      <c r="C147" s="38"/>
      <c r="D147" s="36"/>
      <c r="E147" s="36"/>
    </row>
    <row r="148" spans="1:5" x14ac:dyDescent="0.3">
      <c r="A148" s="28">
        <f t="shared" ref="A148" si="131">A147</f>
        <v>0.70996390000000087</v>
      </c>
      <c r="B148" s="35">
        <f>COUNTIFS(Лист1!$B$2:$B$10001, "&gt;0,709964", Лист1!$B$2:$B$10001, "&lt;=0,719406")</f>
        <v>98</v>
      </c>
      <c r="C148" s="37">
        <f>B148/(10000*Лист1!$G$4)</f>
        <v>1.0378827192527245</v>
      </c>
      <c r="D148" s="35">
        <f t="shared" ref="D148" si="132">(A148+A149)/2</f>
        <v>0.71468505000000082</v>
      </c>
      <c r="E148" s="35">
        <f>ROUND(1/(Лист1!$D$10003*SQRTPI(2))*EXP((-1)*(D148-Лист1!$B$10002)*(D148-Лист1!$B$10002)/2/Лист1!$D$10003/Лист1!$D$10003),3)</f>
        <v>1.0289999999999999</v>
      </c>
    </row>
    <row r="149" spans="1:5" x14ac:dyDescent="0.3">
      <c r="A149" s="28">
        <f>A148+Лист1!$G$4</f>
        <v>0.71940620000000088</v>
      </c>
      <c r="B149" s="36"/>
      <c r="C149" s="38"/>
      <c r="D149" s="36"/>
      <c r="E149" s="36"/>
    </row>
    <row r="150" spans="1:5" x14ac:dyDescent="0.3">
      <c r="A150" s="28">
        <f t="shared" ref="A150" si="133">A149</f>
        <v>0.71940620000000088</v>
      </c>
      <c r="B150" s="35">
        <f>COUNTIFS(Лист1!$B$2:$B$10001, "&gt;0,719406", Лист1!$B$2:$B$10001, "&lt;=0,728849")</f>
        <v>99</v>
      </c>
      <c r="C150" s="37">
        <f>B150/(10000*Лист1!$G$4)</f>
        <v>1.0484733592450992</v>
      </c>
      <c r="D150" s="35">
        <f t="shared" ref="D150" si="134">(A150+A151)/2</f>
        <v>0.72412735000000095</v>
      </c>
      <c r="E150" s="35">
        <f>ROUND(1/(Лист1!$D$10003*SQRTPI(2))*EXP((-1)*(D150-Лист1!$B$10002)*(D150-Лист1!$B$10002)/2/Лист1!$D$10003/Лист1!$D$10003),3)</f>
        <v>0.95399999999999996</v>
      </c>
    </row>
    <row r="151" spans="1:5" x14ac:dyDescent="0.3">
      <c r="A151" s="28">
        <f>A150+Лист1!$G$4</f>
        <v>0.7288485000000009</v>
      </c>
      <c r="B151" s="36"/>
      <c r="C151" s="38"/>
      <c r="D151" s="36"/>
      <c r="E151" s="36"/>
    </row>
    <row r="152" spans="1:5" x14ac:dyDescent="0.3">
      <c r="A152" s="28">
        <f t="shared" ref="A152" si="135">A151</f>
        <v>0.7288485000000009</v>
      </c>
      <c r="B152" s="35">
        <f>COUNTIFS(Лист1!$B$2:$B$10001, "&gt;0,728849", Лист1!$B$2:$B$10001, "&lt;=0,738291")</f>
        <v>86</v>
      </c>
      <c r="C152" s="37">
        <f>B152/(10000*Лист1!$G$4)</f>
        <v>0.91079503934422756</v>
      </c>
      <c r="D152" s="35">
        <f t="shared" ref="D152" si="136">(A152+A153)/2</f>
        <v>0.73356965000000085</v>
      </c>
      <c r="E152" s="35">
        <f>ROUND(1/(Лист1!$D$10003*SQRTPI(2))*EXP((-1)*(D152-Лист1!$B$10002)*(D152-Лист1!$B$10002)/2/Лист1!$D$10003/Лист1!$D$10003),3)</f>
        <v>0.88200000000000001</v>
      </c>
    </row>
    <row r="153" spans="1:5" x14ac:dyDescent="0.3">
      <c r="A153" s="28">
        <f>A152+Лист1!$G$4</f>
        <v>0.73829080000000091</v>
      </c>
      <c r="B153" s="36"/>
      <c r="C153" s="38"/>
      <c r="D153" s="36"/>
      <c r="E153" s="36"/>
    </row>
    <row r="154" spans="1:5" x14ac:dyDescent="0.3">
      <c r="A154" s="28">
        <f t="shared" ref="A154" si="137">A153</f>
        <v>0.73829080000000091</v>
      </c>
      <c r="B154" s="35">
        <f>COUNTIFS(Лист1!$B$2:$B$10001, "&gt;0,738291", Лист1!$B$2:$B$10001, "&lt;=0,747733")</f>
        <v>79</v>
      </c>
      <c r="C154" s="37">
        <f>B154/(10000*Лист1!$G$4)</f>
        <v>0.83666055939760442</v>
      </c>
      <c r="D154" s="35">
        <f t="shared" ref="D154" si="138">(A154+A155)/2</f>
        <v>0.74301195000000098</v>
      </c>
      <c r="E154" s="35">
        <f>ROUND(1/(Лист1!$D$10003*SQRTPI(2))*EXP((-1)*(D154-Лист1!$B$10002)*(D154-Лист1!$B$10002)/2/Лист1!$D$10003/Лист1!$D$10003),3)</f>
        <v>0.81200000000000006</v>
      </c>
    </row>
    <row r="155" spans="1:5" x14ac:dyDescent="0.3">
      <c r="A155" s="28">
        <f>A154+Лист1!$G$4</f>
        <v>0.74773310000000093</v>
      </c>
      <c r="B155" s="36"/>
      <c r="C155" s="38"/>
      <c r="D155" s="36"/>
      <c r="E155" s="36"/>
    </row>
    <row r="156" spans="1:5" x14ac:dyDescent="0.3">
      <c r="A156" s="28">
        <f t="shared" ref="A156" si="139">A155</f>
        <v>0.74773310000000093</v>
      </c>
      <c r="B156" s="35">
        <f>COUNTIFS(Лист1!$B$2:$B$10001, "&gt;0,747733", Лист1!$B$2:$B$10001, "&lt;=0,757175")</f>
        <v>83</v>
      </c>
      <c r="C156" s="37">
        <f>B156/(10000*Лист1!$G$4)</f>
        <v>0.87902311936710331</v>
      </c>
      <c r="D156" s="35">
        <f t="shared" ref="D156" si="140">(A156+A157)/2</f>
        <v>0.75245425000000088</v>
      </c>
      <c r="E156" s="35">
        <f>ROUND(1/(Лист1!$D$10003*SQRTPI(2))*EXP((-1)*(D156-Лист1!$B$10002)*(D156-Лист1!$B$10002)/2/Лист1!$D$10003/Лист1!$D$10003),3)</f>
        <v>0.746</v>
      </c>
    </row>
    <row r="157" spans="1:5" x14ac:dyDescent="0.3">
      <c r="A157" s="28">
        <f>A156+Лист1!$G$4</f>
        <v>0.75717540000000094</v>
      </c>
      <c r="B157" s="36"/>
      <c r="C157" s="38"/>
      <c r="D157" s="36"/>
      <c r="E157" s="36"/>
    </row>
    <row r="158" spans="1:5" x14ac:dyDescent="0.3">
      <c r="A158" s="28">
        <f t="shared" ref="A158" si="141">A157</f>
        <v>0.75717540000000094</v>
      </c>
      <c r="B158" s="35">
        <f>COUNTIFS(Лист1!$B$2:$B$10001, "&gt;0,757175", Лист1!$B$2:$B$10001, "&lt;=0,766618")</f>
        <v>65</v>
      </c>
      <c r="C158" s="37">
        <f>B158/(10000*Лист1!$G$4)</f>
        <v>0.68839159950435802</v>
      </c>
      <c r="D158" s="35">
        <f t="shared" ref="D158" si="142">(A158+A159)/2</f>
        <v>0.761896550000001</v>
      </c>
      <c r="E158" s="35">
        <f>ROUND(1/(Лист1!$D$10003*SQRTPI(2))*EXP((-1)*(D158-Лист1!$B$10002)*(D158-Лист1!$B$10002)/2/Лист1!$D$10003/Лист1!$D$10003),3)</f>
        <v>0.68300000000000005</v>
      </c>
    </row>
    <row r="159" spans="1:5" x14ac:dyDescent="0.3">
      <c r="A159" s="28">
        <f>A158+Лист1!$G$4</f>
        <v>0.76661770000000096</v>
      </c>
      <c r="B159" s="36"/>
      <c r="C159" s="38"/>
      <c r="D159" s="36"/>
      <c r="E159" s="36"/>
    </row>
    <row r="160" spans="1:5" x14ac:dyDescent="0.3">
      <c r="A160" s="28">
        <f t="shared" ref="A160" si="143">A159</f>
        <v>0.76661770000000096</v>
      </c>
      <c r="B160" s="35">
        <f>COUNTIFS(Лист1!$B$2:$B$10001, "&gt;0,766618", Лист1!$B$2:$B$10001, "&lt;=0,776060")</f>
        <v>68</v>
      </c>
      <c r="C160" s="37">
        <f>B160/(10000*Лист1!$G$4)</f>
        <v>0.72016351948148227</v>
      </c>
      <c r="D160" s="35">
        <f t="shared" ref="D160" si="144">(A160+A161)/2</f>
        <v>0.77133885000000091</v>
      </c>
      <c r="E160" s="35">
        <f>ROUND(1/(Лист1!$D$10003*SQRTPI(2))*EXP((-1)*(D160-Лист1!$B$10002)*(D160-Лист1!$B$10002)/2/Лист1!$D$10003/Лист1!$D$10003),3)</f>
        <v>0.623</v>
      </c>
    </row>
    <row r="161" spans="1:5" x14ac:dyDescent="0.3">
      <c r="A161" s="28">
        <f>A160+Лист1!$G$4</f>
        <v>0.77606000000000097</v>
      </c>
      <c r="B161" s="36"/>
      <c r="C161" s="38"/>
      <c r="D161" s="36"/>
      <c r="E161" s="36"/>
    </row>
    <row r="162" spans="1:5" x14ac:dyDescent="0.3">
      <c r="A162" s="28">
        <f t="shared" ref="A162" si="145">A161</f>
        <v>0.77606000000000097</v>
      </c>
      <c r="B162" s="35">
        <f>COUNTIFS(Лист1!$B$2:$B$10001, "&gt;0,776060", Лист1!$B$2:$B$10001, "&lt;=0,785502")</f>
        <v>44</v>
      </c>
      <c r="C162" s="37">
        <f>B162/(10000*Лист1!$G$4)</f>
        <v>0.46598815966448853</v>
      </c>
      <c r="D162" s="35">
        <f t="shared" ref="D162" si="146">(A162+A163)/2</f>
        <v>0.78078115000000103</v>
      </c>
      <c r="E162" s="35">
        <f>ROUND(1/(Лист1!$D$10003*SQRTPI(2))*EXP((-1)*(D162-Лист1!$B$10002)*(D162-Лист1!$B$10002)/2/Лист1!$D$10003/Лист1!$D$10003),3)</f>
        <v>0.56699999999999995</v>
      </c>
    </row>
    <row r="163" spans="1:5" x14ac:dyDescent="0.3">
      <c r="A163" s="28">
        <f>A162+Лист1!$G$4</f>
        <v>0.78550230000000099</v>
      </c>
      <c r="B163" s="36"/>
      <c r="C163" s="38"/>
      <c r="D163" s="36"/>
      <c r="E163" s="36"/>
    </row>
    <row r="164" spans="1:5" x14ac:dyDescent="0.3">
      <c r="A164" s="28">
        <f t="shared" ref="A164" si="147">A163</f>
        <v>0.78550230000000099</v>
      </c>
      <c r="B164" s="35">
        <f>COUNTIFS(Лист1!$B$2:$B$10001, "&gt;0,785502", Лист1!$B$2:$B$10001, "&lt;=0,794945")</f>
        <v>65</v>
      </c>
      <c r="C164" s="37">
        <f>B164/(10000*Лист1!$G$4)</f>
        <v>0.68839159950435802</v>
      </c>
      <c r="D164" s="35">
        <f>(A164+A165)/2</f>
        <v>0.79022345000000094</v>
      </c>
      <c r="E164" s="35">
        <f>ROUND(1/(Лист1!$D$10003*SQRTPI(2))*EXP((-1)*(D164-Лист1!$B$10002)*(D164-Лист1!$B$10002)/2/Лист1!$D$10003/Лист1!$D$10003),3)</f>
        <v>0.51400000000000001</v>
      </c>
    </row>
    <row r="165" spans="1:5" x14ac:dyDescent="0.3">
      <c r="A165" s="28">
        <f>A164+Лист1!$G$4</f>
        <v>0.794944600000001</v>
      </c>
      <c r="B165" s="36"/>
      <c r="C165" s="38"/>
      <c r="D165" s="36"/>
      <c r="E165" s="36"/>
    </row>
    <row r="166" spans="1:5" x14ac:dyDescent="0.3">
      <c r="A166" s="28">
        <f t="shared" ref="A166" si="148">A165</f>
        <v>0.794944600000001</v>
      </c>
      <c r="B166" s="35">
        <f>COUNTIFS(Лист1!$B$2:$B$10001, "&gt;0,794945", Лист1!$B$2:$B$10001, "&lt;=0,804387")</f>
        <v>44</v>
      </c>
      <c r="C166" s="37">
        <f>B166/(10000*Лист1!$G$4)</f>
        <v>0.46598815966448853</v>
      </c>
      <c r="D166" s="35">
        <f t="shared" ref="D166" si="149">(A166+A167)/2</f>
        <v>0.79966575000000106</v>
      </c>
      <c r="E166" s="35">
        <f>ROUND(1/(Лист1!$D$10003*SQRTPI(2))*EXP((-1)*(D166-Лист1!$B$10002)*(D166-Лист1!$B$10002)/2/Лист1!$D$10003/Лист1!$D$10003),3)</f>
        <v>0.46500000000000002</v>
      </c>
    </row>
    <row r="167" spans="1:5" x14ac:dyDescent="0.3">
      <c r="A167" s="28">
        <f>A166+Лист1!$G$4</f>
        <v>0.80438690000000101</v>
      </c>
      <c r="B167" s="36"/>
      <c r="C167" s="38"/>
      <c r="D167" s="36"/>
      <c r="E167" s="36"/>
    </row>
    <row r="168" spans="1:5" x14ac:dyDescent="0.3">
      <c r="A168" s="28">
        <f t="shared" ref="A168" si="150">A167</f>
        <v>0.80438690000000101</v>
      </c>
      <c r="B168" s="35">
        <f>COUNTIFS(Лист1!$B$2:$B$10001, "&gt;0,804387", Лист1!$B$2:$B$10001, "&lt;=0,813829")</f>
        <v>54</v>
      </c>
      <c r="C168" s="37">
        <f>B168/(10000*Лист1!$G$4)</f>
        <v>0.57189455958823587</v>
      </c>
      <c r="D168" s="35">
        <f t="shared" ref="D168" si="151">(A168+A169)/2</f>
        <v>0.80910805000000097</v>
      </c>
      <c r="E168" s="35">
        <f>ROUND(1/(Лист1!$D$10003*SQRTPI(2))*EXP((-1)*(D168-Лист1!$B$10002)*(D168-Лист1!$B$10002)/2/Лист1!$D$10003/Лист1!$D$10003),3)</f>
        <v>0.41899999999999998</v>
      </c>
    </row>
    <row r="169" spans="1:5" x14ac:dyDescent="0.3">
      <c r="A169" s="28">
        <f>A168+Лист1!$G$4</f>
        <v>0.81382920000000103</v>
      </c>
      <c r="B169" s="36"/>
      <c r="C169" s="38"/>
      <c r="D169" s="36"/>
      <c r="E169" s="36"/>
    </row>
    <row r="170" spans="1:5" x14ac:dyDescent="0.3">
      <c r="A170" s="28">
        <f t="shared" ref="A170" si="152">A169</f>
        <v>0.81382920000000103</v>
      </c>
      <c r="B170" s="35">
        <f>COUNTIFS(Лист1!$B$2:$B$10001, "&gt;0,813829", Лист1!$B$2:$B$10001, "&lt;=0,823272")</f>
        <v>43</v>
      </c>
      <c r="C170" s="37">
        <f>B170/(10000*Лист1!$G$4)</f>
        <v>0.45539751967211378</v>
      </c>
      <c r="D170" s="35">
        <f>(A170+A171)/2</f>
        <v>0.81855035000000109</v>
      </c>
      <c r="E170" s="35">
        <f>ROUND(1/(Лист1!$D$10003*SQRTPI(2))*EXP((-1)*(D170-Лист1!$B$10002)*(D170-Лист1!$B$10002)/2/Лист1!$D$10003/Лист1!$D$10003),3)</f>
        <v>0.376</v>
      </c>
    </row>
    <row r="171" spans="1:5" x14ac:dyDescent="0.3">
      <c r="A171" s="28">
        <f>A170+Лист1!$G$4</f>
        <v>0.82327150000000104</v>
      </c>
      <c r="B171" s="36"/>
      <c r="C171" s="38"/>
      <c r="D171" s="36"/>
      <c r="E171" s="36"/>
    </row>
    <row r="172" spans="1:5" x14ac:dyDescent="0.3">
      <c r="A172" s="28">
        <f t="shared" ref="A172" si="153">A171</f>
        <v>0.82327150000000104</v>
      </c>
      <c r="B172" s="35">
        <f>COUNTIFS(Лист1!$B$2:$B$10001, "&gt;0,823272", Лист1!$B$2:$B$10001, "&lt;=0,832714")</f>
        <v>43</v>
      </c>
      <c r="C172" s="37">
        <f>B172/(10000*Лист1!$G$4)</f>
        <v>0.45539751967211378</v>
      </c>
      <c r="D172" s="35">
        <f>(A172+A173)/2</f>
        <v>0.827992650000001</v>
      </c>
      <c r="E172" s="35">
        <f>ROUND(1/(Лист1!$D$10003*SQRTPI(2))*EXP((-1)*(D172-Лист1!$B$10002)*(D172-Лист1!$B$10002)/2/Лист1!$D$10003/Лист1!$D$10003),3)</f>
        <v>0.33700000000000002</v>
      </c>
    </row>
    <row r="173" spans="1:5" x14ac:dyDescent="0.3">
      <c r="A173" s="28">
        <f>A172+Лист1!$G$4</f>
        <v>0.83271380000000106</v>
      </c>
      <c r="B173" s="36"/>
      <c r="C173" s="38"/>
      <c r="D173" s="36"/>
      <c r="E173" s="36"/>
    </row>
    <row r="174" spans="1:5" x14ac:dyDescent="0.3">
      <c r="A174" s="28">
        <f t="shared" ref="A174" si="154">A173</f>
        <v>0.83271380000000106</v>
      </c>
      <c r="B174" s="35">
        <f>COUNTIFS(Лист1!$B$2:$B$10001, "&gt;0,832714", Лист1!$B$2:$B$10001, "&lt;=0,842156")</f>
        <v>30</v>
      </c>
      <c r="C174" s="37">
        <f>B174/(10000*Лист1!$G$4)</f>
        <v>0.31771919977124219</v>
      </c>
      <c r="D174" s="35">
        <f t="shared" ref="D174" si="155">(A174+A175)/2</f>
        <v>0.83743495000000112</v>
      </c>
      <c r="E174" s="35">
        <f>ROUND(1/(Лист1!$D$10003*SQRTPI(2))*EXP((-1)*(D174-Лист1!$B$10002)*(D174-Лист1!$B$10002)/2/Лист1!$D$10003/Лист1!$D$10003),3)</f>
        <v>0.3</v>
      </c>
    </row>
    <row r="175" spans="1:5" x14ac:dyDescent="0.3">
      <c r="A175" s="28">
        <f>A174+Лист1!$G$4</f>
        <v>0.84215610000000107</v>
      </c>
      <c r="B175" s="36"/>
      <c r="C175" s="38"/>
      <c r="D175" s="36"/>
      <c r="E175" s="36"/>
    </row>
    <row r="176" spans="1:5" x14ac:dyDescent="0.3">
      <c r="A176" s="28">
        <f t="shared" ref="A176" si="156">A175</f>
        <v>0.84215610000000107</v>
      </c>
      <c r="B176" s="35">
        <f>COUNTIFS(Лист1!$B$2:$B$10001, "&gt;0,842156", Лист1!$B$2:$B$10001, "&lt;=0,851598")</f>
        <v>30</v>
      </c>
      <c r="C176" s="37">
        <f>B176/(10000*Лист1!$G$4)</f>
        <v>0.31771919977124219</v>
      </c>
      <c r="D176" s="35">
        <f t="shared" ref="D176" si="157">(A176+A177)/2</f>
        <v>0.84687725000000103</v>
      </c>
      <c r="E176" s="35">
        <f>ROUND(1/(Лист1!$D$10003*SQRTPI(2))*EXP((-1)*(D176-Лист1!$B$10002)*(D176-Лист1!$B$10002)/2/Лист1!$D$10003/Лист1!$D$10003),3)</f>
        <v>0.26700000000000002</v>
      </c>
    </row>
    <row r="177" spans="1:5" x14ac:dyDescent="0.3">
      <c r="A177" s="28">
        <f>A176+Лист1!$G$4</f>
        <v>0.85159840000000109</v>
      </c>
      <c r="B177" s="36"/>
      <c r="C177" s="38"/>
      <c r="D177" s="36"/>
      <c r="E177" s="36"/>
    </row>
    <row r="178" spans="1:5" x14ac:dyDescent="0.3">
      <c r="A178" s="28">
        <f t="shared" ref="A178" si="158">A177</f>
        <v>0.85159840000000109</v>
      </c>
      <c r="B178" s="35">
        <f>COUNTIFS(Лист1!$B$2:$B$10001, "&gt;0,851598", Лист1!$B$2:$B$10001, "&lt;=0,861041")</f>
        <v>27</v>
      </c>
      <c r="C178" s="37">
        <f>B178/(10000*Лист1!$G$4)</f>
        <v>0.28594727979411794</v>
      </c>
      <c r="D178" s="35">
        <f t="shared" ref="D178" si="159">(A178+A179)/2</f>
        <v>0.85631955000000115</v>
      </c>
      <c r="E178" s="35">
        <f>ROUND(1/(Лист1!$D$10003*SQRTPI(2))*EXP((-1)*(D178-Лист1!$B$10002)*(D178-Лист1!$B$10002)/2/Лист1!$D$10003/Лист1!$D$10003),3)</f>
        <v>0.23699999999999999</v>
      </c>
    </row>
    <row r="179" spans="1:5" x14ac:dyDescent="0.3">
      <c r="A179" s="28">
        <f>A178+Лист1!$G$4</f>
        <v>0.8610407000000011</v>
      </c>
      <c r="B179" s="36"/>
      <c r="C179" s="38"/>
      <c r="D179" s="36"/>
      <c r="E179" s="36"/>
    </row>
    <row r="180" spans="1:5" x14ac:dyDescent="0.3">
      <c r="A180" s="28">
        <f t="shared" ref="A180" si="160">A179</f>
        <v>0.8610407000000011</v>
      </c>
      <c r="B180" s="35">
        <f>COUNTIFS(Лист1!$B$2:$B$10001, "&gt;0,861041", Лист1!$B$2:$B$10001, "&lt;=0,870483")</f>
        <v>27</v>
      </c>
      <c r="C180" s="37">
        <f>B180/(10000*Лист1!$G$4)</f>
        <v>0.28594727979411794</v>
      </c>
      <c r="D180" s="35">
        <f t="shared" ref="D180" si="161">(A180+A181)/2</f>
        <v>0.86576185000000105</v>
      </c>
      <c r="E180" s="35">
        <f>ROUND(1/(Лист1!$D$10003*SQRTPI(2))*EXP((-1)*(D180-Лист1!$B$10002)*(D180-Лист1!$B$10002)/2/Лист1!$D$10003/Лист1!$D$10003),3)</f>
        <v>0.20899999999999999</v>
      </c>
    </row>
    <row r="181" spans="1:5" x14ac:dyDescent="0.3">
      <c r="A181" s="28">
        <f>A180+Лист1!$G$4</f>
        <v>0.87048300000000112</v>
      </c>
      <c r="B181" s="36"/>
      <c r="C181" s="38"/>
      <c r="D181" s="36"/>
      <c r="E181" s="36"/>
    </row>
    <row r="182" spans="1:5" x14ac:dyDescent="0.3">
      <c r="A182" s="28">
        <f t="shared" ref="A182" si="162">A181</f>
        <v>0.87048300000000112</v>
      </c>
      <c r="B182" s="35">
        <f>COUNTIFS(Лист1!$B$2:$B$10001, "&gt;0,870483", Лист1!$B$2:$B$10001, "&lt;=0,879925")</f>
        <v>17</v>
      </c>
      <c r="C182" s="37">
        <f>B182/(10000*Лист1!$G$4)</f>
        <v>0.18004087987037057</v>
      </c>
      <c r="D182" s="35">
        <f t="shared" ref="D182" si="163">(A182+A183)/2</f>
        <v>0.87520415000000118</v>
      </c>
      <c r="E182" s="35">
        <f>ROUND(1/(Лист1!$D$10003*SQRTPI(2))*EXP((-1)*(D182-Лист1!$B$10002)*(D182-Лист1!$B$10002)/2/Лист1!$D$10003/Лист1!$D$10003),3)</f>
        <v>0.184</v>
      </c>
    </row>
    <row r="183" spans="1:5" x14ac:dyDescent="0.3">
      <c r="A183" s="28">
        <f>A182+Лист1!$G$4</f>
        <v>0.87992530000000113</v>
      </c>
      <c r="B183" s="36"/>
      <c r="C183" s="38"/>
      <c r="D183" s="36"/>
      <c r="E183" s="36"/>
    </row>
    <row r="184" spans="1:5" x14ac:dyDescent="0.3">
      <c r="A184" s="28">
        <f t="shared" ref="A184" si="164">A183</f>
        <v>0.87992530000000113</v>
      </c>
      <c r="B184" s="35">
        <f>COUNTIFS(Лист1!$B$2:$B$10001, "&gt;0,879925", Лист1!$B$2:$B$10001, "&lt;=0,889368")</f>
        <v>15</v>
      </c>
      <c r="C184" s="37">
        <f>B184/(10000*Лист1!$G$4)</f>
        <v>0.15885959988562109</v>
      </c>
      <c r="D184" s="35">
        <f t="shared" ref="D184" si="165">(A184+A185)/2</f>
        <v>0.88464645000000108</v>
      </c>
      <c r="E184" s="35">
        <f>ROUND(1/(Лист1!$D$10003*SQRTPI(2))*EXP((-1)*(D184-Лист1!$B$10002)*(D184-Лист1!$B$10002)/2/Лист1!$D$10003/Лист1!$D$10003),3)</f>
        <v>0.16200000000000001</v>
      </c>
    </row>
    <row r="185" spans="1:5" x14ac:dyDescent="0.3">
      <c r="A185" s="28">
        <f>A184+Лист1!$G$4</f>
        <v>0.88936760000000115</v>
      </c>
      <c r="B185" s="36"/>
      <c r="C185" s="38"/>
      <c r="D185" s="36"/>
      <c r="E185" s="36"/>
    </row>
    <row r="186" spans="1:5" x14ac:dyDescent="0.3">
      <c r="A186" s="28">
        <f t="shared" ref="A186" si="166">A185</f>
        <v>0.88936760000000115</v>
      </c>
      <c r="B186" s="35">
        <f>COUNTIFS(Лист1!$B$2:$B$10001, "&gt;0,889368", Лист1!$B$2:$B$10001, "&lt;=0,898810")</f>
        <v>13</v>
      </c>
      <c r="C186" s="37">
        <f>B186/(10000*Лист1!$G$4)</f>
        <v>0.13767831990087162</v>
      </c>
      <c r="D186" s="35">
        <f t="shared" ref="D186" si="167">(A186+A187)/2</f>
        <v>0.89408875000000121</v>
      </c>
      <c r="E186" s="35">
        <f>ROUND(1/(Лист1!$D$10003*SQRTPI(2))*EXP((-1)*(D186-Лист1!$B$10002)*(D186-Лист1!$B$10002)/2/Лист1!$D$10003/Лист1!$D$10003),3)</f>
        <v>0.14199999999999999</v>
      </c>
    </row>
    <row r="187" spans="1:5" x14ac:dyDescent="0.3">
      <c r="A187" s="28">
        <f>A186+Лист1!$G$4</f>
        <v>0.89880990000000116</v>
      </c>
      <c r="B187" s="36"/>
      <c r="C187" s="38"/>
      <c r="D187" s="36"/>
      <c r="E187" s="36"/>
    </row>
    <row r="188" spans="1:5" x14ac:dyDescent="0.3">
      <c r="A188" s="28">
        <f t="shared" ref="A188" si="168">A187</f>
        <v>0.89880990000000116</v>
      </c>
      <c r="B188" s="35">
        <f>COUNTIFS(Лист1!$B$2:$B$10001, "&gt;0,898810", Лист1!$B$2:$B$10001, "&lt;=0,908252")</f>
        <v>20</v>
      </c>
      <c r="C188" s="37">
        <f>B188/(10000*Лист1!$G$4)</f>
        <v>0.21181279984749479</v>
      </c>
      <c r="D188" s="35">
        <f t="shared" ref="D188" si="169">(A188+A189)/2</f>
        <v>0.90353105000000111</v>
      </c>
      <c r="E188" s="35">
        <f>ROUND(1/(Лист1!$D$10003*SQRTPI(2))*EXP((-1)*(D188-Лист1!$B$10002)*(D188-Лист1!$B$10002)/2/Лист1!$D$10003/Лист1!$D$10003),3)</f>
        <v>0.124</v>
      </c>
    </row>
    <row r="189" spans="1:5" x14ac:dyDescent="0.3">
      <c r="A189" s="28">
        <f>A188+Лист1!$G$4</f>
        <v>0.90825220000000118</v>
      </c>
      <c r="B189" s="36"/>
      <c r="C189" s="38"/>
      <c r="D189" s="36"/>
      <c r="E189" s="36"/>
    </row>
    <row r="190" spans="1:5" x14ac:dyDescent="0.3">
      <c r="A190" s="28">
        <f t="shared" ref="A190" si="170">A189</f>
        <v>0.90825220000000118</v>
      </c>
      <c r="B190" s="35">
        <f>COUNTIFS(Лист1!$B$2:$B$10001, "&gt;0,908252", Лист1!$B$2:$B$10001, "&lt;=0,917695")</f>
        <v>8</v>
      </c>
      <c r="C190" s="37">
        <f>B190/(10000*Лист1!$G$4)</f>
        <v>8.4725119938997909E-2</v>
      </c>
      <c r="D190" s="35">
        <f t="shared" ref="D190" si="171">(A190+A191)/2</f>
        <v>0.91297335000000124</v>
      </c>
      <c r="E190" s="35">
        <f>ROUND(1/(Лист1!$D$10003*SQRTPI(2))*EXP((-1)*(D190-Лист1!$B$10002)*(D190-Лист1!$B$10002)/2/Лист1!$D$10003/Лист1!$D$10003),3)</f>
        <v>0.107</v>
      </c>
    </row>
    <row r="191" spans="1:5" x14ac:dyDescent="0.3">
      <c r="A191" s="28">
        <f>A190+Лист1!$G$4</f>
        <v>0.91769450000000119</v>
      </c>
      <c r="B191" s="36"/>
      <c r="C191" s="38"/>
      <c r="D191" s="36"/>
      <c r="E191" s="36"/>
    </row>
    <row r="192" spans="1:5" x14ac:dyDescent="0.3">
      <c r="A192" s="28">
        <f t="shared" ref="A192" si="172">A191</f>
        <v>0.91769450000000119</v>
      </c>
      <c r="B192" s="35">
        <f>COUNTIFS(Лист1!$B$2:$B$10001, "&gt;0,917695", Лист1!$B$2:$B$10001, "&lt;=0,927137")</f>
        <v>6</v>
      </c>
      <c r="C192" s="37">
        <f>B192/(10000*Лист1!$G$4)</f>
        <v>6.3543839954248435E-2</v>
      </c>
      <c r="D192" s="35">
        <f t="shared" ref="D192" si="173">(A192+A193)/2</f>
        <v>0.92241565000000114</v>
      </c>
      <c r="E192" s="35">
        <f>ROUND(1/(Лист1!$D$10003*SQRTPI(2))*EXP((-1)*(D192-Лист1!$B$10002)*(D192-Лист1!$B$10002)/2/Лист1!$D$10003/Лист1!$D$10003),3)</f>
        <v>9.2999999999999999E-2</v>
      </c>
    </row>
    <row r="193" spans="1:5" x14ac:dyDescent="0.3">
      <c r="A193" s="28">
        <f>A192+Лист1!$G$4</f>
        <v>0.9271368000000012</v>
      </c>
      <c r="B193" s="36"/>
      <c r="C193" s="38"/>
      <c r="D193" s="36"/>
      <c r="E193" s="36"/>
    </row>
    <row r="194" spans="1:5" x14ac:dyDescent="0.3">
      <c r="A194" s="28">
        <f t="shared" ref="A194" si="174">A193</f>
        <v>0.9271368000000012</v>
      </c>
      <c r="B194" s="35">
        <f>COUNTIFS(Лист1!$B$2:$B$10001, "&gt;0,927137", Лист1!$B$2:$B$10001, "&lt;=0,936579")</f>
        <v>5</v>
      </c>
      <c r="C194" s="37">
        <f>B194/(10000*Лист1!$G$4)</f>
        <v>5.2953199961873698E-2</v>
      </c>
      <c r="D194" s="35">
        <f t="shared" ref="D194" si="175">(A194+A195)/2</f>
        <v>0.93185795000000127</v>
      </c>
      <c r="E194" s="35">
        <f>ROUND(1/(Лист1!$D$10003*SQRTPI(2))*EXP((-1)*(D194-Лист1!$B$10002)*(D194-Лист1!$B$10002)/2/Лист1!$D$10003/Лист1!$D$10003),3)</f>
        <v>0.08</v>
      </c>
    </row>
    <row r="195" spans="1:5" x14ac:dyDescent="0.3">
      <c r="A195" s="28">
        <f>A194+Лист1!$G$4</f>
        <v>0.93657910000000122</v>
      </c>
      <c r="B195" s="36"/>
      <c r="C195" s="38"/>
      <c r="D195" s="36"/>
      <c r="E195" s="36"/>
    </row>
    <row r="196" spans="1:5" x14ac:dyDescent="0.3">
      <c r="A196" s="28">
        <f t="shared" ref="A196:A200" si="176">A195</f>
        <v>0.93657910000000122</v>
      </c>
      <c r="B196" s="35">
        <f>COUNTIFS(Лист1!$B$2:$B$10001, "&gt;0,936579", Лист1!$B$2:$B$10001, "&lt;=0,946021")</f>
        <v>4</v>
      </c>
      <c r="C196" s="37">
        <f>B196/(10000*Лист1!$G$4)</f>
        <v>4.2362559969498954E-2</v>
      </c>
      <c r="D196" s="35">
        <f t="shared" ref="D196" si="177">(A196+A197)/2</f>
        <v>0.94130025000000117</v>
      </c>
      <c r="E196" s="35">
        <f>ROUND(1/(Лист1!$D$10003*SQRTPI(2))*EXP((-1)*(D196-Лист1!$B$10002)*(D196-Лист1!$B$10002)/2/Лист1!$D$10003/Лист1!$D$10003),3)</f>
        <v>6.9000000000000006E-2</v>
      </c>
    </row>
    <row r="197" spans="1:5" x14ac:dyDescent="0.3">
      <c r="A197" s="28">
        <f>A196+Лист1!$G$4</f>
        <v>0.94602140000000123</v>
      </c>
      <c r="B197" s="36"/>
      <c r="C197" s="38"/>
      <c r="D197" s="36"/>
      <c r="E197" s="36"/>
    </row>
    <row r="198" spans="1:5" x14ac:dyDescent="0.3">
      <c r="A198" s="28">
        <f>A197</f>
        <v>0.94602140000000123</v>
      </c>
      <c r="B198" s="35">
        <f>COUNTIFS(Лист1!$B$2:$B$10001, "&gt;0,946021", Лист1!$B$2:$B$10001, "&lt;=0,955464")</f>
        <v>2</v>
      </c>
      <c r="C198" s="37">
        <f>B198/(10000*Лист1!$G$4)</f>
        <v>2.1181279984749477E-2</v>
      </c>
      <c r="D198" s="35">
        <f t="shared" ref="D198" si="178">(A198+A199)/2</f>
        <v>0.9507425500000013</v>
      </c>
      <c r="E198" s="35">
        <f>ROUND(1/(Лист1!$D$10003*SQRTPI(2))*EXP((-1)*(D198-Лист1!$B$10002)*(D198-Лист1!$B$10002)/2/Лист1!$D$10003/Лист1!$D$10003),3)</f>
        <v>5.8999999999999997E-2</v>
      </c>
    </row>
    <row r="199" spans="1:5" x14ac:dyDescent="0.3">
      <c r="A199" s="28">
        <f>A198+Лист1!$G$4</f>
        <v>0.95546370000000125</v>
      </c>
      <c r="B199" s="36"/>
      <c r="C199" s="38"/>
      <c r="D199" s="36"/>
      <c r="E199" s="36"/>
    </row>
    <row r="200" spans="1:5" x14ac:dyDescent="0.3">
      <c r="A200" s="28">
        <f t="shared" si="176"/>
        <v>0.95546370000000125</v>
      </c>
      <c r="B200" s="35">
        <f>COUNTIFS(Лист1!$B$2:$B$10001, "&gt;0,955464", Лист1!$B$2:$B$10001, "&lt;=0,964906")</f>
        <v>1</v>
      </c>
      <c r="C200" s="37">
        <f>B200/(10000*Лист1!$G$4)</f>
        <v>1.0590639992374739E-2</v>
      </c>
      <c r="D200" s="35">
        <f t="shared" ref="D200" si="179">(A200+A201)/2</f>
        <v>0.9601848500000012</v>
      </c>
      <c r="E200" s="35">
        <f>ROUND(1/(Лист1!$D$10003*SQRTPI(2))*EXP((-1)*(D200-Лист1!$B$10002)*(D200-Лист1!$B$10002)/2/Лист1!$D$10003/Лист1!$D$10003),3)</f>
        <v>5.0999999999999997E-2</v>
      </c>
    </row>
    <row r="201" spans="1:5" x14ac:dyDescent="0.3">
      <c r="A201" s="28">
        <f>A200+Лист1!$G$4</f>
        <v>0.96490600000000126</v>
      </c>
      <c r="B201" s="36"/>
      <c r="C201" s="38"/>
      <c r="D201" s="36"/>
      <c r="E201" s="36"/>
    </row>
    <row r="202" spans="1:5" x14ac:dyDescent="0.3">
      <c r="A202" s="21" t="s">
        <v>20</v>
      </c>
      <c r="B202" s="22">
        <f>SUM(B2:B201)</f>
        <v>10000</v>
      </c>
    </row>
  </sheetData>
  <mergeCells count="403">
    <mergeCell ref="B198:B199"/>
    <mergeCell ref="C198:C199"/>
    <mergeCell ref="D198:D199"/>
    <mergeCell ref="E198:E199"/>
    <mergeCell ref="B200:B201"/>
    <mergeCell ref="C200:C201"/>
    <mergeCell ref="D200:D201"/>
    <mergeCell ref="E200:E201"/>
    <mergeCell ref="E18:E19"/>
    <mergeCell ref="E20:E21"/>
    <mergeCell ref="E22:E23"/>
    <mergeCell ref="E24:E25"/>
    <mergeCell ref="E26:E27"/>
    <mergeCell ref="E28:E29"/>
    <mergeCell ref="B26:B27"/>
    <mergeCell ref="B28:B29"/>
    <mergeCell ref="C26:C27"/>
    <mergeCell ref="C28:C29"/>
    <mergeCell ref="D26:D27"/>
    <mergeCell ref="D28:D29"/>
    <mergeCell ref="B34:B35"/>
    <mergeCell ref="C34:C35"/>
    <mergeCell ref="D34:D35"/>
    <mergeCell ref="E34:E35"/>
    <mergeCell ref="D16:D17"/>
    <mergeCell ref="D18:D19"/>
    <mergeCell ref="D20:D21"/>
    <mergeCell ref="D22:D23"/>
    <mergeCell ref="D24:D25"/>
    <mergeCell ref="E6:E7"/>
    <mergeCell ref="D4:D5"/>
    <mergeCell ref="C4:C5"/>
    <mergeCell ref="B4:B5"/>
    <mergeCell ref="B6:B7"/>
    <mergeCell ref="C6:C7"/>
    <mergeCell ref="D6:D7"/>
    <mergeCell ref="C16:C17"/>
    <mergeCell ref="C18:C19"/>
    <mergeCell ref="C20:C21"/>
    <mergeCell ref="C22:C23"/>
    <mergeCell ref="C24:C25"/>
    <mergeCell ref="B16:B17"/>
    <mergeCell ref="B18:B19"/>
    <mergeCell ref="B20:B21"/>
    <mergeCell ref="B22:B23"/>
    <mergeCell ref="B24:B25"/>
    <mergeCell ref="E16:E17"/>
    <mergeCell ref="G2:G3"/>
    <mergeCell ref="G4:G5"/>
    <mergeCell ref="G6:G7"/>
    <mergeCell ref="B14:B15"/>
    <mergeCell ref="C14:C15"/>
    <mergeCell ref="D14:D15"/>
    <mergeCell ref="E14:E15"/>
    <mergeCell ref="B10:B11"/>
    <mergeCell ref="C10:C11"/>
    <mergeCell ref="D10:D11"/>
    <mergeCell ref="E10:E11"/>
    <mergeCell ref="B12:B13"/>
    <mergeCell ref="C12:C13"/>
    <mergeCell ref="D12:D13"/>
    <mergeCell ref="E12:E13"/>
    <mergeCell ref="E8:E9"/>
    <mergeCell ref="B2:B3"/>
    <mergeCell ref="C2:C3"/>
    <mergeCell ref="D2:D3"/>
    <mergeCell ref="E2:E3"/>
    <mergeCell ref="E4:E5"/>
    <mergeCell ref="B8:B9"/>
    <mergeCell ref="C8:C9"/>
    <mergeCell ref="D8:D9"/>
    <mergeCell ref="B36:B37"/>
    <mergeCell ref="C36:C37"/>
    <mergeCell ref="D36:D37"/>
    <mergeCell ref="E36:E37"/>
    <mergeCell ref="B30:B31"/>
    <mergeCell ref="C30:C31"/>
    <mergeCell ref="D30:D31"/>
    <mergeCell ref="E30:E31"/>
    <mergeCell ref="B32:B33"/>
    <mergeCell ref="C32:C33"/>
    <mergeCell ref="D32:D33"/>
    <mergeCell ref="E32:E33"/>
    <mergeCell ref="B42:B43"/>
    <mergeCell ref="C42:C43"/>
    <mergeCell ref="D42:D43"/>
    <mergeCell ref="E42:E43"/>
    <mergeCell ref="B44:B45"/>
    <mergeCell ref="C44:C45"/>
    <mergeCell ref="D44:D45"/>
    <mergeCell ref="E44:E45"/>
    <mergeCell ref="B38:B39"/>
    <mergeCell ref="C38:C39"/>
    <mergeCell ref="D38:D39"/>
    <mergeCell ref="E38:E39"/>
    <mergeCell ref="B40:B41"/>
    <mergeCell ref="C40:C41"/>
    <mergeCell ref="D40:D41"/>
    <mergeCell ref="E40:E41"/>
    <mergeCell ref="B50:B51"/>
    <mergeCell ref="C50:C51"/>
    <mergeCell ref="D50:D51"/>
    <mergeCell ref="E50:E51"/>
    <mergeCell ref="B52:B53"/>
    <mergeCell ref="C52:C53"/>
    <mergeCell ref="D52:D53"/>
    <mergeCell ref="E52:E53"/>
    <mergeCell ref="B46:B47"/>
    <mergeCell ref="C46:C47"/>
    <mergeCell ref="D46:D47"/>
    <mergeCell ref="E46:E47"/>
    <mergeCell ref="B48:B49"/>
    <mergeCell ref="C48:C49"/>
    <mergeCell ref="D48:D49"/>
    <mergeCell ref="E48:E49"/>
    <mergeCell ref="B58:B59"/>
    <mergeCell ref="C58:C59"/>
    <mergeCell ref="D58:D59"/>
    <mergeCell ref="E58:E59"/>
    <mergeCell ref="B60:B61"/>
    <mergeCell ref="C60:C61"/>
    <mergeCell ref="D60:D61"/>
    <mergeCell ref="E60:E61"/>
    <mergeCell ref="B54:B55"/>
    <mergeCell ref="C54:C55"/>
    <mergeCell ref="D54:D55"/>
    <mergeCell ref="E54:E55"/>
    <mergeCell ref="B56:B57"/>
    <mergeCell ref="C56:C57"/>
    <mergeCell ref="D56:D57"/>
    <mergeCell ref="E56:E57"/>
    <mergeCell ref="B66:B67"/>
    <mergeCell ref="C66:C67"/>
    <mergeCell ref="D66:D67"/>
    <mergeCell ref="E66:E67"/>
    <mergeCell ref="B68:B69"/>
    <mergeCell ref="C68:C69"/>
    <mergeCell ref="D68:D69"/>
    <mergeCell ref="E68:E69"/>
    <mergeCell ref="B62:B63"/>
    <mergeCell ref="C62:C63"/>
    <mergeCell ref="D62:D63"/>
    <mergeCell ref="E62:E63"/>
    <mergeCell ref="B64:B65"/>
    <mergeCell ref="C64:C65"/>
    <mergeCell ref="D64:D65"/>
    <mergeCell ref="E64:E65"/>
    <mergeCell ref="B74:B75"/>
    <mergeCell ref="C74:C75"/>
    <mergeCell ref="D74:D75"/>
    <mergeCell ref="E74:E75"/>
    <mergeCell ref="B76:B77"/>
    <mergeCell ref="C76:C77"/>
    <mergeCell ref="D76:D77"/>
    <mergeCell ref="E76:E77"/>
    <mergeCell ref="B70:B71"/>
    <mergeCell ref="C70:C71"/>
    <mergeCell ref="D70:D71"/>
    <mergeCell ref="E70:E71"/>
    <mergeCell ref="B72:B73"/>
    <mergeCell ref="C72:C73"/>
    <mergeCell ref="D72:D73"/>
    <mergeCell ref="E72:E73"/>
    <mergeCell ref="B82:B83"/>
    <mergeCell ref="C82:C83"/>
    <mergeCell ref="D82:D83"/>
    <mergeCell ref="E82:E83"/>
    <mergeCell ref="B84:B85"/>
    <mergeCell ref="C84:C85"/>
    <mergeCell ref="D84:D85"/>
    <mergeCell ref="E84:E85"/>
    <mergeCell ref="B78:B79"/>
    <mergeCell ref="C78:C79"/>
    <mergeCell ref="D78:D79"/>
    <mergeCell ref="E78:E79"/>
    <mergeCell ref="B80:B81"/>
    <mergeCell ref="C80:C81"/>
    <mergeCell ref="D80:D81"/>
    <mergeCell ref="E80:E81"/>
    <mergeCell ref="B90:B91"/>
    <mergeCell ref="C90:C91"/>
    <mergeCell ref="D90:D91"/>
    <mergeCell ref="E90:E91"/>
    <mergeCell ref="B92:B93"/>
    <mergeCell ref="C92:C93"/>
    <mergeCell ref="D92:D93"/>
    <mergeCell ref="E92:E93"/>
    <mergeCell ref="B86:B87"/>
    <mergeCell ref="C86:C87"/>
    <mergeCell ref="D86:D87"/>
    <mergeCell ref="E86:E87"/>
    <mergeCell ref="B88:B89"/>
    <mergeCell ref="C88:C89"/>
    <mergeCell ref="D88:D89"/>
    <mergeCell ref="E88:E89"/>
    <mergeCell ref="B98:B99"/>
    <mergeCell ref="C98:C99"/>
    <mergeCell ref="D98:D99"/>
    <mergeCell ref="E98:E99"/>
    <mergeCell ref="B100:B101"/>
    <mergeCell ref="C100:C101"/>
    <mergeCell ref="D100:D101"/>
    <mergeCell ref="E100:E101"/>
    <mergeCell ref="B94:B95"/>
    <mergeCell ref="C94:C95"/>
    <mergeCell ref="D94:D95"/>
    <mergeCell ref="E94:E95"/>
    <mergeCell ref="B96:B97"/>
    <mergeCell ref="C96:C97"/>
    <mergeCell ref="D96:D97"/>
    <mergeCell ref="E96:E97"/>
    <mergeCell ref="B106:B107"/>
    <mergeCell ref="C106:C107"/>
    <mergeCell ref="D106:D107"/>
    <mergeCell ref="E106:E107"/>
    <mergeCell ref="B108:B109"/>
    <mergeCell ref="C108:C109"/>
    <mergeCell ref="D108:D109"/>
    <mergeCell ref="E108:E109"/>
    <mergeCell ref="B102:B103"/>
    <mergeCell ref="C102:C103"/>
    <mergeCell ref="D102:D103"/>
    <mergeCell ref="E102:E103"/>
    <mergeCell ref="B104:B105"/>
    <mergeCell ref="C104:C105"/>
    <mergeCell ref="D104:D105"/>
    <mergeCell ref="E104:E105"/>
    <mergeCell ref="B114:B115"/>
    <mergeCell ref="C114:C115"/>
    <mergeCell ref="D114:D115"/>
    <mergeCell ref="E114:E115"/>
    <mergeCell ref="B116:B117"/>
    <mergeCell ref="C116:C117"/>
    <mergeCell ref="D116:D117"/>
    <mergeCell ref="E116:E117"/>
    <mergeCell ref="B110:B111"/>
    <mergeCell ref="C110:C111"/>
    <mergeCell ref="D110:D111"/>
    <mergeCell ref="E110:E111"/>
    <mergeCell ref="B112:B113"/>
    <mergeCell ref="C112:C113"/>
    <mergeCell ref="D112:D113"/>
    <mergeCell ref="E112:E113"/>
    <mergeCell ref="B122:B123"/>
    <mergeCell ref="C122:C123"/>
    <mergeCell ref="D122:D123"/>
    <mergeCell ref="E122:E123"/>
    <mergeCell ref="B124:B125"/>
    <mergeCell ref="C124:C125"/>
    <mergeCell ref="D124:D125"/>
    <mergeCell ref="E124:E125"/>
    <mergeCell ref="B118:B119"/>
    <mergeCell ref="C118:C119"/>
    <mergeCell ref="D118:D119"/>
    <mergeCell ref="E118:E119"/>
    <mergeCell ref="B120:B121"/>
    <mergeCell ref="C120:C121"/>
    <mergeCell ref="D120:D121"/>
    <mergeCell ref="E120:E121"/>
    <mergeCell ref="B130:B131"/>
    <mergeCell ref="C130:C131"/>
    <mergeCell ref="D130:D131"/>
    <mergeCell ref="E130:E131"/>
    <mergeCell ref="B132:B133"/>
    <mergeCell ref="C132:C133"/>
    <mergeCell ref="D132:D133"/>
    <mergeCell ref="E132:E133"/>
    <mergeCell ref="B126:B127"/>
    <mergeCell ref="C126:C127"/>
    <mergeCell ref="D126:D127"/>
    <mergeCell ref="E126:E127"/>
    <mergeCell ref="B128:B129"/>
    <mergeCell ref="C128:C129"/>
    <mergeCell ref="D128:D129"/>
    <mergeCell ref="E128:E129"/>
    <mergeCell ref="B138:B139"/>
    <mergeCell ref="C138:C139"/>
    <mergeCell ref="D138:D139"/>
    <mergeCell ref="E138:E139"/>
    <mergeCell ref="B140:B141"/>
    <mergeCell ref="C140:C141"/>
    <mergeCell ref="D140:D141"/>
    <mergeCell ref="E140:E141"/>
    <mergeCell ref="B134:B135"/>
    <mergeCell ref="C134:C135"/>
    <mergeCell ref="D134:D135"/>
    <mergeCell ref="E134:E135"/>
    <mergeCell ref="B136:B137"/>
    <mergeCell ref="C136:C137"/>
    <mergeCell ref="D136:D137"/>
    <mergeCell ref="E136:E137"/>
    <mergeCell ref="B146:B147"/>
    <mergeCell ref="C146:C147"/>
    <mergeCell ref="D146:D147"/>
    <mergeCell ref="E146:E147"/>
    <mergeCell ref="B148:B149"/>
    <mergeCell ref="C148:C149"/>
    <mergeCell ref="D148:D149"/>
    <mergeCell ref="E148:E149"/>
    <mergeCell ref="B142:B143"/>
    <mergeCell ref="C142:C143"/>
    <mergeCell ref="D142:D143"/>
    <mergeCell ref="E142:E143"/>
    <mergeCell ref="B144:B145"/>
    <mergeCell ref="C144:C145"/>
    <mergeCell ref="D144:D145"/>
    <mergeCell ref="E144:E145"/>
    <mergeCell ref="B154:B155"/>
    <mergeCell ref="C154:C155"/>
    <mergeCell ref="D154:D155"/>
    <mergeCell ref="E154:E155"/>
    <mergeCell ref="B156:B157"/>
    <mergeCell ref="C156:C157"/>
    <mergeCell ref="D156:D157"/>
    <mergeCell ref="E156:E157"/>
    <mergeCell ref="B150:B151"/>
    <mergeCell ref="C150:C151"/>
    <mergeCell ref="D150:D151"/>
    <mergeCell ref="E150:E151"/>
    <mergeCell ref="B152:B153"/>
    <mergeCell ref="C152:C153"/>
    <mergeCell ref="D152:D153"/>
    <mergeCell ref="E152:E153"/>
    <mergeCell ref="B162:B163"/>
    <mergeCell ref="C162:C163"/>
    <mergeCell ref="D162:D163"/>
    <mergeCell ref="E162:E163"/>
    <mergeCell ref="B164:B165"/>
    <mergeCell ref="C164:C165"/>
    <mergeCell ref="D164:D165"/>
    <mergeCell ref="E164:E165"/>
    <mergeCell ref="B158:B159"/>
    <mergeCell ref="C158:C159"/>
    <mergeCell ref="D158:D159"/>
    <mergeCell ref="E158:E159"/>
    <mergeCell ref="B160:B161"/>
    <mergeCell ref="C160:C161"/>
    <mergeCell ref="D160:D161"/>
    <mergeCell ref="E160:E161"/>
    <mergeCell ref="B170:B171"/>
    <mergeCell ref="C170:C171"/>
    <mergeCell ref="D170:D171"/>
    <mergeCell ref="E170:E171"/>
    <mergeCell ref="B172:B173"/>
    <mergeCell ref="C172:C173"/>
    <mergeCell ref="D172:D173"/>
    <mergeCell ref="E172:E173"/>
    <mergeCell ref="B166:B167"/>
    <mergeCell ref="C166:C167"/>
    <mergeCell ref="D166:D167"/>
    <mergeCell ref="E166:E167"/>
    <mergeCell ref="B168:B169"/>
    <mergeCell ref="C168:C169"/>
    <mergeCell ref="D168:D169"/>
    <mergeCell ref="E168:E169"/>
    <mergeCell ref="B178:B179"/>
    <mergeCell ref="C178:C179"/>
    <mergeCell ref="D178:D179"/>
    <mergeCell ref="E178:E179"/>
    <mergeCell ref="B180:B181"/>
    <mergeCell ref="C180:C181"/>
    <mergeCell ref="D180:D181"/>
    <mergeCell ref="E180:E181"/>
    <mergeCell ref="B174:B175"/>
    <mergeCell ref="C174:C175"/>
    <mergeCell ref="D174:D175"/>
    <mergeCell ref="E174:E175"/>
    <mergeCell ref="B176:B177"/>
    <mergeCell ref="C176:C177"/>
    <mergeCell ref="D176:D177"/>
    <mergeCell ref="E176:E177"/>
    <mergeCell ref="B186:B187"/>
    <mergeCell ref="C186:C187"/>
    <mergeCell ref="D186:D187"/>
    <mergeCell ref="E186:E187"/>
    <mergeCell ref="B188:B189"/>
    <mergeCell ref="C188:C189"/>
    <mergeCell ref="D188:D189"/>
    <mergeCell ref="E188:E189"/>
    <mergeCell ref="B182:B183"/>
    <mergeCell ref="C182:C183"/>
    <mergeCell ref="D182:D183"/>
    <mergeCell ref="E182:E183"/>
    <mergeCell ref="B184:B185"/>
    <mergeCell ref="C184:C185"/>
    <mergeCell ref="D184:D185"/>
    <mergeCell ref="E184:E185"/>
    <mergeCell ref="B194:B195"/>
    <mergeCell ref="C194:C195"/>
    <mergeCell ref="D194:D195"/>
    <mergeCell ref="E194:E195"/>
    <mergeCell ref="B196:B197"/>
    <mergeCell ref="C196:C197"/>
    <mergeCell ref="D196:D197"/>
    <mergeCell ref="E196:E197"/>
    <mergeCell ref="B190:B191"/>
    <mergeCell ref="C190:C191"/>
    <mergeCell ref="D190:D191"/>
    <mergeCell ref="E190:E191"/>
    <mergeCell ref="B192:B193"/>
    <mergeCell ref="C192:C193"/>
    <mergeCell ref="D192:D193"/>
    <mergeCell ref="E192:E193"/>
  </mergeCells>
  <pageMargins left="0.7" right="0.7" top="0.75" bottom="0.75" header="0.3" footer="0.3"/>
  <pageSetup orientation="portrait" r:id="rId1"/>
  <ignoredErrors>
    <ignoredError sqref="A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tabSelected="1" workbookViewId="0">
      <selection activeCell="A21" sqref="A21"/>
    </sheetView>
  </sheetViews>
  <sheetFormatPr defaultRowHeight="14.4" x14ac:dyDescent="0.3"/>
  <cols>
    <col min="1" max="1" width="52" customWidth="1"/>
  </cols>
  <sheetData>
    <row r="1" spans="1:6" x14ac:dyDescent="0.3">
      <c r="A1" s="35"/>
      <c r="B1" s="40" t="s">
        <v>23</v>
      </c>
      <c r="C1" s="41"/>
      <c r="D1" s="35" t="s">
        <v>1</v>
      </c>
      <c r="E1" s="35" t="s">
        <v>3</v>
      </c>
      <c r="F1" s="35" t="s">
        <v>4</v>
      </c>
    </row>
    <row r="2" spans="1:6" x14ac:dyDescent="0.3">
      <c r="A2" s="36"/>
      <c r="B2" s="4" t="s">
        <v>5</v>
      </c>
      <c r="C2" s="4" t="s">
        <v>6</v>
      </c>
      <c r="D2" s="36"/>
      <c r="E2" s="36"/>
      <c r="F2" s="36"/>
    </row>
    <row r="3" spans="1:6" x14ac:dyDescent="0.3">
      <c r="A3" s="7" t="s">
        <v>12</v>
      </c>
      <c r="B3" s="5">
        <f>Лист1!$B$10002-Лист1!$D$10003</f>
        <v>0.33170395229762362</v>
      </c>
      <c r="C3" s="5">
        <f>Лист1!$B$10002+Лист1!$D$10003</f>
        <v>0.66462617770237942</v>
      </c>
      <c r="D3" s="4">
        <f>COUNTIFS(Лист1!$B$2:$B$10001,"&gt;=0,33",Лист1!$B$2:$B$10001,"&lt;=0,66")</f>
        <v>6620</v>
      </c>
      <c r="E3" s="4">
        <f>D3/10000</f>
        <v>0.66200000000000003</v>
      </c>
      <c r="F3" s="4">
        <v>0.68300000000000005</v>
      </c>
    </row>
    <row r="4" spans="1:6" x14ac:dyDescent="0.3">
      <c r="A4" s="4" t="s">
        <v>13</v>
      </c>
      <c r="B4" s="5">
        <f>Лист1!$B$10002-(2*Лист1!$D$10003)</f>
        <v>0.16524283959524566</v>
      </c>
      <c r="C4" s="5">
        <f>Лист1!$B$10002+(2*Лист1!$D$10003)</f>
        <v>0.83108729040475737</v>
      </c>
      <c r="D4" s="4">
        <f>COUNTIFS(Лист1!$B$2:$B$10001,"&gt;=0,17",Лист1!$B$2:$B$10001,"&lt;=0,83")</f>
        <v>9567</v>
      </c>
      <c r="E4" s="4">
        <f>D4/10000</f>
        <v>0.95669999999999999</v>
      </c>
      <c r="F4" s="4">
        <v>0.95399999999999996</v>
      </c>
    </row>
    <row r="5" spans="1:6" x14ac:dyDescent="0.3">
      <c r="A5" s="4" t="s">
        <v>14</v>
      </c>
      <c r="B5" s="5">
        <f>Лист1!$B$10002-(3*Лист1!$D$10003)</f>
        <v>-1.2182731071322395E-3</v>
      </c>
      <c r="C5" s="5">
        <f>Лист1!$B$10002+(3*Лист1!$D$10003)</f>
        <v>0.99754840310713533</v>
      </c>
      <c r="D5" s="4">
        <f>COUNTIFS(Лист1!$B$2:$B$10001,"&gt;=0,00",Лист1!$B$2:$B$10001,"&lt;=1,00")</f>
        <v>10000</v>
      </c>
      <c r="E5" s="4">
        <f>D5/10000</f>
        <v>1</v>
      </c>
      <c r="F5" s="4">
        <v>0.997</v>
      </c>
    </row>
    <row r="7" spans="1:6" x14ac:dyDescent="0.3">
      <c r="A7" s="6" t="s">
        <v>7</v>
      </c>
      <c r="C7">
        <v>1.1299999999999999</v>
      </c>
    </row>
    <row r="8" spans="1:6" x14ac:dyDescent="0.3">
      <c r="A8">
        <f>SQRT(SUM(Лист1!D2:D10001)/(10000*(10000-1)))</f>
        <v>1.6646111270237792E-3</v>
      </c>
      <c r="C8">
        <v>1.177</v>
      </c>
    </row>
    <row r="9" spans="1:6" x14ac:dyDescent="0.3">
      <c r="C9">
        <v>1.1419999999999999</v>
      </c>
    </row>
    <row r="10" spans="1:6" x14ac:dyDescent="0.3">
      <c r="A10" t="s">
        <v>24</v>
      </c>
    </row>
    <row r="11" spans="1:6" x14ac:dyDescent="0.3">
      <c r="A11">
        <f>2*A8</f>
        <v>3.3292222540475583E-3</v>
      </c>
    </row>
    <row r="13" spans="1:6" x14ac:dyDescent="0.3">
      <c r="A13" s="27">
        <v>1.3109999999999999</v>
      </c>
      <c r="B13" s="24">
        <f>ROUNDUP(A13-A17,6)</f>
        <v>5.9333999999999998E-2</v>
      </c>
      <c r="C13" s="19">
        <f t="shared" ref="C13:C15" si="0">B13*B13</f>
        <v>3.5205235559999997E-3</v>
      </c>
    </row>
    <row r="14" spans="1:6" x14ac:dyDescent="0.3">
      <c r="A14" s="27">
        <v>1.2130000000000001</v>
      </c>
      <c r="B14" s="24">
        <f>ROUNDUP(A14-A17,6)</f>
        <v>-3.8667E-2</v>
      </c>
      <c r="C14" s="19">
        <f t="shared" si="0"/>
        <v>1.4951368889999999E-3</v>
      </c>
    </row>
    <row r="15" spans="1:6" x14ac:dyDescent="0.3">
      <c r="A15" s="27">
        <v>1.2310000000000001</v>
      </c>
      <c r="B15" s="24">
        <f>ROUNDUP(A15-A17,6)</f>
        <v>-2.0667000000000001E-2</v>
      </c>
      <c r="C15" s="19">
        <f t="shared" si="0"/>
        <v>4.2712488900000005E-4</v>
      </c>
    </row>
    <row r="17" spans="1:3" x14ac:dyDescent="0.3">
      <c r="A17">
        <f>AVERAGE(A13:A15)</f>
        <v>1.2516666666666667</v>
      </c>
      <c r="C17" s="34">
        <f>SUM(C13:C15)</f>
        <v>5.4427853339999999E-3</v>
      </c>
    </row>
    <row r="18" spans="1:3" x14ac:dyDescent="0.3">
      <c r="A18">
        <f>SQRT(SUM(C13:C15)/(3*(3-1)))</f>
        <v>3.0118613663314583E-2</v>
      </c>
    </row>
    <row r="20" spans="1:3" x14ac:dyDescent="0.3">
      <c r="A20">
        <f>4.3*A18</f>
        <v>0.1295100387522527</v>
      </c>
    </row>
  </sheetData>
  <mergeCells count="5">
    <mergeCell ref="A1:A2"/>
    <mergeCell ref="B1:C1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2021-09-14T09:23:08Z</dcterms:created>
  <dcterms:modified xsi:type="dcterms:W3CDTF">2023-10-05T09:28:09Z</dcterms:modified>
</cp:coreProperties>
</file>