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zhang/Downloads/"/>
    </mc:Choice>
  </mc:AlternateContent>
  <xr:revisionPtr revIDLastSave="0" documentId="13_ncr:1_{E4B8F83E-6B39-2547-8A52-8EB38575B4EC}" xr6:coauthVersionLast="47" xr6:coauthVersionMax="47" xr10:uidLastSave="{00000000-0000-0000-0000-000000000000}"/>
  <bookViews>
    <workbookView xWindow="2680" yWindow="640" windowWidth="28040" windowHeight="15800" xr2:uid="{00000000-000D-0000-FFFF-FFFF00000000}"/>
  </bookViews>
  <sheets>
    <sheet name="dense-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2" l="1"/>
  <c r="T32" i="2"/>
  <c r="T30" i="2"/>
  <c r="T27" i="2"/>
  <c r="T4" i="2"/>
  <c r="P31" i="2"/>
  <c r="O31" i="2"/>
  <c r="E31" i="2"/>
  <c r="P30" i="2"/>
  <c r="O30" i="2"/>
  <c r="E30" i="2"/>
  <c r="P29" i="2"/>
  <c r="O29" i="2"/>
  <c r="E29" i="2"/>
  <c r="P28" i="2"/>
  <c r="O28" i="2"/>
  <c r="E28" i="2"/>
  <c r="P27" i="2"/>
  <c r="O27" i="2"/>
  <c r="E27" i="2"/>
  <c r="P26" i="2"/>
  <c r="O26" i="2"/>
  <c r="E26" i="2"/>
  <c r="P25" i="2"/>
  <c r="O25" i="2"/>
  <c r="E25" i="2"/>
  <c r="P24" i="2"/>
  <c r="O24" i="2"/>
  <c r="E24" i="2"/>
  <c r="P23" i="2"/>
  <c r="O23" i="2"/>
  <c r="E23" i="2"/>
  <c r="P22" i="2"/>
  <c r="O22" i="2"/>
  <c r="E22" i="2"/>
  <c r="P21" i="2"/>
  <c r="O21" i="2"/>
  <c r="E21" i="2"/>
  <c r="P20" i="2"/>
  <c r="O20" i="2"/>
  <c r="E20" i="2"/>
  <c r="P19" i="2"/>
  <c r="O19" i="2"/>
  <c r="E19" i="2"/>
  <c r="P18" i="2"/>
  <c r="O18" i="2"/>
  <c r="E18" i="2"/>
  <c r="P17" i="2"/>
  <c r="O17" i="2"/>
  <c r="E17" i="2"/>
  <c r="P16" i="2"/>
  <c r="O16" i="2"/>
  <c r="E16" i="2"/>
  <c r="P15" i="2"/>
  <c r="O15" i="2"/>
  <c r="E15" i="2"/>
  <c r="P14" i="2"/>
  <c r="O14" i="2"/>
  <c r="E14" i="2"/>
  <c r="P13" i="2"/>
  <c r="O13" i="2"/>
  <c r="E13" i="2"/>
  <c r="P12" i="2"/>
  <c r="O12" i="2"/>
  <c r="E12" i="2"/>
  <c r="P11" i="2"/>
  <c r="O11" i="2"/>
  <c r="E11" i="2"/>
  <c r="P10" i="2"/>
  <c r="O10" i="2"/>
  <c r="E10" i="2"/>
  <c r="P9" i="2"/>
  <c r="O9" i="2"/>
  <c r="E9" i="2"/>
  <c r="P8" i="2"/>
  <c r="O8" i="2"/>
  <c r="E8" i="2"/>
  <c r="P7" i="2"/>
  <c r="O7" i="2"/>
  <c r="E7" i="2"/>
  <c r="P6" i="2"/>
  <c r="O6" i="2"/>
  <c r="E6" i="2"/>
  <c r="P5" i="2"/>
  <c r="O5" i="2"/>
  <c r="E5" i="2"/>
  <c r="P4" i="2"/>
  <c r="O4" i="2"/>
  <c r="E4" i="2"/>
  <c r="T6" i="2" l="1"/>
  <c r="U6" i="2" s="1"/>
  <c r="T18" i="2"/>
  <c r="U18" i="2" s="1"/>
  <c r="T26" i="2"/>
  <c r="U26" i="2" s="1"/>
  <c r="T10" i="2"/>
  <c r="U10" i="2" s="1"/>
  <c r="T14" i="2"/>
  <c r="U14" i="2" s="1"/>
  <c r="T22" i="2"/>
  <c r="U22" i="2" s="1"/>
  <c r="T7" i="2"/>
  <c r="U7" i="2" s="1"/>
  <c r="T11" i="2"/>
  <c r="U11" i="2" s="1"/>
  <c r="T15" i="2"/>
  <c r="U15" i="2" s="1"/>
  <c r="T19" i="2"/>
  <c r="U19" i="2" s="1"/>
  <c r="T23" i="2"/>
  <c r="U23" i="2" s="1"/>
  <c r="T31" i="2"/>
  <c r="T28" i="2"/>
  <c r="U28" i="2" s="1"/>
  <c r="T5" i="2"/>
  <c r="U5" i="2" s="1"/>
  <c r="T9" i="2"/>
  <c r="U9" i="2" s="1"/>
  <c r="T13" i="2"/>
  <c r="U13" i="2" s="1"/>
  <c r="T17" i="2"/>
  <c r="U17" i="2" s="1"/>
  <c r="T21" i="2"/>
  <c r="U21" i="2" s="1"/>
  <c r="T25" i="2"/>
  <c r="U25" i="2" s="1"/>
  <c r="T29" i="2"/>
  <c r="U29" i="2" s="1"/>
  <c r="T12" i="2"/>
  <c r="U12" i="2" s="1"/>
  <c r="T24" i="2"/>
  <c r="U24" i="2" s="1"/>
  <c r="U30" i="2"/>
  <c r="T16" i="2"/>
  <c r="U16" i="2" s="1"/>
  <c r="U27" i="2"/>
  <c r="T8" i="2"/>
  <c r="U8" i="2" s="1"/>
  <c r="T20" i="2"/>
  <c r="U20" i="2" s="1"/>
  <c r="U4" i="2" l="1"/>
  <c r="U32" i="2" l="1"/>
  <c r="V4" i="2" s="1"/>
  <c r="V20" i="2" l="1"/>
  <c r="V22" i="2"/>
  <c r="V8" i="2"/>
  <c r="V13" i="2"/>
  <c r="V24" i="2"/>
  <c r="V16" i="2"/>
  <c r="V25" i="2"/>
  <c r="V11" i="2"/>
  <c r="V15" i="2"/>
  <c r="V5" i="2"/>
  <c r="V9" i="2"/>
  <c r="V19" i="2"/>
  <c r="V27" i="2"/>
  <c r="V21" i="2"/>
  <c r="V29" i="2"/>
  <c r="V6" i="2"/>
  <c r="V23" i="2"/>
  <c r="V10" i="2"/>
  <c r="V26" i="2"/>
  <c r="V31" i="2"/>
  <c r="V14" i="2"/>
  <c r="V30" i="2"/>
  <c r="V28" i="2"/>
  <c r="V18" i="2"/>
  <c r="V7" i="2"/>
  <c r="V12" i="2"/>
  <c r="V17" i="2"/>
  <c r="V32" i="2" l="1"/>
  <c r="V3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3" authorId="0" shapeId="0" xr:uid="{2DEC2FDC-D329-4E9A-BA56-AA8BC63F227B}">
      <text>
        <r>
          <rPr>
            <sz val="10"/>
            <color theme="1"/>
            <rFont val="等线"/>
            <family val="2"/>
            <scheme val="minor"/>
          </rPr>
          <t>根据new&amp;new-avg来确定每层的专家个数，即相似度越高，专家数越少；</t>
        </r>
      </text>
    </comment>
  </commentList>
</comments>
</file>

<file path=xl/sharedStrings.xml><?xml version="1.0" encoding="utf-8"?>
<sst xmlns="http://schemas.openxmlformats.org/spreadsheetml/2006/main" count="25" uniqueCount="25">
  <si>
    <t>10W随机tokens</t>
  </si>
  <si>
    <t>llama-3.2-3B</t>
  </si>
  <si>
    <t>layers</t>
  </si>
  <si>
    <t>for adding el-hu-tr</t>
  </si>
  <si>
    <t>new&amp;new</t>
  </si>
  <si>
    <t>new&amp;old</t>
  </si>
  <si>
    <t>avg</t>
  </si>
  <si>
    <t>el&amp;hu</t>
  </si>
  <si>
    <t>el&amp;tr</t>
  </si>
  <si>
    <t>hu&amp;tr</t>
  </si>
  <si>
    <t>new&amp;new-avg-g1</t>
  </si>
  <si>
    <t>el&amp;en</t>
  </si>
  <si>
    <t>el&amp;es</t>
  </si>
  <si>
    <t>el&amp;zh</t>
  </si>
  <si>
    <t>hu&amp;en</t>
  </si>
  <si>
    <t>hu&amp;es</t>
  </si>
  <si>
    <t>hu&amp;zh</t>
  </si>
  <si>
    <t>tr&amp;en</t>
  </si>
  <si>
    <t>tr&amp;es</t>
  </si>
  <si>
    <t>tr&amp;zh</t>
  </si>
  <si>
    <t>new&amp;old-avg</t>
  </si>
  <si>
    <t>new&amp;all-avg</t>
  </si>
  <si>
    <t>avg(avg(new&amp;new), avg(new&amp;old))</t>
  </si>
  <si>
    <t>expert number</t>
    <phoneticPr fontId="8" type="noConversion"/>
  </si>
  <si>
    <t>1/Sim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</si>
</sst>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\(0.0000\)"/>
    <numFmt numFmtId="177" formatCode="0.0000"/>
    <numFmt numFmtId="178" formatCode="0_);\(0\)"/>
  </numFmts>
  <fonts count="10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3370FF"/>
      <name val="等线"/>
      <family val="2"/>
      <scheme val="minor"/>
    </font>
    <font>
      <b/>
      <sz val="9.75"/>
      <color rgb="FF9E1361"/>
      <name val="等线"/>
      <family val="2"/>
      <scheme val="minor"/>
    </font>
    <font>
      <sz val="9.75"/>
      <color rgb="FF9E1361"/>
      <name val="等线"/>
      <family val="2"/>
      <scheme val="minor"/>
    </font>
    <font>
      <b/>
      <sz val="9.75"/>
      <color rgb="FF1F2329"/>
      <name val="等线"/>
      <family val="2"/>
      <scheme val="minor"/>
    </font>
    <font>
      <b/>
      <sz val="9.75"/>
      <color rgb="FF3370FF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8F959E"/>
      </patternFill>
    </fill>
    <fill>
      <patternFill patternType="solid">
        <fgColor rgb="FF8F959E"/>
      </patternFill>
    </fill>
    <fill>
      <patternFill patternType="solid">
        <fgColor rgb="FF8F959E"/>
      </patternFill>
    </fill>
    <fill>
      <patternFill patternType="solid">
        <fgColor rgb="FF8F959E"/>
      </patternFill>
    </fill>
    <fill>
      <patternFill patternType="solid">
        <fgColor rgb="FFD9F5D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57AC0"/>
      </patternFill>
    </fill>
    <fill>
      <patternFill patternType="solid">
        <fgColor rgb="FFD9F5D6"/>
      </patternFill>
    </fill>
    <fill>
      <patternFill patternType="solid">
        <fgColor rgb="FFECE2FE"/>
      </patternFill>
    </fill>
    <fill>
      <patternFill patternType="solid">
        <fgColor rgb="FF8F959E"/>
      </patternFill>
    </fill>
    <fill>
      <patternFill patternType="solid">
        <fgColor rgb="FFD9F5D6"/>
      </patternFill>
    </fill>
    <fill>
      <patternFill patternType="solid">
        <fgColor rgb="FFFAF1D1"/>
      </patternFill>
    </fill>
    <fill>
      <patternFill patternType="solid">
        <fgColor rgb="FFECE2FE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6">
    <xf numFmtId="0" fontId="0" fillId="0" borderId="0" xfId="0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178" fontId="1" fillId="0" borderId="9" xfId="0" applyNumberFormat="1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77" fontId="3" fillId="4" borderId="11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176" fontId="5" fillId="0" borderId="16" xfId="0" applyNumberFormat="1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/>
    </xf>
    <xf numFmtId="0" fontId="6" fillId="8" borderId="22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0" fontId="7" fillId="12" borderId="26" xfId="0" applyFont="1" applyFill="1" applyBorder="1" applyAlignment="1">
      <alignment horizontal="center" vertical="center" wrapText="1"/>
    </xf>
    <xf numFmtId="0" fontId="6" fillId="13" borderId="27" xfId="0" applyFont="1" applyFill="1" applyBorder="1" applyAlignment="1">
      <alignment horizontal="center" vertical="center"/>
    </xf>
    <xf numFmtId="0" fontId="7" fillId="14" borderId="28" xfId="0" applyFont="1" applyFill="1" applyBorder="1" applyAlignment="1">
      <alignment horizontal="center" vertical="center" wrapText="1"/>
    </xf>
    <xf numFmtId="0" fontId="2" fillId="15" borderId="2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635000</xdr:colOff>
      <xdr:row>21</xdr:row>
      <xdr:rowOff>165100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86F38C-3004-D73A-F599-EA0A9C735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4FBC-C4C4-5340-825C-79139C1E4830}">
  <sheetPr>
    <outlinePr summaryBelow="0" summaryRight="0"/>
  </sheetPr>
  <dimension ref="A1:W33"/>
  <sheetViews>
    <sheetView tabSelected="1" topLeftCell="A3" workbookViewId="0">
      <selection activeCell="X21" sqref="X21"/>
    </sheetView>
  </sheetViews>
  <sheetFormatPr baseColWidth="10" defaultColWidth="14" defaultRowHeight="13"/>
  <cols>
    <col min="1" max="1" width="12" customWidth="1"/>
    <col min="2" max="16" width="9" customWidth="1"/>
    <col min="17" max="17" width="7" customWidth="1"/>
    <col min="18" max="23" width="12" customWidth="1"/>
  </cols>
  <sheetData>
    <row r="1" spans="1:23" ht="28">
      <c r="A1" s="12" t="s">
        <v>0</v>
      </c>
      <c r="B1" s="32" t="s">
        <v>1</v>
      </c>
      <c r="C1" s="32"/>
      <c r="D1" s="32"/>
      <c r="E1" s="13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0"/>
      <c r="R1" s="7"/>
      <c r="S1" s="7"/>
      <c r="T1" s="9"/>
      <c r="U1" s="9"/>
      <c r="V1" s="9"/>
    </row>
    <row r="2" spans="1:23">
      <c r="A2" s="12"/>
      <c r="B2" s="29" t="s">
        <v>4</v>
      </c>
      <c r="C2" s="29"/>
      <c r="D2" s="29"/>
      <c r="E2" s="7"/>
      <c r="F2" s="30" t="s">
        <v>5</v>
      </c>
      <c r="G2" s="30"/>
      <c r="H2" s="30"/>
      <c r="I2" s="30"/>
      <c r="J2" s="30"/>
      <c r="K2" s="30"/>
      <c r="L2" s="30"/>
      <c r="M2" s="30"/>
      <c r="N2" s="30"/>
      <c r="O2" s="30"/>
      <c r="P2" s="26" t="s">
        <v>6</v>
      </c>
      <c r="Q2" s="10"/>
      <c r="R2" s="7"/>
      <c r="S2" s="7"/>
      <c r="T2" s="9"/>
      <c r="U2" s="9"/>
      <c r="V2" s="9"/>
    </row>
    <row r="3" spans="1:23" ht="56">
      <c r="A3" s="7" t="s">
        <v>2</v>
      </c>
      <c r="B3" s="24" t="s">
        <v>7</v>
      </c>
      <c r="C3" s="24" t="s">
        <v>8</v>
      </c>
      <c r="D3" s="24" t="s">
        <v>9</v>
      </c>
      <c r="E3" s="21" t="s">
        <v>10</v>
      </c>
      <c r="F3" s="20" t="s">
        <v>11</v>
      </c>
      <c r="G3" s="20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5" t="s">
        <v>20</v>
      </c>
      <c r="P3" s="22" t="s">
        <v>21</v>
      </c>
      <c r="Q3" s="23"/>
      <c r="R3" s="31"/>
      <c r="S3" s="31"/>
      <c r="T3" s="33" t="s">
        <v>22</v>
      </c>
      <c r="U3" s="34" t="s">
        <v>24</v>
      </c>
      <c r="V3" s="35" t="s">
        <v>23</v>
      </c>
    </row>
    <row r="4" spans="1:23">
      <c r="A4" s="7">
        <v>0</v>
      </c>
      <c r="B4" s="1">
        <v>3.3000000000000002E-2</v>
      </c>
      <c r="C4" s="1">
        <v>4.0500000000000001E-2</v>
      </c>
      <c r="D4" s="1">
        <v>4.3700000000000003E-2</v>
      </c>
      <c r="E4" s="3">
        <f t="shared" ref="E4:E31" si="0">AVERAGE(B4:D4)</f>
        <v>3.9066666666666673E-2</v>
      </c>
      <c r="F4" s="1">
        <v>2.4E-2</v>
      </c>
      <c r="G4" s="1">
        <v>3.8300000000000001E-2</v>
      </c>
      <c r="H4" s="1">
        <v>3.56E-2</v>
      </c>
      <c r="I4" s="1">
        <v>0.03</v>
      </c>
      <c r="J4" s="1">
        <v>4.1700000000000001E-2</v>
      </c>
      <c r="K4" s="1">
        <v>2.47E-2</v>
      </c>
      <c r="L4" s="1">
        <v>2.8299999999999999E-2</v>
      </c>
      <c r="M4" s="1">
        <v>0.04</v>
      </c>
      <c r="N4" s="1">
        <v>3.27E-2</v>
      </c>
      <c r="O4" s="3">
        <f t="shared" ref="O4:O31" si="1">AVERAGE(F4:N4)</f>
        <v>3.281111111111111E-2</v>
      </c>
      <c r="P4" s="3">
        <f t="shared" ref="P4:P31" si="2">AVERAGE(B4:D4,F4:N4)</f>
        <v>3.4374999999999996E-2</v>
      </c>
      <c r="Q4" s="11"/>
      <c r="R4" s="4"/>
      <c r="S4" s="5"/>
      <c r="T4" s="2">
        <f>AVERAGE(E4,O4)</f>
        <v>3.5938888888888895E-2</v>
      </c>
      <c r="U4" s="2">
        <f t="shared" ref="U4:U30" si="3">1/T4</f>
        <v>27.825011593754827</v>
      </c>
      <c r="V4" s="5">
        <f>ROUNDUP(U4/$U$32*70, 0)</f>
        <v>5</v>
      </c>
      <c r="W4" s="6"/>
    </row>
    <row r="5" spans="1:23">
      <c r="A5" s="7">
        <v>1</v>
      </c>
      <c r="B5" s="1">
        <v>4.0800000000000003E-2</v>
      </c>
      <c r="C5" s="1">
        <v>4.0500000000000001E-2</v>
      </c>
      <c r="D5" s="1">
        <v>4.7600000000000003E-2</v>
      </c>
      <c r="E5" s="3">
        <f t="shared" si="0"/>
        <v>4.2966666666666674E-2</v>
      </c>
      <c r="F5" s="1">
        <v>3.2500000000000001E-2</v>
      </c>
      <c r="G5" s="1">
        <v>4.2999999999999997E-2</v>
      </c>
      <c r="H5" s="1">
        <v>0.04</v>
      </c>
      <c r="I5" s="1">
        <v>3.39E-2</v>
      </c>
      <c r="J5" s="1">
        <v>3.9600000000000003E-2</v>
      </c>
      <c r="K5" s="1">
        <v>3.6400000000000002E-2</v>
      </c>
      <c r="L5" s="1">
        <v>3.27E-2</v>
      </c>
      <c r="M5" s="1">
        <v>0.04</v>
      </c>
      <c r="N5" s="1">
        <v>3.9100000000000003E-2</v>
      </c>
      <c r="O5" s="3">
        <f t="shared" si="1"/>
        <v>3.7466666666666669E-2</v>
      </c>
      <c r="P5" s="3">
        <f t="shared" si="2"/>
        <v>3.884166666666667E-2</v>
      </c>
      <c r="Q5" s="11"/>
      <c r="R5" s="4"/>
      <c r="S5" s="5"/>
      <c r="T5" s="2">
        <f t="shared" ref="T5:T31" si="4">AVERAGE(E5,O5)</f>
        <v>4.0216666666666671E-2</v>
      </c>
      <c r="U5" s="2">
        <f t="shared" si="3"/>
        <v>24.86531288852051</v>
      </c>
      <c r="V5" s="5">
        <f t="shared" ref="V5:V31" si="5">ROUNDUP(U5/$U$32*70, 0)</f>
        <v>5</v>
      </c>
      <c r="W5" s="6"/>
    </row>
    <row r="6" spans="1:23">
      <c r="A6" s="7">
        <v>2</v>
      </c>
      <c r="B6" s="1">
        <v>3.6400000000000002E-2</v>
      </c>
      <c r="C6" s="1">
        <v>3.61E-2</v>
      </c>
      <c r="D6" s="1">
        <v>4.2000000000000003E-2</v>
      </c>
      <c r="E6" s="3">
        <f t="shared" si="0"/>
        <v>3.8166666666666675E-2</v>
      </c>
      <c r="F6" s="1">
        <v>2.5999999999999999E-2</v>
      </c>
      <c r="G6" s="1">
        <v>3.7400000000000003E-2</v>
      </c>
      <c r="H6" s="1">
        <v>3.4700000000000002E-2</v>
      </c>
      <c r="I6" s="1">
        <v>2.86E-2</v>
      </c>
      <c r="J6" s="1">
        <v>3.56E-2</v>
      </c>
      <c r="K6" s="1">
        <v>3.04E-2</v>
      </c>
      <c r="L6" s="1">
        <v>2.81E-2</v>
      </c>
      <c r="M6" s="1">
        <v>3.4700000000000002E-2</v>
      </c>
      <c r="N6" s="1">
        <v>3.49E-2</v>
      </c>
      <c r="O6" s="3">
        <f t="shared" si="1"/>
        <v>3.2266666666666666E-2</v>
      </c>
      <c r="P6" s="3">
        <f t="shared" si="2"/>
        <v>3.374166666666667E-2</v>
      </c>
      <c r="Q6" s="11"/>
      <c r="R6" s="4"/>
      <c r="S6" s="5"/>
      <c r="T6" s="2">
        <f t="shared" si="4"/>
        <v>3.5216666666666674E-2</v>
      </c>
      <c r="U6" s="2">
        <f t="shared" si="3"/>
        <v>28.395646000946517</v>
      </c>
      <c r="V6" s="5">
        <f t="shared" si="5"/>
        <v>5</v>
      </c>
      <c r="W6" s="6"/>
    </row>
    <row r="7" spans="1:23">
      <c r="A7" s="7">
        <v>3</v>
      </c>
      <c r="B7" s="1">
        <v>5.3999999999999999E-2</v>
      </c>
      <c r="C7" s="1">
        <v>5.2499999999999998E-2</v>
      </c>
      <c r="D7" s="1">
        <v>6.08E-2</v>
      </c>
      <c r="E7" s="3">
        <f t="shared" si="0"/>
        <v>5.5766666666666666E-2</v>
      </c>
      <c r="F7" s="1">
        <v>3.56E-2</v>
      </c>
      <c r="G7" s="1">
        <v>5.3199999999999997E-2</v>
      </c>
      <c r="H7" s="1">
        <v>4.6100000000000002E-2</v>
      </c>
      <c r="I7" s="1">
        <v>3.6600000000000001E-2</v>
      </c>
      <c r="J7" s="1">
        <v>4.9799999999999997E-2</v>
      </c>
      <c r="K7" s="1">
        <v>4.7399999999999998E-2</v>
      </c>
      <c r="L7" s="1">
        <v>3.6900000000000002E-2</v>
      </c>
      <c r="M7" s="1">
        <v>4.9599999999999998E-2</v>
      </c>
      <c r="N7" s="1">
        <v>4.9099999999999998E-2</v>
      </c>
      <c r="O7" s="3">
        <f t="shared" si="1"/>
        <v>4.4922222222222218E-2</v>
      </c>
      <c r="P7" s="3">
        <f t="shared" si="2"/>
        <v>4.763333333333334E-2</v>
      </c>
      <c r="Q7" s="11"/>
      <c r="R7" s="4"/>
      <c r="S7" s="5"/>
      <c r="T7" s="2">
        <f t="shared" si="4"/>
        <v>5.0344444444444442E-2</v>
      </c>
      <c r="U7" s="2">
        <f t="shared" si="3"/>
        <v>19.863164864268374</v>
      </c>
      <c r="V7" s="5">
        <f t="shared" si="5"/>
        <v>4</v>
      </c>
      <c r="W7" s="6"/>
    </row>
    <row r="8" spans="1:23">
      <c r="A8" s="7">
        <v>4</v>
      </c>
      <c r="B8" s="1">
        <v>7.0300000000000001E-2</v>
      </c>
      <c r="C8" s="1">
        <v>6.7900000000000002E-2</v>
      </c>
      <c r="D8" s="1">
        <v>7.4200000000000002E-2</v>
      </c>
      <c r="E8" s="3">
        <f t="shared" si="0"/>
        <v>7.0799999999999988E-2</v>
      </c>
      <c r="F8" s="1">
        <v>4.4200000000000003E-2</v>
      </c>
      <c r="G8" s="1">
        <v>6.54E-2</v>
      </c>
      <c r="H8" s="1">
        <v>5.91E-2</v>
      </c>
      <c r="I8" s="1">
        <v>4.5900000000000003E-2</v>
      </c>
      <c r="J8" s="1">
        <v>6.0999999999999999E-2</v>
      </c>
      <c r="K8" s="1">
        <v>6.13E-2</v>
      </c>
      <c r="L8" s="1">
        <v>4.6100000000000002E-2</v>
      </c>
      <c r="M8" s="1">
        <v>6.0299999999999999E-2</v>
      </c>
      <c r="N8" s="1">
        <v>6.3500000000000001E-2</v>
      </c>
      <c r="O8" s="3">
        <f t="shared" si="1"/>
        <v>5.6311111111111117E-2</v>
      </c>
      <c r="P8" s="3">
        <f t="shared" si="2"/>
        <v>5.9933333333333338E-2</v>
      </c>
      <c r="Q8" s="11"/>
      <c r="R8" s="4"/>
      <c r="S8" s="5"/>
      <c r="T8" s="2">
        <f t="shared" si="4"/>
        <v>6.355555555555556E-2</v>
      </c>
      <c r="U8" s="2">
        <f t="shared" si="3"/>
        <v>15.734265734265733</v>
      </c>
      <c r="V8" s="5">
        <f t="shared" si="5"/>
        <v>3</v>
      </c>
      <c r="W8" s="6"/>
    </row>
    <row r="9" spans="1:23">
      <c r="A9" s="7">
        <v>5</v>
      </c>
      <c r="B9" s="1">
        <v>7.8600000000000003E-2</v>
      </c>
      <c r="C9" s="1">
        <v>7.0800000000000002E-2</v>
      </c>
      <c r="D9" s="1">
        <v>8.3000000000000004E-2</v>
      </c>
      <c r="E9" s="3">
        <f t="shared" si="0"/>
        <v>7.746666666666667E-2</v>
      </c>
      <c r="F9" s="1">
        <v>0.05</v>
      </c>
      <c r="G9" s="1">
        <v>7.0300000000000001E-2</v>
      </c>
      <c r="H9" s="1">
        <v>6.54E-2</v>
      </c>
      <c r="I9" s="1">
        <v>5.0500000000000003E-2</v>
      </c>
      <c r="J9" s="1">
        <v>6.54E-2</v>
      </c>
      <c r="K9" s="1">
        <v>6.7400000000000002E-2</v>
      </c>
      <c r="L9" s="1">
        <v>5.2699999999999997E-2</v>
      </c>
      <c r="M9" s="1">
        <v>6.4000000000000001E-2</v>
      </c>
      <c r="N9" s="1">
        <v>7.2800000000000004E-2</v>
      </c>
      <c r="O9" s="3">
        <f t="shared" si="1"/>
        <v>6.2055555555555565E-2</v>
      </c>
      <c r="P9" s="3">
        <f t="shared" si="2"/>
        <v>6.5908333333333333E-2</v>
      </c>
      <c r="Q9" s="11"/>
      <c r="R9" s="4"/>
      <c r="S9" s="5"/>
      <c r="T9" s="2">
        <f t="shared" si="4"/>
        <v>6.9761111111111121E-2</v>
      </c>
      <c r="U9" s="2">
        <f t="shared" si="3"/>
        <v>14.334634068646968</v>
      </c>
      <c r="V9" s="5">
        <f t="shared" si="5"/>
        <v>3</v>
      </c>
      <c r="W9" s="6"/>
    </row>
    <row r="10" spans="1:23">
      <c r="A10" s="7">
        <v>6</v>
      </c>
      <c r="B10" s="1">
        <v>9.3799999999999994E-2</v>
      </c>
      <c r="C10" s="1">
        <v>8.6400000000000005E-2</v>
      </c>
      <c r="D10" s="1">
        <v>9.7199999999999995E-2</v>
      </c>
      <c r="E10" s="3">
        <f t="shared" si="0"/>
        <v>9.2466666666666655E-2</v>
      </c>
      <c r="F10" s="1">
        <v>6.2300000000000001E-2</v>
      </c>
      <c r="G10" s="1">
        <v>8.4500000000000006E-2</v>
      </c>
      <c r="H10" s="1">
        <v>8.1100000000000005E-2</v>
      </c>
      <c r="I10" s="1">
        <v>6.25E-2</v>
      </c>
      <c r="J10" s="1">
        <v>7.9100000000000004E-2</v>
      </c>
      <c r="K10" s="1">
        <v>8.3000000000000004E-2</v>
      </c>
      <c r="L10" s="1">
        <v>6.4899999999999999E-2</v>
      </c>
      <c r="M10" s="1">
        <v>7.7600000000000002E-2</v>
      </c>
      <c r="N10" s="1">
        <v>8.8900000000000007E-2</v>
      </c>
      <c r="O10" s="3">
        <f t="shared" si="1"/>
        <v>7.5988888888888884E-2</v>
      </c>
      <c r="P10" s="3">
        <f t="shared" si="2"/>
        <v>8.0108333333333323E-2</v>
      </c>
      <c r="Q10" s="11"/>
      <c r="R10" s="4"/>
      <c r="S10" s="5"/>
      <c r="T10" s="2">
        <f t="shared" si="4"/>
        <v>8.4227777777777763E-2</v>
      </c>
      <c r="U10" s="2">
        <f t="shared" si="3"/>
        <v>11.872567772574371</v>
      </c>
      <c r="V10" s="5">
        <f t="shared" si="5"/>
        <v>2</v>
      </c>
      <c r="W10" s="6"/>
    </row>
    <row r="11" spans="1:23">
      <c r="A11" s="7">
        <v>7</v>
      </c>
      <c r="B11" s="1">
        <v>0.10639999999999999</v>
      </c>
      <c r="C11" s="1">
        <v>9.8100000000000007E-2</v>
      </c>
      <c r="D11" s="1">
        <v>0.1069</v>
      </c>
      <c r="E11" s="3">
        <f t="shared" si="0"/>
        <v>0.1038</v>
      </c>
      <c r="F11" s="1">
        <v>7.3700000000000002E-2</v>
      </c>
      <c r="G11" s="1">
        <v>9.6699999999999994E-2</v>
      </c>
      <c r="H11" s="1">
        <v>9.6199999999999994E-2</v>
      </c>
      <c r="I11" s="1">
        <v>7.3200000000000001E-2</v>
      </c>
      <c r="J11" s="1">
        <v>9.1300000000000006E-2</v>
      </c>
      <c r="K11" s="1">
        <v>9.6699999999999994E-2</v>
      </c>
      <c r="L11" s="1">
        <v>7.5200000000000003E-2</v>
      </c>
      <c r="M11" s="1">
        <v>8.8900000000000007E-2</v>
      </c>
      <c r="N11" s="1">
        <v>0.1021</v>
      </c>
      <c r="O11" s="3">
        <f t="shared" si="1"/>
        <v>8.8222222222222216E-2</v>
      </c>
      <c r="P11" s="3">
        <f t="shared" si="2"/>
        <v>9.211666666666668E-2</v>
      </c>
      <c r="Q11" s="11"/>
      <c r="R11" s="4"/>
      <c r="S11" s="5"/>
      <c r="T11" s="2">
        <f t="shared" si="4"/>
        <v>9.6011111111111103E-2</v>
      </c>
      <c r="U11" s="2">
        <f t="shared" si="3"/>
        <v>10.415461173475293</v>
      </c>
      <c r="V11" s="5">
        <f t="shared" si="5"/>
        <v>2</v>
      </c>
      <c r="W11" s="6"/>
    </row>
    <row r="12" spans="1:23">
      <c r="A12" s="7">
        <v>8</v>
      </c>
      <c r="B12" s="1">
        <v>0.104</v>
      </c>
      <c r="C12" s="1">
        <v>9.7199999999999995E-2</v>
      </c>
      <c r="D12" s="1">
        <v>0.10349999999999999</v>
      </c>
      <c r="E12" s="3">
        <f t="shared" si="0"/>
        <v>0.10156666666666665</v>
      </c>
      <c r="F12" s="1">
        <v>7.3700000000000002E-2</v>
      </c>
      <c r="G12" s="1">
        <v>9.5200000000000007E-2</v>
      </c>
      <c r="H12" s="1">
        <v>9.3299999999999994E-2</v>
      </c>
      <c r="I12" s="1">
        <v>7.4700000000000003E-2</v>
      </c>
      <c r="J12" s="1">
        <v>9.1300000000000006E-2</v>
      </c>
      <c r="K12" s="1">
        <v>9.3799999999999994E-2</v>
      </c>
      <c r="L12" s="1">
        <v>7.5700000000000003E-2</v>
      </c>
      <c r="M12" s="1">
        <v>8.9399999999999993E-2</v>
      </c>
      <c r="N12" s="1">
        <v>9.9599999999999994E-2</v>
      </c>
      <c r="O12" s="3">
        <f t="shared" si="1"/>
        <v>8.741111111111112E-2</v>
      </c>
      <c r="P12" s="3">
        <f t="shared" si="2"/>
        <v>9.0949999999999989E-2</v>
      </c>
      <c r="Q12" s="11"/>
      <c r="R12" s="4"/>
      <c r="S12" s="5"/>
      <c r="T12" s="2">
        <f t="shared" si="4"/>
        <v>9.4488888888888886E-2</v>
      </c>
      <c r="U12" s="2">
        <f t="shared" si="3"/>
        <v>10.583254938852305</v>
      </c>
      <c r="V12" s="5">
        <f t="shared" si="5"/>
        <v>2</v>
      </c>
      <c r="W12" s="6"/>
    </row>
    <row r="13" spans="1:23">
      <c r="A13" s="7">
        <v>9</v>
      </c>
      <c r="B13" s="1">
        <v>0.1089</v>
      </c>
      <c r="C13" s="1">
        <v>9.8599999999999993E-2</v>
      </c>
      <c r="D13" s="1">
        <v>0.1108</v>
      </c>
      <c r="E13" s="3">
        <f t="shared" si="0"/>
        <v>0.10609999999999999</v>
      </c>
      <c r="F13" s="1">
        <v>7.6200000000000004E-2</v>
      </c>
      <c r="G13" s="1">
        <v>0.1011</v>
      </c>
      <c r="H13" s="1">
        <v>9.3799999999999994E-2</v>
      </c>
      <c r="I13" s="1">
        <v>7.6700000000000004E-2</v>
      </c>
      <c r="J13" s="1">
        <v>9.3799999999999994E-2</v>
      </c>
      <c r="K13" s="1">
        <v>9.5699999999999993E-2</v>
      </c>
      <c r="L13" s="1">
        <v>7.6700000000000004E-2</v>
      </c>
      <c r="M13" s="1">
        <v>8.9399999999999993E-2</v>
      </c>
      <c r="N13" s="1">
        <v>0.1016</v>
      </c>
      <c r="O13" s="3">
        <f t="shared" si="1"/>
        <v>8.9444444444444451E-2</v>
      </c>
      <c r="P13" s="3">
        <f t="shared" si="2"/>
        <v>9.3608333333333307E-2</v>
      </c>
      <c r="Q13" s="11"/>
      <c r="R13" s="4"/>
      <c r="S13" s="5"/>
      <c r="T13" s="2">
        <f t="shared" si="4"/>
        <v>9.7772222222222219E-2</v>
      </c>
      <c r="U13" s="2">
        <f t="shared" si="3"/>
        <v>10.22785385533269</v>
      </c>
      <c r="V13" s="5">
        <f t="shared" si="5"/>
        <v>2</v>
      </c>
      <c r="W13" s="6"/>
    </row>
    <row r="14" spans="1:23">
      <c r="A14" s="7">
        <v>10</v>
      </c>
      <c r="B14" s="1">
        <v>0.1182</v>
      </c>
      <c r="C14" s="1">
        <v>0.10639999999999999</v>
      </c>
      <c r="D14" s="1">
        <v>0.1196</v>
      </c>
      <c r="E14" s="3">
        <f t="shared" si="0"/>
        <v>0.11473333333333334</v>
      </c>
      <c r="F14" s="1">
        <v>8.3000000000000004E-2</v>
      </c>
      <c r="G14" s="1">
        <v>0.1084</v>
      </c>
      <c r="H14" s="1">
        <v>0.1045</v>
      </c>
      <c r="I14" s="1">
        <v>8.4000000000000005E-2</v>
      </c>
      <c r="J14" s="1">
        <v>0.1011</v>
      </c>
      <c r="K14" s="1">
        <v>0.105</v>
      </c>
      <c r="L14" s="1">
        <v>8.2500000000000004E-2</v>
      </c>
      <c r="M14" s="1">
        <v>9.5699999999999993E-2</v>
      </c>
      <c r="N14" s="1">
        <v>0.1104</v>
      </c>
      <c r="O14" s="3">
        <f t="shared" si="1"/>
        <v>9.717777777777778E-2</v>
      </c>
      <c r="P14" s="3">
        <f t="shared" si="2"/>
        <v>0.10156666666666665</v>
      </c>
      <c r="Q14" s="11"/>
      <c r="R14" s="4"/>
      <c r="S14" s="5"/>
      <c r="T14" s="2">
        <f t="shared" si="4"/>
        <v>0.10595555555555555</v>
      </c>
      <c r="U14" s="2">
        <f t="shared" si="3"/>
        <v>9.4379194630872494</v>
      </c>
      <c r="V14" s="5">
        <f t="shared" si="5"/>
        <v>2</v>
      </c>
      <c r="W14" s="6"/>
    </row>
    <row r="15" spans="1:23">
      <c r="A15" s="7">
        <v>11</v>
      </c>
      <c r="B15" s="1">
        <v>0.1235</v>
      </c>
      <c r="C15" s="1">
        <v>0.1104</v>
      </c>
      <c r="D15" s="1">
        <v>0.1216</v>
      </c>
      <c r="E15" s="3">
        <f t="shared" si="0"/>
        <v>0.11849999999999999</v>
      </c>
      <c r="F15" s="1">
        <v>8.7900000000000006E-2</v>
      </c>
      <c r="G15" s="1">
        <v>0.1128</v>
      </c>
      <c r="H15" s="1">
        <v>0.1084</v>
      </c>
      <c r="I15" s="1">
        <v>8.6900000000000005E-2</v>
      </c>
      <c r="J15" s="1">
        <v>0.1045</v>
      </c>
      <c r="K15" s="1">
        <v>0.1074</v>
      </c>
      <c r="L15" s="1">
        <v>8.5000000000000006E-2</v>
      </c>
      <c r="M15" s="1">
        <v>9.8599999999999993E-2</v>
      </c>
      <c r="N15" s="1">
        <v>0.1108</v>
      </c>
      <c r="O15" s="3">
        <f t="shared" si="1"/>
        <v>0.10025555555555557</v>
      </c>
      <c r="P15" s="3">
        <f t="shared" si="2"/>
        <v>0.10481666666666667</v>
      </c>
      <c r="Q15" s="11"/>
      <c r="R15" s="4"/>
      <c r="S15" s="5"/>
      <c r="T15" s="2">
        <f t="shared" si="4"/>
        <v>0.10937777777777778</v>
      </c>
      <c r="U15" s="2">
        <f t="shared" si="3"/>
        <v>9.1426249492076384</v>
      </c>
      <c r="V15" s="5">
        <f t="shared" si="5"/>
        <v>2</v>
      </c>
      <c r="W15" s="6"/>
    </row>
    <row r="16" spans="1:23">
      <c r="A16" s="7">
        <v>12</v>
      </c>
      <c r="B16" s="1">
        <v>0.1328</v>
      </c>
      <c r="C16" s="1">
        <v>0.1206</v>
      </c>
      <c r="D16" s="1">
        <v>0.12790000000000001</v>
      </c>
      <c r="E16" s="3">
        <f t="shared" si="0"/>
        <v>0.12710000000000002</v>
      </c>
      <c r="F16" s="1">
        <v>8.8900000000000007E-2</v>
      </c>
      <c r="G16" s="1">
        <v>0.1201</v>
      </c>
      <c r="H16" s="1">
        <v>0.1152</v>
      </c>
      <c r="I16" s="1">
        <v>8.8400000000000006E-2</v>
      </c>
      <c r="J16" s="1">
        <v>0.1143</v>
      </c>
      <c r="K16" s="1">
        <v>0.1147</v>
      </c>
      <c r="L16" s="1">
        <v>8.5900000000000004E-2</v>
      </c>
      <c r="M16" s="1">
        <v>0.1074</v>
      </c>
      <c r="N16" s="1">
        <v>0.1172</v>
      </c>
      <c r="O16" s="3">
        <f t="shared" si="1"/>
        <v>0.10578888888888888</v>
      </c>
      <c r="P16" s="3">
        <f t="shared" si="2"/>
        <v>0.11111666666666666</v>
      </c>
      <c r="Q16" s="11"/>
      <c r="R16" s="4"/>
      <c r="S16" s="5"/>
      <c r="T16" s="2">
        <f t="shared" si="4"/>
        <v>0.11644444444444445</v>
      </c>
      <c r="U16" s="2">
        <f t="shared" si="3"/>
        <v>8.5877862595419838</v>
      </c>
      <c r="V16" s="5">
        <f t="shared" si="5"/>
        <v>2</v>
      </c>
      <c r="W16" s="6"/>
    </row>
    <row r="17" spans="1:23">
      <c r="A17" s="7">
        <v>13</v>
      </c>
      <c r="B17" s="1">
        <v>0.1235</v>
      </c>
      <c r="C17" s="1">
        <v>0.1108</v>
      </c>
      <c r="D17" s="1">
        <v>0.126</v>
      </c>
      <c r="E17" s="3">
        <f t="shared" si="0"/>
        <v>0.1201</v>
      </c>
      <c r="F17" s="1">
        <v>7.8100000000000003E-2</v>
      </c>
      <c r="G17" s="1">
        <v>0.1084</v>
      </c>
      <c r="H17" s="1">
        <v>0.1016</v>
      </c>
      <c r="I17" s="1">
        <v>7.8100000000000003E-2</v>
      </c>
      <c r="J17" s="1">
        <v>0.1011</v>
      </c>
      <c r="K17" s="1">
        <v>0.1055</v>
      </c>
      <c r="L17" s="1">
        <v>7.7100000000000002E-2</v>
      </c>
      <c r="M17" s="1">
        <v>9.6699999999999994E-2</v>
      </c>
      <c r="N17" s="1">
        <v>0.10639999999999999</v>
      </c>
      <c r="O17" s="3">
        <f t="shared" si="1"/>
        <v>9.4777777777777794E-2</v>
      </c>
      <c r="P17" s="3">
        <f t="shared" si="2"/>
        <v>0.10110833333333334</v>
      </c>
      <c r="Q17" s="11"/>
      <c r="R17" s="4"/>
      <c r="S17" s="5"/>
      <c r="T17" s="2">
        <f t="shared" si="4"/>
        <v>0.10743888888888889</v>
      </c>
      <c r="U17" s="2">
        <f t="shared" si="3"/>
        <v>9.307616733026526</v>
      </c>
      <c r="V17" s="5">
        <f t="shared" si="5"/>
        <v>2</v>
      </c>
      <c r="W17" s="6"/>
    </row>
    <row r="18" spans="1:23">
      <c r="A18" s="7">
        <v>14</v>
      </c>
      <c r="B18" s="1">
        <v>0.12790000000000001</v>
      </c>
      <c r="C18" s="1">
        <v>0.1187</v>
      </c>
      <c r="D18" s="1">
        <v>0.1396</v>
      </c>
      <c r="E18" s="3">
        <f t="shared" si="0"/>
        <v>0.12873333333333334</v>
      </c>
      <c r="F18" s="1">
        <v>8.2500000000000004E-2</v>
      </c>
      <c r="G18" s="1">
        <v>0.1133</v>
      </c>
      <c r="H18" s="1">
        <v>0.106</v>
      </c>
      <c r="I18" s="1">
        <v>8.3500000000000005E-2</v>
      </c>
      <c r="J18" s="1">
        <v>0.1094</v>
      </c>
      <c r="K18" s="1">
        <v>0.1138</v>
      </c>
      <c r="L18" s="1">
        <v>8.3500000000000005E-2</v>
      </c>
      <c r="M18" s="1">
        <v>0.1055</v>
      </c>
      <c r="N18" s="1">
        <v>0.1167</v>
      </c>
      <c r="O18" s="3">
        <f t="shared" si="1"/>
        <v>0.10157777777777779</v>
      </c>
      <c r="P18" s="3">
        <f t="shared" si="2"/>
        <v>0.10836666666666667</v>
      </c>
      <c r="Q18" s="11"/>
      <c r="R18" s="4"/>
      <c r="S18" s="5"/>
      <c r="T18" s="2">
        <f t="shared" si="4"/>
        <v>0.11515555555555557</v>
      </c>
      <c r="U18" s="2">
        <f t="shared" si="3"/>
        <v>8.6839058278656882</v>
      </c>
      <c r="V18" s="5">
        <f t="shared" si="5"/>
        <v>2</v>
      </c>
      <c r="W18" s="6"/>
    </row>
    <row r="19" spans="1:23">
      <c r="A19" s="7">
        <v>15</v>
      </c>
      <c r="B19" s="1">
        <v>0.124</v>
      </c>
      <c r="C19" s="1">
        <v>0.1201</v>
      </c>
      <c r="D19" s="1">
        <v>0.13569999999999999</v>
      </c>
      <c r="E19" s="3">
        <f t="shared" si="0"/>
        <v>0.12659999999999999</v>
      </c>
      <c r="F19" s="1">
        <v>7.5700000000000003E-2</v>
      </c>
      <c r="G19" s="1">
        <v>0.1123</v>
      </c>
      <c r="H19" s="1">
        <v>9.9599999999999994E-2</v>
      </c>
      <c r="I19" s="1">
        <v>7.7100000000000002E-2</v>
      </c>
      <c r="J19" s="1">
        <v>0.1011</v>
      </c>
      <c r="K19" s="1">
        <v>0.1016</v>
      </c>
      <c r="L19" s="1">
        <v>7.9100000000000004E-2</v>
      </c>
      <c r="M19" s="1">
        <v>0.1016</v>
      </c>
      <c r="N19" s="1">
        <v>0.1079</v>
      </c>
      <c r="O19" s="3">
        <f t="shared" si="1"/>
        <v>9.5111111111111118E-2</v>
      </c>
      <c r="P19" s="3">
        <f t="shared" si="2"/>
        <v>0.10298333333333332</v>
      </c>
      <c r="Q19" s="11"/>
      <c r="R19" s="4"/>
      <c r="S19" s="5"/>
      <c r="T19" s="2">
        <f t="shared" si="4"/>
        <v>0.11085555555555555</v>
      </c>
      <c r="U19" s="2">
        <f t="shared" si="3"/>
        <v>9.0207477197554375</v>
      </c>
      <c r="V19" s="5">
        <f t="shared" si="5"/>
        <v>2</v>
      </c>
      <c r="W19" s="6"/>
    </row>
    <row r="20" spans="1:23" ht="19" customHeight="1">
      <c r="A20" s="7">
        <v>16</v>
      </c>
      <c r="B20" s="1">
        <v>0.10639999999999999</v>
      </c>
      <c r="C20" s="1">
        <v>0.10299999999999999</v>
      </c>
      <c r="D20" s="1">
        <v>0.127</v>
      </c>
      <c r="E20" s="3">
        <f t="shared" si="0"/>
        <v>0.11213333333333332</v>
      </c>
      <c r="F20" s="1">
        <v>6.54E-2</v>
      </c>
      <c r="G20" s="1">
        <v>9.6699999999999994E-2</v>
      </c>
      <c r="H20" s="1">
        <v>8.0100000000000005E-2</v>
      </c>
      <c r="I20" s="1">
        <v>6.7900000000000002E-2</v>
      </c>
      <c r="J20" s="1">
        <v>9.1800000000000007E-2</v>
      </c>
      <c r="K20" s="1">
        <v>8.7900000000000006E-2</v>
      </c>
      <c r="L20" s="1">
        <v>7.0300000000000001E-2</v>
      </c>
      <c r="M20" s="1">
        <v>8.8900000000000007E-2</v>
      </c>
      <c r="N20" s="1">
        <v>9.2299999999999993E-2</v>
      </c>
      <c r="O20" s="3">
        <f t="shared" si="1"/>
        <v>8.2366666666666671E-2</v>
      </c>
      <c r="P20" s="3">
        <f t="shared" si="2"/>
        <v>8.9808333333333323E-2</v>
      </c>
      <c r="Q20" s="11"/>
      <c r="R20" s="4"/>
      <c r="S20" s="5"/>
      <c r="T20" s="2">
        <f t="shared" si="4"/>
        <v>9.7250000000000003E-2</v>
      </c>
      <c r="U20" s="2">
        <f t="shared" si="3"/>
        <v>10.282776349614396</v>
      </c>
      <c r="V20" s="5">
        <f t="shared" si="5"/>
        <v>2</v>
      </c>
      <c r="W20" s="6"/>
    </row>
    <row r="21" spans="1:23" ht="19" customHeight="1">
      <c r="A21" s="7">
        <v>17</v>
      </c>
      <c r="B21" s="1">
        <v>9.8100000000000007E-2</v>
      </c>
      <c r="C21" s="1">
        <v>9.7699999999999995E-2</v>
      </c>
      <c r="D21" s="1">
        <v>0.1147</v>
      </c>
      <c r="E21" s="3">
        <f t="shared" si="0"/>
        <v>0.10349999999999999</v>
      </c>
      <c r="F21" s="1">
        <v>6.4000000000000001E-2</v>
      </c>
      <c r="G21" s="1">
        <v>9.2799999999999994E-2</v>
      </c>
      <c r="H21" s="1">
        <v>7.5700000000000003E-2</v>
      </c>
      <c r="I21" s="1">
        <v>6.4500000000000002E-2</v>
      </c>
      <c r="J21" s="1">
        <v>8.5400000000000004E-2</v>
      </c>
      <c r="K21" s="1">
        <v>8.2500000000000004E-2</v>
      </c>
      <c r="L21" s="1">
        <v>6.6900000000000001E-2</v>
      </c>
      <c r="M21" s="1">
        <v>8.3500000000000005E-2</v>
      </c>
      <c r="N21" s="1">
        <v>8.6400000000000005E-2</v>
      </c>
      <c r="O21" s="3">
        <f t="shared" si="1"/>
        <v>7.796666666666667E-2</v>
      </c>
      <c r="P21" s="3">
        <f t="shared" si="2"/>
        <v>8.4349999999999994E-2</v>
      </c>
      <c r="Q21" s="11"/>
      <c r="R21" s="4"/>
      <c r="S21" s="5"/>
      <c r="T21" s="2">
        <f t="shared" si="4"/>
        <v>9.0733333333333333E-2</v>
      </c>
      <c r="U21" s="2">
        <f t="shared" si="3"/>
        <v>11.021307861866275</v>
      </c>
      <c r="V21" s="5">
        <f t="shared" si="5"/>
        <v>2</v>
      </c>
      <c r="W21" s="6"/>
    </row>
    <row r="22" spans="1:23" ht="19" customHeight="1">
      <c r="A22" s="7">
        <v>18</v>
      </c>
      <c r="B22" s="1">
        <v>9.1300000000000006E-2</v>
      </c>
      <c r="C22" s="1">
        <v>9.1300000000000006E-2</v>
      </c>
      <c r="D22" s="1">
        <v>0.10639999999999999</v>
      </c>
      <c r="E22" s="3">
        <f t="shared" si="0"/>
        <v>9.633333333333334E-2</v>
      </c>
      <c r="F22" s="1">
        <v>5.8599999999999999E-2</v>
      </c>
      <c r="G22" s="1">
        <v>8.4500000000000006E-2</v>
      </c>
      <c r="H22" s="1">
        <v>6.7900000000000002E-2</v>
      </c>
      <c r="I22" s="1">
        <v>5.8099999999999999E-2</v>
      </c>
      <c r="J22" s="1">
        <v>7.5200000000000003E-2</v>
      </c>
      <c r="K22" s="1">
        <v>7.2800000000000004E-2</v>
      </c>
      <c r="L22" s="1">
        <v>5.96E-2</v>
      </c>
      <c r="M22" s="1">
        <v>7.5700000000000003E-2</v>
      </c>
      <c r="N22" s="1">
        <v>7.5200000000000003E-2</v>
      </c>
      <c r="O22" s="3">
        <f t="shared" si="1"/>
        <v>6.9733333333333342E-2</v>
      </c>
      <c r="P22" s="3">
        <f t="shared" si="2"/>
        <v>7.6383333333333345E-2</v>
      </c>
      <c r="Q22" s="11"/>
      <c r="R22" s="4"/>
      <c r="S22" s="5"/>
      <c r="T22" s="2">
        <f t="shared" si="4"/>
        <v>8.3033333333333348E-2</v>
      </c>
      <c r="U22" s="2">
        <f t="shared" si="3"/>
        <v>12.043356081894819</v>
      </c>
      <c r="V22" s="5">
        <f t="shared" si="5"/>
        <v>3</v>
      </c>
      <c r="W22" s="6"/>
    </row>
    <row r="23" spans="1:23" ht="19" customHeight="1">
      <c r="A23" s="7">
        <v>19</v>
      </c>
      <c r="B23" s="1">
        <v>8.7400000000000005E-2</v>
      </c>
      <c r="C23" s="1">
        <v>9.1300000000000006E-2</v>
      </c>
      <c r="D23" s="1">
        <v>0.10249999999999999</v>
      </c>
      <c r="E23" s="3">
        <f t="shared" si="0"/>
        <v>9.3733333333333335E-2</v>
      </c>
      <c r="F23" s="1">
        <v>6.08E-2</v>
      </c>
      <c r="G23" s="1">
        <v>8.9800000000000005E-2</v>
      </c>
      <c r="H23" s="1">
        <v>7.2800000000000004E-2</v>
      </c>
      <c r="I23" s="1">
        <v>5.9299999999999999E-2</v>
      </c>
      <c r="J23" s="1">
        <v>7.9600000000000004E-2</v>
      </c>
      <c r="K23" s="1">
        <v>7.3700000000000002E-2</v>
      </c>
      <c r="L23" s="1">
        <v>6.25E-2</v>
      </c>
      <c r="M23" s="1">
        <v>8.3000000000000004E-2</v>
      </c>
      <c r="N23" s="1">
        <v>7.8600000000000003E-2</v>
      </c>
      <c r="O23" s="3">
        <f t="shared" si="1"/>
        <v>7.3344444444444448E-2</v>
      </c>
      <c r="P23" s="3">
        <f t="shared" si="2"/>
        <v>7.8441666666666673E-2</v>
      </c>
      <c r="Q23" s="11"/>
      <c r="R23" s="4"/>
      <c r="S23" s="5"/>
      <c r="T23" s="2">
        <f t="shared" si="4"/>
        <v>8.3538888888888885E-2</v>
      </c>
      <c r="U23" s="2">
        <f t="shared" si="3"/>
        <v>11.970472833676931</v>
      </c>
      <c r="V23" s="5">
        <f t="shared" si="5"/>
        <v>3</v>
      </c>
      <c r="W23" s="6"/>
    </row>
    <row r="24" spans="1:23" ht="19" customHeight="1">
      <c r="A24" s="7">
        <v>20</v>
      </c>
      <c r="B24" s="1">
        <v>8.0100000000000005E-2</v>
      </c>
      <c r="C24" s="1">
        <v>8.4500000000000006E-2</v>
      </c>
      <c r="D24" s="1">
        <v>9.7699999999999995E-2</v>
      </c>
      <c r="E24" s="3">
        <f t="shared" si="0"/>
        <v>8.7433333333333349E-2</v>
      </c>
      <c r="F24" s="1">
        <v>5.3999999999999999E-2</v>
      </c>
      <c r="G24" s="1">
        <v>8.4000000000000005E-2</v>
      </c>
      <c r="H24" s="1">
        <v>6.54E-2</v>
      </c>
      <c r="I24" s="1">
        <v>5.4199999999999998E-2</v>
      </c>
      <c r="J24" s="1">
        <v>7.8100000000000003E-2</v>
      </c>
      <c r="K24" s="1">
        <v>6.6400000000000001E-2</v>
      </c>
      <c r="L24" s="1">
        <v>5.7599999999999998E-2</v>
      </c>
      <c r="M24" s="1">
        <v>8.2500000000000004E-2</v>
      </c>
      <c r="N24" s="1">
        <v>7.1800000000000003E-2</v>
      </c>
      <c r="O24" s="3">
        <f t="shared" si="1"/>
        <v>6.8222222222222226E-2</v>
      </c>
      <c r="P24" s="3">
        <f t="shared" si="2"/>
        <v>7.3025000000000007E-2</v>
      </c>
      <c r="Q24" s="11"/>
      <c r="R24" s="4"/>
      <c r="S24" s="5"/>
      <c r="T24" s="2">
        <f t="shared" si="4"/>
        <v>7.7827777777777787E-2</v>
      </c>
      <c r="U24" s="2">
        <f t="shared" si="3"/>
        <v>12.848882861017916</v>
      </c>
      <c r="V24" s="5">
        <f t="shared" si="5"/>
        <v>3</v>
      </c>
      <c r="W24" s="6"/>
    </row>
    <row r="25" spans="1:23" ht="19" customHeight="1">
      <c r="A25" s="7">
        <v>21</v>
      </c>
      <c r="B25" s="1">
        <v>7.1300000000000002E-2</v>
      </c>
      <c r="C25" s="1">
        <v>7.4200000000000002E-2</v>
      </c>
      <c r="D25" s="1">
        <v>8.0100000000000005E-2</v>
      </c>
      <c r="E25" s="3">
        <f t="shared" si="0"/>
        <v>7.5200000000000003E-2</v>
      </c>
      <c r="F25" s="1">
        <v>0.05</v>
      </c>
      <c r="G25" s="1">
        <v>7.7100000000000002E-2</v>
      </c>
      <c r="H25" s="1">
        <v>6.6400000000000001E-2</v>
      </c>
      <c r="I25" s="1">
        <v>4.7899999999999998E-2</v>
      </c>
      <c r="J25" s="1">
        <v>6.6900000000000001E-2</v>
      </c>
      <c r="K25" s="1">
        <v>5.8299999999999998E-2</v>
      </c>
      <c r="L25" s="1">
        <v>5.2200000000000003E-2</v>
      </c>
      <c r="M25" s="1">
        <v>7.0300000000000001E-2</v>
      </c>
      <c r="N25" s="1">
        <v>6.4000000000000001E-2</v>
      </c>
      <c r="O25" s="3">
        <f t="shared" si="1"/>
        <v>6.1455555555555569E-2</v>
      </c>
      <c r="P25" s="3">
        <f t="shared" si="2"/>
        <v>6.4891666666666681E-2</v>
      </c>
      <c r="Q25" s="11"/>
      <c r="R25" s="4"/>
      <c r="S25" s="5"/>
      <c r="T25" s="2">
        <f t="shared" si="4"/>
        <v>6.8327777777777793E-2</v>
      </c>
      <c r="U25" s="2">
        <f t="shared" si="3"/>
        <v>14.635336206195623</v>
      </c>
      <c r="V25" s="5">
        <f t="shared" si="5"/>
        <v>3</v>
      </c>
      <c r="W25" s="6"/>
    </row>
    <row r="26" spans="1:23" ht="19" customHeight="1">
      <c r="A26" s="7">
        <v>22</v>
      </c>
      <c r="B26" s="1">
        <v>6.9800000000000001E-2</v>
      </c>
      <c r="C26" s="1">
        <v>7.4700000000000003E-2</v>
      </c>
      <c r="D26" s="1">
        <v>7.7100000000000002E-2</v>
      </c>
      <c r="E26" s="3">
        <f t="shared" si="0"/>
        <v>7.3866666666666678E-2</v>
      </c>
      <c r="F26" s="1">
        <v>5.4199999999999998E-2</v>
      </c>
      <c r="G26" s="1">
        <v>7.6200000000000004E-2</v>
      </c>
      <c r="H26" s="1">
        <v>6.9800000000000001E-2</v>
      </c>
      <c r="I26" s="1">
        <v>5.0299999999999997E-2</v>
      </c>
      <c r="J26" s="1">
        <v>6.54E-2</v>
      </c>
      <c r="K26" s="1">
        <v>5.91E-2</v>
      </c>
      <c r="L26" s="1">
        <v>5.5899999999999998E-2</v>
      </c>
      <c r="M26" s="1">
        <v>7.1300000000000002E-2</v>
      </c>
      <c r="N26" s="1">
        <v>6.54E-2</v>
      </c>
      <c r="O26" s="3">
        <f t="shared" si="1"/>
        <v>6.306666666666666E-2</v>
      </c>
      <c r="P26" s="3">
        <f t="shared" si="2"/>
        <v>6.5766666666666682E-2</v>
      </c>
      <c r="Q26" s="11"/>
      <c r="R26" s="4"/>
      <c r="S26" s="5"/>
      <c r="T26" s="2">
        <f t="shared" si="4"/>
        <v>6.8466666666666676E-2</v>
      </c>
      <c r="U26" s="2">
        <f t="shared" si="3"/>
        <v>14.60564751703992</v>
      </c>
      <c r="V26" s="5">
        <f t="shared" si="5"/>
        <v>3</v>
      </c>
      <c r="W26" s="6"/>
    </row>
    <row r="27" spans="1:23" ht="19" customHeight="1">
      <c r="A27" s="7">
        <v>23</v>
      </c>
      <c r="B27" s="1">
        <v>5.2699999999999997E-2</v>
      </c>
      <c r="C27" s="1">
        <v>6.88E-2</v>
      </c>
      <c r="D27" s="1">
        <v>5.8299999999999998E-2</v>
      </c>
      <c r="E27" s="3">
        <f t="shared" si="0"/>
        <v>5.9933333333333332E-2</v>
      </c>
      <c r="F27" s="1">
        <v>4.4200000000000003E-2</v>
      </c>
      <c r="G27" s="1">
        <v>6.25E-2</v>
      </c>
      <c r="H27" s="1">
        <v>5.8799999999999998E-2</v>
      </c>
      <c r="I27" s="1">
        <v>3.6900000000000002E-2</v>
      </c>
      <c r="J27" s="1">
        <v>4.8599999999999997E-2</v>
      </c>
      <c r="K27" s="1">
        <v>3.9100000000000003E-2</v>
      </c>
      <c r="L27" s="1">
        <v>4.6100000000000002E-2</v>
      </c>
      <c r="M27" s="1">
        <v>5.7099999999999998E-2</v>
      </c>
      <c r="N27" s="1">
        <v>5.3699999999999998E-2</v>
      </c>
      <c r="O27" s="3">
        <f t="shared" si="1"/>
        <v>4.9666666666666671E-2</v>
      </c>
      <c r="P27" s="3">
        <f t="shared" si="2"/>
        <v>5.2233333333333333E-2</v>
      </c>
      <c r="Q27" s="11"/>
      <c r="R27" s="4"/>
      <c r="S27" s="5"/>
      <c r="T27" s="2">
        <f>AVERAGE(E27,O27)</f>
        <v>5.4800000000000001E-2</v>
      </c>
      <c r="U27" s="2">
        <f t="shared" si="3"/>
        <v>18.248175182481752</v>
      </c>
      <c r="V27" s="5">
        <f t="shared" si="5"/>
        <v>4</v>
      </c>
      <c r="W27" s="6"/>
    </row>
    <row r="28" spans="1:23" ht="19" customHeight="1">
      <c r="A28" s="7">
        <v>24</v>
      </c>
      <c r="B28" s="1">
        <v>4.6100000000000002E-2</v>
      </c>
      <c r="C28" s="1">
        <v>6.3500000000000001E-2</v>
      </c>
      <c r="D28" s="1">
        <v>5.0999999999999997E-2</v>
      </c>
      <c r="E28" s="3">
        <f t="shared" si="0"/>
        <v>5.3533333333333329E-2</v>
      </c>
      <c r="F28" s="1">
        <v>3.9800000000000002E-2</v>
      </c>
      <c r="G28" s="1">
        <v>5.62E-2</v>
      </c>
      <c r="H28" s="1">
        <v>5.5399999999999998E-2</v>
      </c>
      <c r="I28" s="1">
        <v>3.3000000000000002E-2</v>
      </c>
      <c r="J28" s="1">
        <v>4.4900000000000002E-2</v>
      </c>
      <c r="K28" s="1">
        <v>3.7100000000000001E-2</v>
      </c>
      <c r="L28" s="1">
        <v>4.1700000000000001E-2</v>
      </c>
      <c r="M28" s="1">
        <v>5.4699999999999999E-2</v>
      </c>
      <c r="N28" s="1">
        <v>5.1999999999999998E-2</v>
      </c>
      <c r="O28" s="3">
        <f t="shared" si="1"/>
        <v>4.6088888888888888E-2</v>
      </c>
      <c r="P28" s="3">
        <f t="shared" si="2"/>
        <v>4.795E-2</v>
      </c>
      <c r="Q28" s="11"/>
      <c r="R28" s="4"/>
      <c r="S28" s="5"/>
      <c r="T28" s="2">
        <f t="shared" si="4"/>
        <v>4.9811111111111112E-2</v>
      </c>
      <c r="U28" s="2">
        <f t="shared" si="3"/>
        <v>20.075842070042381</v>
      </c>
      <c r="V28" s="5">
        <f t="shared" si="5"/>
        <v>4</v>
      </c>
      <c r="W28" s="6"/>
    </row>
    <row r="29" spans="1:23" ht="19" customHeight="1">
      <c r="A29" s="7">
        <v>25</v>
      </c>
      <c r="B29" s="1">
        <v>4.0800000000000003E-2</v>
      </c>
      <c r="C29" s="1">
        <v>6.4500000000000002E-2</v>
      </c>
      <c r="D29" s="1">
        <v>4.8800000000000003E-2</v>
      </c>
      <c r="E29" s="3">
        <f t="shared" si="0"/>
        <v>5.1366666666666672E-2</v>
      </c>
      <c r="F29" s="1">
        <v>4.4900000000000002E-2</v>
      </c>
      <c r="G29" s="1">
        <v>5.2699999999999997E-2</v>
      </c>
      <c r="H29" s="1">
        <v>6.3500000000000001E-2</v>
      </c>
      <c r="I29" s="1">
        <v>3.5400000000000001E-2</v>
      </c>
      <c r="J29" s="1">
        <v>4.3200000000000002E-2</v>
      </c>
      <c r="K29" s="1">
        <v>3.6400000000000002E-2</v>
      </c>
      <c r="L29" s="1">
        <v>4.4400000000000002E-2</v>
      </c>
      <c r="M29" s="1">
        <v>5.62E-2</v>
      </c>
      <c r="N29" s="1">
        <v>5.4899999999999997E-2</v>
      </c>
      <c r="O29" s="3">
        <f t="shared" si="1"/>
        <v>4.7955555555555557E-2</v>
      </c>
      <c r="P29" s="3">
        <f t="shared" si="2"/>
        <v>4.8808333333333336E-2</v>
      </c>
      <c r="Q29" s="11"/>
      <c r="R29" s="4"/>
      <c r="S29" s="5"/>
      <c r="T29" s="2">
        <f t="shared" si="4"/>
        <v>4.9661111111111114E-2</v>
      </c>
      <c r="U29" s="2">
        <f t="shared" si="3"/>
        <v>20.136480590670097</v>
      </c>
      <c r="V29" s="5">
        <f t="shared" si="5"/>
        <v>4</v>
      </c>
      <c r="W29" s="6"/>
    </row>
    <row r="30" spans="1:23" ht="19" customHeight="1">
      <c r="A30" s="7">
        <v>26</v>
      </c>
      <c r="B30" s="1">
        <v>4.0500000000000001E-2</v>
      </c>
      <c r="C30" s="1">
        <v>6.7400000000000002E-2</v>
      </c>
      <c r="D30" s="1">
        <v>5.0500000000000003E-2</v>
      </c>
      <c r="E30" s="3">
        <f t="shared" si="0"/>
        <v>5.2799999999999993E-2</v>
      </c>
      <c r="F30" s="1">
        <v>3.7600000000000001E-2</v>
      </c>
      <c r="G30" s="1">
        <v>4.5199999999999997E-2</v>
      </c>
      <c r="H30" s="1">
        <v>5.4199999999999998E-2</v>
      </c>
      <c r="I30" s="1">
        <v>3.5900000000000001E-2</v>
      </c>
      <c r="J30" s="1">
        <v>4.3900000000000002E-2</v>
      </c>
      <c r="K30" s="1">
        <v>3.39E-2</v>
      </c>
      <c r="L30" s="1">
        <v>4.1000000000000002E-2</v>
      </c>
      <c r="M30" s="1">
        <v>5.4199999999999998E-2</v>
      </c>
      <c r="N30" s="1">
        <v>4.4699999999999997E-2</v>
      </c>
      <c r="O30" s="3">
        <f t="shared" si="1"/>
        <v>4.3400000000000001E-2</v>
      </c>
      <c r="P30" s="3">
        <f t="shared" si="2"/>
        <v>4.5749999999999992E-2</v>
      </c>
      <c r="Q30" s="11"/>
      <c r="R30" s="4"/>
      <c r="S30" s="5"/>
      <c r="T30" s="2">
        <f>AVERAGE(E30,O30)</f>
        <v>4.8099999999999997E-2</v>
      </c>
      <c r="U30" s="2">
        <f t="shared" si="3"/>
        <v>20.79002079002079</v>
      </c>
      <c r="V30" s="5">
        <f t="shared" si="5"/>
        <v>4</v>
      </c>
      <c r="W30" s="6"/>
    </row>
    <row r="31" spans="1:23" ht="19" customHeight="1">
      <c r="A31" s="7">
        <v>27</v>
      </c>
      <c r="B31" s="1">
        <v>3.44E-2</v>
      </c>
      <c r="C31" s="1">
        <v>5.8299999999999998E-2</v>
      </c>
      <c r="D31" s="1">
        <v>5.7099999999999998E-2</v>
      </c>
      <c r="E31" s="3">
        <f t="shared" si="0"/>
        <v>4.993333333333333E-2</v>
      </c>
      <c r="F31" s="1">
        <v>3.2199999999999999E-2</v>
      </c>
      <c r="G31" s="1">
        <v>3.1699999999999999E-2</v>
      </c>
      <c r="H31" s="1">
        <v>4.9799999999999997E-2</v>
      </c>
      <c r="I31" s="1">
        <v>3.9100000000000003E-2</v>
      </c>
      <c r="J31" s="1">
        <v>4.8300000000000003E-2</v>
      </c>
      <c r="K31" s="1">
        <v>3.27E-2</v>
      </c>
      <c r="L31" s="1">
        <v>3.6600000000000001E-2</v>
      </c>
      <c r="M31" s="1">
        <v>5.5399999999999998E-2</v>
      </c>
      <c r="N31" s="1">
        <v>4.1000000000000002E-2</v>
      </c>
      <c r="O31" s="3">
        <f t="shared" si="1"/>
        <v>4.0755555555555559E-2</v>
      </c>
      <c r="P31" s="3">
        <f t="shared" si="2"/>
        <v>4.3050000000000005E-2</v>
      </c>
      <c r="Q31" s="11"/>
      <c r="R31" s="4"/>
      <c r="S31" s="5"/>
      <c r="T31" s="2">
        <f t="shared" si="4"/>
        <v>4.5344444444444444E-2</v>
      </c>
      <c r="U31" s="2">
        <f>1/T31</f>
        <v>22.053418279833373</v>
      </c>
      <c r="V31" s="5">
        <f t="shared" si="5"/>
        <v>4</v>
      </c>
      <c r="W31" s="6"/>
    </row>
    <row r="32" spans="1:23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8"/>
      <c r="S32" s="14"/>
      <c r="T32" s="28">
        <f>SUM(T4:T31)</f>
        <v>2.1496555555555554</v>
      </c>
      <c r="U32" s="14">
        <f>SUM(U4:U31)</f>
        <v>417.00949046747627</v>
      </c>
      <c r="V32" s="14">
        <f>SUM(V4:V31)</f>
        <v>84</v>
      </c>
      <c r="W32" s="15"/>
    </row>
    <row r="33" spans="1:2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8"/>
      <c r="R33" s="27"/>
      <c r="T33" s="9"/>
      <c r="U33" s="9"/>
      <c r="V33" s="9">
        <f>V32-28</f>
        <v>56</v>
      </c>
    </row>
  </sheetData>
  <mergeCells count="4">
    <mergeCell ref="B2:D2"/>
    <mergeCell ref="F2:O2"/>
    <mergeCell ref="R3:S3"/>
    <mergeCell ref="B1:D1"/>
  </mergeCells>
  <phoneticPr fontId="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dense-model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 zhang</cp:lastModifiedBy>
  <dcterms:modified xsi:type="dcterms:W3CDTF">2025-06-09T11:37:40Z</dcterms:modified>
</cp:coreProperties>
</file>