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f4173669b36a6ab/Desktop/slit_expense_tracker/"/>
    </mc:Choice>
  </mc:AlternateContent>
  <xr:revisionPtr revIDLastSave="4" documentId="11_9D05D6C5631F0BF5F95AB139C59912F3BAA2046B" xr6:coauthVersionLast="47" xr6:coauthVersionMax="47" xr10:uidLastSave="{3535A409-6522-40CE-9A65-34F3CA2E7A7B}"/>
  <bookViews>
    <workbookView xWindow="-110" yWindow="-110" windowWidth="19420" windowHeight="11500" activeTab="2" xr2:uid="{00000000-000D-0000-FFFF-FFFF00000000}"/>
  </bookViews>
  <sheets>
    <sheet name="Shared Expenses" sheetId="1" r:id="rId1"/>
    <sheet name="Direct Expenses" sheetId="2" r:id="rId2"/>
    <sheet name="Balances" sheetId="3" r:id="rId3"/>
    <sheet name="Owes Matrix" sheetId="4" r:id="rId4"/>
    <sheet name="Simplified Settlemen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C5" i="4"/>
  <c r="B5" i="4"/>
  <c r="E4" i="4"/>
  <c r="C4" i="4"/>
  <c r="B4" i="4"/>
  <c r="E3" i="4"/>
  <c r="D3" i="4"/>
  <c r="B3" i="4"/>
  <c r="E2" i="4"/>
  <c r="D2" i="4"/>
  <c r="C2" i="4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F2" i="3" l="1"/>
  <c r="F3" i="3"/>
  <c r="F4" i="3"/>
  <c r="F5" i="3"/>
</calcChain>
</file>

<file path=xl/sharedStrings.xml><?xml version="1.0" encoding="utf-8"?>
<sst xmlns="http://schemas.openxmlformats.org/spreadsheetml/2006/main" count="36" uniqueCount="20">
  <si>
    <t>Member</t>
  </si>
  <si>
    <t>Amount Spent</t>
  </si>
  <si>
    <t>Bergi</t>
  </si>
  <si>
    <t>Nils</t>
  </si>
  <si>
    <t>Adrien</t>
  </si>
  <si>
    <t>Jason</t>
  </si>
  <si>
    <t>From (Payer)</t>
  </si>
  <si>
    <t>To (Owes)</t>
  </si>
  <si>
    <t>Amount</t>
  </si>
  <si>
    <t>Shared Spent</t>
  </si>
  <si>
    <t>Shared Owed</t>
  </si>
  <si>
    <t>Direct Owes</t>
  </si>
  <si>
    <t>Direct Is Owed</t>
  </si>
  <si>
    <t>Net Balance</t>
  </si>
  <si>
    <t>Note:</t>
  </si>
  <si>
    <t>This sheet shows simplified settlement recommendations based on final balances.</t>
  </si>
  <si>
    <t>To (Creditor)</t>
  </si>
  <si>
    <t>From (Debtor)</t>
  </si>
  <si>
    <t>Use an external tool or script to convert 'Net Balance' values from 'Balances' sheet</t>
  </si>
  <si>
    <t>into minimal transactions between members. Automatic logic is not possible in Excel alone.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</si>
</sst>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3" sqref="C3"/>
    </sheetView>
  </sheetViews>
  <sheetFormatPr defaultRowHeight="14.5" x14ac:dyDescent="0.35"/>
  <sheetData>
    <row r="1" spans="1:3" x14ac:dyDescent="0.35">
      <c r="A1" t="s">
        <v>6</v>
      </c>
      <c r="B1" t="s">
        <v>7</v>
      </c>
      <c r="C1" t="s">
        <v>8</v>
      </c>
    </row>
    <row r="2" spans="1:3" x14ac:dyDescent="0.35">
      <c r="A2" t="s">
        <v>5</v>
      </c>
      <c r="B2" t="s">
        <v>2</v>
      </c>
      <c r="C2">
        <v>5</v>
      </c>
    </row>
    <row r="3" spans="1:3" x14ac:dyDescent="0.35">
      <c r="C3">
        <v>0</v>
      </c>
    </row>
    <row r="4" spans="1:3" x14ac:dyDescent="0.35">
      <c r="C4">
        <v>0</v>
      </c>
    </row>
    <row r="5" spans="1:3" x14ac:dyDescent="0.35">
      <c r="C5">
        <v>0</v>
      </c>
    </row>
    <row r="6" spans="1:3" x14ac:dyDescent="0.35">
      <c r="C6">
        <v>0</v>
      </c>
    </row>
    <row r="7" spans="1:3" x14ac:dyDescent="0.35">
      <c r="C7">
        <v>0</v>
      </c>
    </row>
    <row r="8" spans="1:3" x14ac:dyDescent="0.35">
      <c r="C8">
        <v>0</v>
      </c>
    </row>
    <row r="9" spans="1:3" x14ac:dyDescent="0.35">
      <c r="C9">
        <v>0</v>
      </c>
    </row>
    <row r="10" spans="1:3" x14ac:dyDescent="0.35">
      <c r="C10">
        <v>0</v>
      </c>
    </row>
    <row r="11" spans="1:3" x14ac:dyDescent="0.35">
      <c r="C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workbookViewId="0">
      <selection activeCell="D1" sqref="D1"/>
    </sheetView>
  </sheetViews>
  <sheetFormatPr defaultRowHeight="14.5" x14ac:dyDescent="0.35"/>
  <sheetData>
    <row r="1" spans="1:6" x14ac:dyDescent="0.3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5">
      <c r="A2" t="s">
        <v>2</v>
      </c>
      <c r="B2">
        <f>'Shared Expenses'!B2</f>
        <v>0</v>
      </c>
      <c r="C2">
        <f>SUM('Shared Expenses'!B2:B5)/4</f>
        <v>10</v>
      </c>
      <c r="D2">
        <f>SUMIFS('Direct Expenses'!C2:C11, 'Direct Expenses'!B2:B11, "Bergi")</f>
        <v>5</v>
      </c>
      <c r="E2">
        <f>SUMIFS('Direct Expenses'!C2:C11, 'Direct Expenses'!A2:A11, "Bergi")</f>
        <v>0</v>
      </c>
      <c r="F2">
        <f>B2-C2-D2+E2</f>
        <v>-15</v>
      </c>
    </row>
    <row r="3" spans="1:6" x14ac:dyDescent="0.35">
      <c r="A3" t="s">
        <v>3</v>
      </c>
      <c r="B3">
        <f>'Shared Expenses'!B3</f>
        <v>0</v>
      </c>
      <c r="C3">
        <f>SUM('Shared Expenses'!B2:B5)/4</f>
        <v>10</v>
      </c>
      <c r="D3">
        <f>SUMIFS('Direct Expenses'!C2:C11, 'Direct Expenses'!B2:B11, "Nils")</f>
        <v>0</v>
      </c>
      <c r="E3">
        <f>SUMIFS('Direct Expenses'!C2:C11, 'Direct Expenses'!A2:A11, "Nils")</f>
        <v>0</v>
      </c>
      <c r="F3">
        <f>B3-C3-D3+E3</f>
        <v>-10</v>
      </c>
    </row>
    <row r="4" spans="1:6" x14ac:dyDescent="0.35">
      <c r="A4" t="s">
        <v>4</v>
      </c>
      <c r="B4">
        <f>'Shared Expenses'!B4</f>
        <v>0</v>
      </c>
      <c r="C4">
        <f>SUM('Shared Expenses'!B2:B5)/4</f>
        <v>10</v>
      </c>
      <c r="D4">
        <f>SUMIFS('Direct Expenses'!C2:C11, 'Direct Expenses'!B2:B11, "Adrien")</f>
        <v>0</v>
      </c>
      <c r="E4">
        <f>SUMIFS('Direct Expenses'!C2:C11, 'Direct Expenses'!A2:A11, "Adrien")</f>
        <v>0</v>
      </c>
      <c r="F4">
        <f>B4-C4-D4+E4</f>
        <v>-10</v>
      </c>
    </row>
    <row r="5" spans="1:6" x14ac:dyDescent="0.35">
      <c r="A5" t="s">
        <v>5</v>
      </c>
      <c r="B5">
        <f>'Shared Expenses'!B5</f>
        <v>40</v>
      </c>
      <c r="C5">
        <f>SUM('Shared Expenses'!B2:B5)/4</f>
        <v>10</v>
      </c>
      <c r="D5">
        <f>SUMIFS('Direct Expenses'!C2:C11, 'Direct Expenses'!B2:B11, "Jason")</f>
        <v>0</v>
      </c>
      <c r="E5">
        <f>SUMIFS('Direct Expenses'!C2:C11, 'Direct Expenses'!A2:A11, "Jason")</f>
        <v>5</v>
      </c>
      <c r="F5">
        <f>B5-C5-D5+E5</f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/>
  </sheetViews>
  <sheetFormatPr defaultRowHeight="14.5" x14ac:dyDescent="0.35"/>
  <sheetData>
    <row r="1" spans="1:5" x14ac:dyDescent="0.35"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 t="s">
        <v>2</v>
      </c>
      <c r="C2">
        <f>MAX(0, ('Shared Expenses'!B2 - SUM('Shared Expenses'!B2:B5)/4) * -1 * ('Shared Expenses'!B3 - SUM('Shared Expenses'!B2:B5)/4 &gt; 0)+SUMIFS('Direct Expenses'!C2:C11, 'Direct Expenses'!A2:A11, "Nils", 'Direct Expenses'!B2:B11, "Bergi"))</f>
        <v>0</v>
      </c>
      <c r="D2">
        <f>MAX(0, ('Shared Expenses'!B2 - SUM('Shared Expenses'!B2:B5)/4) * -1 * ('Shared Expenses'!B4 - SUM('Shared Expenses'!B2:B5)/4 &gt; 0)+SUMIFS('Direct Expenses'!C2:C11, 'Direct Expenses'!A2:A11, "Adrien", 'Direct Expenses'!B2:B11, "Bergi"))</f>
        <v>0</v>
      </c>
      <c r="E2">
        <f>MAX(0, ('Shared Expenses'!B2 - SUM('Shared Expenses'!B2:B5)/4) * -1 * ('Shared Expenses'!B5 - SUM('Shared Expenses'!B2:B5)/4 &gt; 0)+SUMIFS('Direct Expenses'!C2:C11, 'Direct Expenses'!A2:A11, "Jason", 'Direct Expenses'!B2:B11, "Bergi"))</f>
        <v>15</v>
      </c>
    </row>
    <row r="3" spans="1:5" x14ac:dyDescent="0.35">
      <c r="A3" t="s">
        <v>3</v>
      </c>
      <c r="B3">
        <f>MAX(0, ('Shared Expenses'!B3 - SUM('Shared Expenses'!B2:B5)/4) * -1 * ('Shared Expenses'!B2 - SUM('Shared Expenses'!B2:B5)/4 &gt; 0)+SUMIFS('Direct Expenses'!C2:C11, 'Direct Expenses'!A2:A11, "Bergi", 'Direct Expenses'!B2:B11, "Nils"))</f>
        <v>0</v>
      </c>
      <c r="D3">
        <f>MAX(0, ('Shared Expenses'!B3 - SUM('Shared Expenses'!B2:B5)/4) * -1 * ('Shared Expenses'!B4 - SUM('Shared Expenses'!B2:B5)/4 &gt; 0)+SUMIFS('Direct Expenses'!C2:C11, 'Direct Expenses'!A2:A11, "Adrien", 'Direct Expenses'!B2:B11, "Nils"))</f>
        <v>0</v>
      </c>
      <c r="E3">
        <f>MAX(0, ('Shared Expenses'!B3 - SUM('Shared Expenses'!B2:B5)/4) * -1 * ('Shared Expenses'!B5 - SUM('Shared Expenses'!B2:B5)/4 &gt; 0)+SUMIFS('Direct Expenses'!C2:C11, 'Direct Expenses'!A2:A11, "Jason", 'Direct Expenses'!B2:B11, "Nils"))</f>
        <v>10</v>
      </c>
    </row>
    <row r="4" spans="1:5" x14ac:dyDescent="0.35">
      <c r="A4" t="s">
        <v>4</v>
      </c>
      <c r="B4">
        <f>MAX(0, ('Shared Expenses'!B4 - SUM('Shared Expenses'!B2:B5)/4) * -1 * ('Shared Expenses'!B2 - SUM('Shared Expenses'!B2:B5)/4 &gt; 0)+SUMIFS('Direct Expenses'!C2:C11, 'Direct Expenses'!A2:A11, "Bergi", 'Direct Expenses'!B2:B11, "Adrien"))</f>
        <v>0</v>
      </c>
      <c r="C4">
        <f>MAX(0, ('Shared Expenses'!B4 - SUM('Shared Expenses'!B2:B5)/4) * -1 * ('Shared Expenses'!B3 - SUM('Shared Expenses'!B2:B5)/4 &gt; 0)+SUMIFS('Direct Expenses'!C2:C11, 'Direct Expenses'!A2:A11, "Nils", 'Direct Expenses'!B2:B11, "Adrien"))</f>
        <v>0</v>
      </c>
      <c r="E4">
        <f>MAX(0, ('Shared Expenses'!B4 - SUM('Shared Expenses'!B2:B5)/4) * -1 * ('Shared Expenses'!B5 - SUM('Shared Expenses'!B2:B5)/4 &gt; 0)+SUMIFS('Direct Expenses'!C2:C11, 'Direct Expenses'!A2:A11, "Jason", 'Direct Expenses'!B2:B11, "Adrien"))</f>
        <v>10</v>
      </c>
    </row>
    <row r="5" spans="1:5" x14ac:dyDescent="0.35">
      <c r="A5" t="s">
        <v>5</v>
      </c>
      <c r="B5">
        <f>MAX(0, ('Shared Expenses'!B5 - SUM('Shared Expenses'!B2:B5)/4) * -1 * ('Shared Expenses'!B2 - SUM('Shared Expenses'!B2:B5)/4 &gt; 0)+SUMIFS('Direct Expenses'!C2:C11, 'Direct Expenses'!A2:A11, "Bergi", 'Direct Expenses'!B2:B11, "Jason"))</f>
        <v>0</v>
      </c>
      <c r="C5">
        <f>MAX(0, ('Shared Expenses'!B5 - SUM('Shared Expenses'!B2:B5)/4) * -1 * ('Shared Expenses'!B3 - SUM('Shared Expenses'!B2:B5)/4 &gt; 0)+SUMIFS('Direct Expenses'!C2:C11, 'Direct Expenses'!A2:A11, "Nils", 'Direct Expenses'!B2:B11, "Jason"))</f>
        <v>0</v>
      </c>
      <c r="D5">
        <f>MAX(0, ('Shared Expenses'!B5 - SUM('Shared Expenses'!B2:B5)/4) * -1 * ('Shared Expenses'!B4 - SUM('Shared Expenses'!B2:B5)/4 &gt; 0)+SUMIFS('Direct Expenses'!C2:C11, 'Direct Expenses'!A2:A11, "Adrien", 'Direct Expenses'!B2:B11, "Jason"))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/>
  </sheetViews>
  <sheetFormatPr defaultRowHeight="14.5" x14ac:dyDescent="0.35"/>
  <sheetData>
    <row r="1" spans="1:3" x14ac:dyDescent="0.35">
      <c r="A1" t="s">
        <v>14</v>
      </c>
    </row>
    <row r="2" spans="1:3" x14ac:dyDescent="0.35">
      <c r="A2" t="s">
        <v>15</v>
      </c>
    </row>
    <row r="4" spans="1:3" x14ac:dyDescent="0.35">
      <c r="A4" t="s">
        <v>16</v>
      </c>
      <c r="B4" t="s">
        <v>17</v>
      </c>
      <c r="C4" t="s">
        <v>8</v>
      </c>
    </row>
    <row r="6" spans="1:3" x14ac:dyDescent="0.35">
      <c r="A6" t="s">
        <v>18</v>
      </c>
    </row>
    <row r="7" spans="1:3" x14ac:dyDescent="0.35">
      <c r="A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Shared Expenses</vt:lpstr>
      <vt:lpstr>Direct Expenses</vt:lpstr>
      <vt:lpstr>Balances</vt:lpstr>
      <vt:lpstr>Owes Matrix</vt:lpstr>
      <vt:lpstr>Simplified Settlements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Xa</cp:lastModifiedBy>
  <dcterms:created xsi:type="dcterms:W3CDTF">2025-04-16T03:16:49Z</dcterms:created>
  <dcterms:modified xsi:type="dcterms:W3CDTF">2025-04-16T03:53:12Z</dcterms:modified>
</cp:coreProperties>
</file>