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xact1.sharepoint.com/sites/Xact/Shared Documents/Budgeting/"/>
    </mc:Choice>
  </mc:AlternateContent>
  <xr:revisionPtr revIDLastSave="0" documentId="8_{24F50A3E-40DF-4B91-84D9-5F12D2C19D3B}" xr6:coauthVersionLast="47" xr6:coauthVersionMax="47" xr10:uidLastSave="{00000000-0000-0000-0000-000000000000}"/>
  <bookViews>
    <workbookView xWindow="-108" yWindow="-108" windowWidth="23256" windowHeight="13176" tabRatio="662" activeTab="2" xr2:uid="{00000000-000D-0000-FFFF-FFFF00000000}"/>
  </bookViews>
  <sheets>
    <sheet name="YTD Budget Summary" sheetId="12" r:id="rId1"/>
    <sheet name="Monthly Expenses Summary" sheetId="11" r:id="rId2"/>
    <sheet name="Itemized Expenses" sheetId="8" r:id="rId3"/>
    <sheet name="Charitables &amp; Sponsorships" sheetId="7" r:id="rId4"/>
  </sheets>
  <definedNames>
    <definedName name="_xlnm._FilterDatabase" localSheetId="3" hidden="1">'Charitables &amp; Sponsorships'!$A$1:$L$109</definedName>
    <definedName name="_xlnm._FilterDatabase" localSheetId="2" hidden="1">'Itemized Expenses'!$A$1:$J$2341</definedName>
    <definedName name="_xlnm.Print_Area" localSheetId="3">'Charitables &amp; Sponsorships'!$A$1:$O$109</definedName>
    <definedName name="_xlnm.Print_Area" localSheetId="2">'Itemized Expenses'!$A$1:$L$103</definedName>
    <definedName name="_xlnm.Print_Area" localSheetId="1">'Monthly Expenses Summary'!$A$1:$P$32</definedName>
    <definedName name="_xlnm.Print_Titles" localSheetId="3">'Charitables &amp; Sponsorships'!$1:$1</definedName>
    <definedName name="_xlnm.Print_Titles" localSheetId="2">'Itemized Expenses'!$1:$1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3" i="8" l="1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L109" i="7"/>
  <c r="L108" i="7"/>
  <c r="L107" i="7"/>
  <c r="L106" i="7"/>
  <c r="L105" i="7"/>
  <c r="L104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C8" i="11"/>
  <c r="D8" i="11"/>
  <c r="E8" i="11"/>
  <c r="F8" i="11"/>
  <c r="G8" i="11"/>
  <c r="G30" i="11" s="1"/>
  <c r="H8" i="11"/>
  <c r="I8" i="11"/>
  <c r="J8" i="11"/>
  <c r="K8" i="11"/>
  <c r="L8" i="11"/>
  <c r="M8" i="11"/>
  <c r="N8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C14" i="11"/>
  <c r="O14" i="11" s="1"/>
  <c r="C14" i="12" s="1"/>
  <c r="E14" i="12" s="1"/>
  <c r="F14" i="12" s="1"/>
  <c r="D14" i="11"/>
  <c r="E14" i="11"/>
  <c r="F14" i="11"/>
  <c r="G14" i="11"/>
  <c r="H14" i="11"/>
  <c r="I14" i="11"/>
  <c r="J14" i="11"/>
  <c r="K14" i="11"/>
  <c r="L14" i="11"/>
  <c r="M14" i="11"/>
  <c r="N14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C26" i="11"/>
  <c r="O26" i="11" s="1"/>
  <c r="C26" i="12" s="1"/>
  <c r="E26" i="12" s="1"/>
  <c r="F26" i="12" s="1"/>
  <c r="D26" i="11"/>
  <c r="E26" i="11"/>
  <c r="F26" i="11"/>
  <c r="G26" i="11"/>
  <c r="H26" i="11"/>
  <c r="I26" i="11"/>
  <c r="J26" i="11"/>
  <c r="K26" i="11"/>
  <c r="L26" i="11"/>
  <c r="M26" i="11"/>
  <c r="N26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C6" i="11"/>
  <c r="D6" i="11"/>
  <c r="E6" i="11"/>
  <c r="E30" i="11" s="1"/>
  <c r="F6" i="11"/>
  <c r="G6" i="11"/>
  <c r="H6" i="11"/>
  <c r="H30" i="11" s="1"/>
  <c r="I6" i="11"/>
  <c r="I30" i="11" s="1"/>
  <c r="J6" i="11"/>
  <c r="K6" i="11"/>
  <c r="K30" i="11" s="1"/>
  <c r="L6" i="11"/>
  <c r="L30" i="11" s="1"/>
  <c r="M6" i="11"/>
  <c r="M30" i="11" s="1"/>
  <c r="N6" i="11"/>
  <c r="D30" i="12"/>
  <c r="J30" i="11"/>
  <c r="D30" i="11" l="1"/>
  <c r="O6" i="11"/>
  <c r="O18" i="11"/>
  <c r="C18" i="12" s="1"/>
  <c r="E18" i="12" s="1"/>
  <c r="F18" i="12" s="1"/>
  <c r="O10" i="11"/>
  <c r="C10" i="12" s="1"/>
  <c r="E10" i="12" s="1"/>
  <c r="F10" i="12" s="1"/>
  <c r="O22" i="11"/>
  <c r="C22" i="12" s="1"/>
  <c r="E22" i="12" s="1"/>
  <c r="F22" i="12" s="1"/>
  <c r="O8" i="11"/>
  <c r="C8" i="12" s="1"/>
  <c r="E8" i="12" s="1"/>
  <c r="F8" i="12" s="1"/>
  <c r="O24" i="11"/>
  <c r="C24" i="12" s="1"/>
  <c r="E24" i="12" s="1"/>
  <c r="F24" i="12" s="1"/>
  <c r="O20" i="11"/>
  <c r="C20" i="12" s="1"/>
  <c r="E20" i="12" s="1"/>
  <c r="F20" i="12" s="1"/>
  <c r="O16" i="11"/>
  <c r="C16" i="12" s="1"/>
  <c r="E16" i="12" s="1"/>
  <c r="F16" i="12" s="1"/>
  <c r="O12" i="11"/>
  <c r="C12" i="12" s="1"/>
  <c r="E12" i="12" s="1"/>
  <c r="F12" i="12" s="1"/>
  <c r="O28" i="11"/>
  <c r="C28" i="12" s="1"/>
  <c r="E28" i="12" s="1"/>
  <c r="F28" i="12" s="1"/>
  <c r="N30" i="11"/>
  <c r="F30" i="11"/>
  <c r="C6" i="12"/>
  <c r="C30" i="11"/>
  <c r="O30" i="11" l="1"/>
  <c r="E6" i="12"/>
  <c r="C30" i="12"/>
  <c r="E30" i="12" l="1"/>
  <c r="F30" i="12" s="1"/>
  <c r="F6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Matthos</author>
  </authors>
  <commentList>
    <comment ref="A1" authorId="0" shapeId="0" xr:uid="{00000000-0006-0000-0200-000001000000}">
      <text>
        <r>
          <rPr>
            <b/>
            <sz val="8"/>
            <color indexed="81"/>
            <rFont val="Tahoma"/>
          </rPr>
          <t xml:space="preserve">To edit this list, put cursor in cell A2, goto menu </t>
        </r>
        <r>
          <rPr>
            <b/>
            <u/>
            <sz val="8"/>
            <color indexed="81"/>
            <rFont val="Tahoma"/>
            <family val="2"/>
          </rPr>
          <t>D</t>
        </r>
        <r>
          <rPr>
            <b/>
            <sz val="8"/>
            <color indexed="81"/>
            <rFont val="Tahoma"/>
            <family val="2"/>
          </rPr>
          <t>ata, Va</t>
        </r>
        <r>
          <rPr>
            <b/>
            <u/>
            <sz val="8"/>
            <color indexed="81"/>
            <rFont val="Tahoma"/>
            <family val="2"/>
          </rPr>
          <t>l</t>
        </r>
        <r>
          <rPr>
            <b/>
            <sz val="8"/>
            <color indexed="81"/>
            <rFont val="Tahoma"/>
            <family val="2"/>
          </rPr>
          <t xml:space="preserve">idation, and update the values in the </t>
        </r>
        <r>
          <rPr>
            <b/>
            <u/>
            <sz val="8"/>
            <color indexed="81"/>
            <rFont val="Tahoma"/>
            <family val="2"/>
          </rPr>
          <t>S</t>
        </r>
        <r>
          <rPr>
            <b/>
            <sz val="8"/>
            <color indexed="81"/>
            <rFont val="Tahoma"/>
            <family val="2"/>
          </rPr>
          <t>ource box.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Matthos</author>
  </authors>
  <commentList>
    <comment ref="A1" authorId="0" shapeId="0" xr:uid="{00000000-0006-0000-0300-000001000000}">
      <text>
        <r>
          <rPr>
            <b/>
            <sz val="8"/>
            <color indexed="81"/>
            <rFont val="Tahoma"/>
          </rPr>
          <t xml:space="preserve">To edit this list, put cursor in cell A2, goto menu </t>
        </r>
        <r>
          <rPr>
            <b/>
            <u/>
            <sz val="8"/>
            <color indexed="81"/>
            <rFont val="Tahoma"/>
            <family val="2"/>
          </rPr>
          <t>D</t>
        </r>
        <r>
          <rPr>
            <b/>
            <sz val="8"/>
            <color indexed="81"/>
            <rFont val="Tahoma"/>
            <family val="2"/>
          </rPr>
          <t>ata, Va</t>
        </r>
        <r>
          <rPr>
            <b/>
            <u/>
            <sz val="8"/>
            <color indexed="81"/>
            <rFont val="Tahoma"/>
            <family val="2"/>
          </rPr>
          <t>l</t>
        </r>
        <r>
          <rPr>
            <b/>
            <sz val="8"/>
            <color indexed="81"/>
            <rFont val="Tahoma"/>
            <family val="2"/>
          </rPr>
          <t xml:space="preserve">idation, and update the values in the </t>
        </r>
        <r>
          <rPr>
            <b/>
            <u/>
            <sz val="8"/>
            <color indexed="81"/>
            <rFont val="Tahoma"/>
            <family val="2"/>
          </rPr>
          <t>S</t>
        </r>
        <r>
          <rPr>
            <b/>
            <sz val="8"/>
            <color indexed="81"/>
            <rFont val="Tahoma"/>
            <family val="2"/>
          </rPr>
          <t>ource box.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<sst xmlns="http://schemas.openxmlformats.org/spreadsheetml/2006/main" count="78" uniqueCount="53">
  <si>
    <t>Invoice Date</t>
  </si>
  <si>
    <t>Invoice #</t>
  </si>
  <si>
    <t>Check Amount</t>
  </si>
  <si>
    <t>Office Equipment</t>
  </si>
  <si>
    <t>Printers</t>
  </si>
  <si>
    <t>Server Costs</t>
  </si>
  <si>
    <t>Supplies</t>
  </si>
  <si>
    <t>Client Expenses</t>
  </si>
  <si>
    <t>Computers</t>
  </si>
  <si>
    <t>Medical Plan</t>
  </si>
  <si>
    <t>Building Costs</t>
  </si>
  <si>
    <t>Marketing</t>
  </si>
  <si>
    <t>G/L Code</t>
  </si>
  <si>
    <t>Mail</t>
  </si>
  <si>
    <t>Payee</t>
  </si>
  <si>
    <t>Mailer</t>
  </si>
  <si>
    <t>2 desktop computers</t>
  </si>
  <si>
    <t>Credit</t>
  </si>
  <si>
    <t>Previous Year Contribution</t>
  </si>
  <si>
    <t>Check</t>
  </si>
  <si>
    <t>Used For</t>
  </si>
  <si>
    <t>Remaining $</t>
  </si>
  <si>
    <t>Remaining %</t>
  </si>
  <si>
    <t>Actual</t>
  </si>
  <si>
    <t>Budget</t>
  </si>
  <si>
    <t>TOTAL</t>
  </si>
  <si>
    <t>Sponsorships</t>
  </si>
  <si>
    <t>Requested by</t>
  </si>
  <si>
    <t>Check Use</t>
  </si>
  <si>
    <t>Method of Distribution</t>
  </si>
  <si>
    <t>File Date</t>
  </si>
  <si>
    <t>Constructed Key Field</t>
  </si>
  <si>
    <t>Category</t>
  </si>
  <si>
    <t>Advertising</t>
  </si>
  <si>
    <t>Total</t>
  </si>
  <si>
    <t>Account Title</t>
  </si>
  <si>
    <t>2005 Monthly Expenses</t>
  </si>
  <si>
    <t xml:space="preserve">A. Datum Corporation </t>
  </si>
  <si>
    <t xml:space="preserve">Consolidated Messenger </t>
  </si>
  <si>
    <t>Andy Teal</t>
  </si>
  <si>
    <t>Robert Walters</t>
  </si>
  <si>
    <t xml:space="preserve">School of Fine Art </t>
  </si>
  <si>
    <t>Scholarships</t>
  </si>
  <si>
    <t xml:space="preserve">Wingtip Toys </t>
  </si>
  <si>
    <t>Kim Ralls</t>
  </si>
  <si>
    <t>Arts</t>
  </si>
  <si>
    <t>Community</t>
  </si>
  <si>
    <t>Kathie Flood</t>
  </si>
  <si>
    <t>Charitables</t>
  </si>
  <si>
    <t>Date Check Request Initiated</t>
  </si>
  <si>
    <t>Susan W. Eaton</t>
  </si>
  <si>
    <t>Signed Off by</t>
  </si>
  <si>
    <t>2005 Actual versus Budget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</si>
</sst>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0000"/>
    <numFmt numFmtId="166" formatCode="[$-409]mmm\-yy;@"/>
    <numFmt numFmtId="167" formatCode="m/d/yyyy;@"/>
  </numFmts>
  <fonts count="14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8"/>
      <name val="Arial"/>
    </font>
    <font>
      <sz val="10"/>
      <name val="MS Sans Serif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u/>
      <sz val="8"/>
      <color indexed="81"/>
      <name val="Tahoma"/>
      <family val="2"/>
    </font>
    <font>
      <b/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5" fillId="0" borderId="0" xfId="0" applyFont="1"/>
    <xf numFmtId="0" fontId="2" fillId="0" borderId="0" xfId="0" applyFont="1"/>
    <xf numFmtId="0" fontId="6" fillId="2" borderId="1" xfId="0" applyFont="1" applyFill="1" applyBorder="1" applyAlignment="1">
      <alignment vertical="top" textRotation="45"/>
    </xf>
    <xf numFmtId="0" fontId="6" fillId="0" borderId="2" xfId="0" applyFont="1" applyBorder="1" applyAlignment="1">
      <alignment textRotation="45"/>
    </xf>
    <xf numFmtId="0" fontId="6" fillId="0" borderId="2" xfId="0" applyFont="1" applyBorder="1" applyAlignment="1">
      <alignment textRotation="45" wrapText="1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3" borderId="0" xfId="0" applyFont="1" applyFill="1"/>
    <xf numFmtId="0" fontId="7" fillId="3" borderId="0" xfId="2" applyNumberFormat="1" applyFont="1" applyFill="1" applyAlignment="1">
      <alignment horizontal="center"/>
    </xf>
    <xf numFmtId="0" fontId="7" fillId="3" borderId="0" xfId="2" applyFont="1" applyFill="1"/>
    <xf numFmtId="164" fontId="7" fillId="0" borderId="0" xfId="1" applyFont="1"/>
    <xf numFmtId="164" fontId="7" fillId="3" borderId="0" xfId="1" applyFont="1" applyFill="1"/>
    <xf numFmtId="164" fontId="7" fillId="3" borderId="0" xfId="1" applyNumberFormat="1" applyFont="1" applyFill="1"/>
    <xf numFmtId="164" fontId="7" fillId="3" borderId="0" xfId="0" applyNumberFormat="1" applyFont="1" applyFill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2" applyNumberFormat="1" applyFont="1" applyAlignment="1">
      <alignment horizontal="center" vertical="center"/>
    </xf>
    <xf numFmtId="0" fontId="8" fillId="0" borderId="0" xfId="2" applyFont="1" applyAlignment="1">
      <alignment vertical="center"/>
    </xf>
    <xf numFmtId="164" fontId="8" fillId="0" borderId="0" xfId="1" applyFont="1" applyAlignment="1">
      <alignment vertical="center"/>
    </xf>
    <xf numFmtId="10" fontId="8" fillId="0" borderId="0" xfId="3" applyNumberFormat="1" applyFont="1" applyAlignment="1">
      <alignment vertical="center"/>
    </xf>
    <xf numFmtId="0" fontId="7" fillId="3" borderId="0" xfId="2" applyNumberFormat="1" applyFont="1" applyFill="1" applyAlignment="1">
      <alignment horizontal="center" vertical="center"/>
    </xf>
    <xf numFmtId="0" fontId="8" fillId="3" borderId="0" xfId="2" applyFont="1" applyFill="1" applyAlignment="1">
      <alignment vertical="center"/>
    </xf>
    <xf numFmtId="164" fontId="8" fillId="3" borderId="0" xfId="1" applyFont="1" applyFill="1" applyAlignment="1">
      <alignment vertical="center"/>
    </xf>
    <xf numFmtId="0" fontId="7" fillId="0" borderId="0" xfId="2" applyNumberFormat="1" applyFont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164" fontId="8" fillId="0" borderId="0" xfId="1" applyFont="1" applyBorder="1" applyAlignment="1">
      <alignment vertical="center"/>
    </xf>
    <xf numFmtId="164" fontId="8" fillId="3" borderId="0" xfId="1" applyFont="1" applyFill="1" applyBorder="1" applyAlignment="1">
      <alignment vertical="center"/>
    </xf>
    <xf numFmtId="0" fontId="7" fillId="0" borderId="3" xfId="2" applyNumberFormat="1" applyFont="1" applyBorder="1" applyAlignment="1">
      <alignment horizontal="center" vertical="center"/>
    </xf>
    <xf numFmtId="0" fontId="8" fillId="0" borderId="3" xfId="2" applyFont="1" applyBorder="1" applyAlignment="1">
      <alignment vertical="center"/>
    </xf>
    <xf numFmtId="164" fontId="8" fillId="0" borderId="3" xfId="1" applyFont="1" applyBorder="1" applyAlignment="1">
      <alignment vertical="center"/>
    </xf>
    <xf numFmtId="10" fontId="8" fillId="0" borderId="3" xfId="3" applyNumberFormat="1" applyFont="1" applyBorder="1" applyAlignment="1">
      <alignment vertical="center"/>
    </xf>
    <xf numFmtId="0" fontId="2" fillId="3" borderId="0" xfId="0" applyFont="1" applyFill="1" applyAlignment="1">
      <alignment vertical="center"/>
    </xf>
    <xf numFmtId="164" fontId="2" fillId="3" borderId="0" xfId="1" applyFont="1" applyFill="1" applyAlignment="1">
      <alignment vertical="center"/>
    </xf>
    <xf numFmtId="0" fontId="2" fillId="0" borderId="0" xfId="0" applyFont="1" applyAlignment="1">
      <alignment vertical="center"/>
    </xf>
    <xf numFmtId="164" fontId="7" fillId="0" borderId="0" xfId="1" applyFont="1" applyAlignment="1">
      <alignment vertical="center"/>
    </xf>
    <xf numFmtId="10" fontId="7" fillId="0" borderId="0" xfId="3" applyNumberFormat="1" applyFont="1" applyAlignment="1">
      <alignment vertical="center"/>
    </xf>
    <xf numFmtId="0" fontId="7" fillId="0" borderId="0" xfId="2" applyFont="1" applyAlignment="1">
      <alignment vertical="center"/>
    </xf>
    <xf numFmtId="164" fontId="7" fillId="0" borderId="0" xfId="1" applyNumberFormat="1" applyFont="1" applyBorder="1" applyAlignment="1">
      <alignment vertical="center"/>
    </xf>
    <xf numFmtId="166" fontId="7" fillId="0" borderId="0" xfId="0" applyNumberFormat="1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7" fillId="0" borderId="3" xfId="2" applyFont="1" applyBorder="1" applyAlignment="1">
      <alignment vertical="center"/>
    </xf>
    <xf numFmtId="164" fontId="8" fillId="0" borderId="0" xfId="1" applyNumberFormat="1" applyFont="1" applyBorder="1" applyAlignment="1">
      <alignment vertical="center"/>
    </xf>
    <xf numFmtId="164" fontId="8" fillId="0" borderId="0" xfId="0" applyNumberFormat="1" applyFont="1" applyAlignment="1">
      <alignment vertical="center"/>
    </xf>
    <xf numFmtId="164" fontId="8" fillId="3" borderId="0" xfId="1" applyNumberFormat="1" applyFont="1" applyFill="1"/>
    <xf numFmtId="164" fontId="8" fillId="3" borderId="0" xfId="0" applyNumberFormat="1" applyFont="1" applyFill="1"/>
    <xf numFmtId="164" fontId="8" fillId="3" borderId="0" xfId="1" applyNumberFormat="1" applyFont="1" applyFill="1" applyBorder="1"/>
    <xf numFmtId="164" fontId="8" fillId="3" borderId="0" xfId="0" applyNumberFormat="1" applyFont="1" applyFill="1" applyBorder="1"/>
    <xf numFmtId="164" fontId="8" fillId="0" borderId="3" xfId="1" applyNumberFormat="1" applyFont="1" applyBorder="1" applyAlignment="1">
      <alignment vertical="center"/>
    </xf>
    <xf numFmtId="164" fontId="8" fillId="0" borderId="3" xfId="0" applyNumberFormat="1" applyFont="1" applyBorder="1" applyAlignment="1">
      <alignment vertical="center"/>
    </xf>
    <xf numFmtId="0" fontId="6" fillId="4" borderId="1" xfId="0" applyFont="1" applyFill="1" applyBorder="1" applyAlignment="1" applyProtection="1">
      <alignment textRotation="45"/>
      <protection locked="0"/>
    </xf>
    <xf numFmtId="0" fontId="6" fillId="4" borderId="1" xfId="0" applyFont="1" applyFill="1" applyBorder="1" applyAlignment="1" applyProtection="1">
      <alignment horizontal="left" textRotation="45"/>
      <protection locked="0"/>
    </xf>
    <xf numFmtId="0" fontId="6" fillId="4" borderId="1" xfId="0" applyFont="1" applyFill="1" applyBorder="1" applyAlignment="1" applyProtection="1">
      <alignment vertical="top" textRotation="45"/>
      <protection locked="0"/>
    </xf>
    <xf numFmtId="0" fontId="0" fillId="4" borderId="0" xfId="0" applyFill="1" applyProtection="1">
      <protection locked="0"/>
    </xf>
    <xf numFmtId="0" fontId="6" fillId="3" borderId="1" xfId="0" applyFont="1" applyFill="1" applyBorder="1" applyAlignment="1" applyProtection="1">
      <alignment textRotation="45" wrapText="1"/>
      <protection locked="0"/>
    </xf>
    <xf numFmtId="0" fontId="6" fillId="5" borderId="1" xfId="0" applyFont="1" applyFill="1" applyBorder="1" applyAlignment="1" applyProtection="1">
      <alignment textRotation="45"/>
      <protection locked="0"/>
    </xf>
    <xf numFmtId="0" fontId="0" fillId="0" borderId="0" xfId="0" applyFill="1"/>
    <xf numFmtId="164" fontId="6" fillId="6" borderId="1" xfId="1" applyFont="1" applyFill="1" applyBorder="1" applyAlignment="1" applyProtection="1">
      <alignment textRotation="45"/>
      <protection locked="0"/>
    </xf>
    <xf numFmtId="165" fontId="2" fillId="3" borderId="1" xfId="0" applyNumberFormat="1" applyFont="1" applyFill="1" applyBorder="1" applyAlignment="1">
      <alignment vertical="center"/>
    </xf>
    <xf numFmtId="14" fontId="2" fillId="5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165" fontId="0" fillId="3" borderId="1" xfId="0" applyNumberFormat="1" applyFill="1" applyBorder="1" applyAlignment="1">
      <alignment vertical="center"/>
    </xf>
    <xf numFmtId="167" fontId="0" fillId="5" borderId="1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14" fontId="0" fillId="5" borderId="1" xfId="0" applyNumberFormat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vertical="center"/>
    </xf>
    <xf numFmtId="164" fontId="6" fillId="6" borderId="1" xfId="1" applyFont="1" applyFill="1" applyBorder="1" applyAlignment="1">
      <alignment vertical="center"/>
    </xf>
    <xf numFmtId="0" fontId="6" fillId="0" borderId="0" xfId="0" applyFont="1"/>
    <xf numFmtId="0" fontId="6" fillId="3" borderId="2" xfId="0" applyFont="1" applyFill="1" applyBorder="1" applyAlignment="1">
      <alignment textRotation="45"/>
    </xf>
    <xf numFmtId="0" fontId="6" fillId="5" borderId="2" xfId="0" applyFont="1" applyFill="1" applyBorder="1" applyAlignment="1">
      <alignment textRotation="45"/>
    </xf>
    <xf numFmtId="164" fontId="6" fillId="6" borderId="2" xfId="1" applyFont="1" applyFill="1" applyBorder="1" applyAlignment="1">
      <alignment horizontal="left" textRotation="45"/>
    </xf>
    <xf numFmtId="164" fontId="6" fillId="6" borderId="2" xfId="1" applyFont="1" applyFill="1" applyBorder="1" applyAlignment="1">
      <alignment textRotation="45"/>
    </xf>
    <xf numFmtId="0" fontId="0" fillId="2" borderId="1" xfId="0" applyFill="1" applyBorder="1" applyAlignment="1">
      <alignment vertical="center"/>
    </xf>
    <xf numFmtId="164" fontId="2" fillId="6" borderId="1" xfId="1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164" fontId="0" fillId="6" borderId="1" xfId="1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164" fontId="1" fillId="0" borderId="1" xfId="1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4">
    <cellStyle name="Currency" xfId="1" builtinId="4"/>
    <cellStyle name="Normal" xfId="0" builtinId="0"/>
    <cellStyle name="Normal_Sheet1" xfId="2" xr:uid="{00000000-0005-0000-0000-000002000000}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EAED2"/>
      <rgbColor rgb="00993366"/>
      <rgbColor rgb="00FFFFCC"/>
      <rgbColor rgb="00CCFFFF"/>
      <rgbColor rgb="00660066"/>
      <rgbColor rgb="00C2D5EC"/>
      <rgbColor rgb="00DAF2E0"/>
      <rgbColor rgb="00D7E7F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G31"/>
  <sheetViews>
    <sheetView zoomScale="91" workbookViewId="0">
      <selection activeCell="A2" sqref="A2:F2"/>
    </sheetView>
  </sheetViews>
  <sheetFormatPr defaultColWidth="9.109375" defaultRowHeight="13.2" x14ac:dyDescent="0.25"/>
  <cols>
    <col min="1" max="1" width="11.44140625" style="2" customWidth="1"/>
    <col min="2" max="2" width="20.33203125" style="2" bestFit="1" customWidth="1"/>
    <col min="3" max="3" width="15.5546875" style="2" bestFit="1" customWidth="1"/>
    <col min="4" max="5" width="21.109375" style="2" bestFit="1" customWidth="1"/>
    <col min="6" max="6" width="16" style="2" bestFit="1" customWidth="1"/>
    <col min="7" max="16384" width="9.109375" style="2"/>
  </cols>
  <sheetData>
    <row r="2" spans="1:7" s="35" customFormat="1" ht="26.1" customHeight="1" x14ac:dyDescent="0.25">
      <c r="A2" s="85" t="s">
        <v>52</v>
      </c>
      <c r="B2" s="86"/>
      <c r="C2" s="86"/>
      <c r="D2" s="86"/>
      <c r="E2" s="86"/>
      <c r="F2" s="86"/>
    </row>
    <row r="3" spans="1:7" ht="15.6" x14ac:dyDescent="0.3">
      <c r="A3" s="6"/>
      <c r="B3" s="6"/>
      <c r="C3" s="6"/>
      <c r="D3" s="6"/>
      <c r="E3" s="6"/>
      <c r="F3" s="7"/>
      <c r="G3" s="7"/>
    </row>
    <row r="4" spans="1:7" ht="21.9" customHeight="1" x14ac:dyDescent="0.3">
      <c r="A4" s="15" t="s">
        <v>12</v>
      </c>
      <c r="B4" s="15" t="s">
        <v>35</v>
      </c>
      <c r="C4" s="15" t="s">
        <v>23</v>
      </c>
      <c r="D4" s="15" t="s">
        <v>24</v>
      </c>
      <c r="E4" s="15" t="s">
        <v>21</v>
      </c>
      <c r="F4" s="16" t="s">
        <v>22</v>
      </c>
      <c r="G4" s="7"/>
    </row>
    <row r="5" spans="1:7" ht="14.1" customHeight="1" x14ac:dyDescent="0.3">
      <c r="A5" s="17"/>
      <c r="B5" s="17"/>
      <c r="C5" s="17"/>
      <c r="D5" s="17"/>
      <c r="E5" s="17"/>
      <c r="F5" s="17"/>
      <c r="G5" s="7"/>
    </row>
    <row r="6" spans="1:7" ht="21.9" customHeight="1" x14ac:dyDescent="0.3">
      <c r="A6" s="18">
        <v>1000</v>
      </c>
      <c r="B6" s="19" t="s">
        <v>33</v>
      </c>
      <c r="C6" s="20">
        <f>'Monthly Expenses Summary'!O6</f>
        <v>750.75</v>
      </c>
      <c r="D6" s="20">
        <v>100000</v>
      </c>
      <c r="E6" s="20">
        <f>SUM(+D6-C6)</f>
        <v>99249.25</v>
      </c>
      <c r="F6" s="21">
        <f>SUM(E6/D6)</f>
        <v>0.9924925</v>
      </c>
      <c r="G6" s="7"/>
    </row>
    <row r="7" spans="1:7" ht="14.1" customHeight="1" x14ac:dyDescent="0.3">
      <c r="A7" s="22"/>
      <c r="B7" s="23"/>
      <c r="C7" s="24"/>
      <c r="D7" s="24"/>
      <c r="E7" s="24"/>
      <c r="F7" s="24"/>
      <c r="G7" s="7"/>
    </row>
    <row r="8" spans="1:7" ht="21.9" customHeight="1" x14ac:dyDescent="0.3">
      <c r="A8" s="18">
        <v>2000</v>
      </c>
      <c r="B8" s="19" t="s">
        <v>3</v>
      </c>
      <c r="C8" s="20">
        <f>'Monthly Expenses Summary'!O8</f>
        <v>0</v>
      </c>
      <c r="D8" s="20">
        <v>100000</v>
      </c>
      <c r="E8" s="20">
        <f>SUM(+D8-C8)</f>
        <v>100000</v>
      </c>
      <c r="F8" s="21">
        <f t="shared" ref="F8:F30" si="0">SUM(E8/D8)</f>
        <v>1</v>
      </c>
      <c r="G8" s="7"/>
    </row>
    <row r="9" spans="1:7" ht="14.1" customHeight="1" x14ac:dyDescent="0.3">
      <c r="A9" s="22"/>
      <c r="B9" s="23"/>
      <c r="C9" s="24"/>
      <c r="D9" s="24"/>
      <c r="E9" s="24"/>
      <c r="F9" s="24"/>
      <c r="G9" s="7"/>
    </row>
    <row r="10" spans="1:7" ht="21.9" customHeight="1" x14ac:dyDescent="0.3">
      <c r="A10" s="18">
        <v>3000</v>
      </c>
      <c r="B10" s="19" t="s">
        <v>4</v>
      </c>
      <c r="C10" s="20">
        <f>'Monthly Expenses Summary'!O10</f>
        <v>0</v>
      </c>
      <c r="D10" s="20">
        <v>100000</v>
      </c>
      <c r="E10" s="20">
        <f>SUM(+D10-C10)</f>
        <v>100000</v>
      </c>
      <c r="F10" s="21">
        <f t="shared" si="0"/>
        <v>1</v>
      </c>
      <c r="G10" s="7"/>
    </row>
    <row r="11" spans="1:7" ht="14.1" customHeight="1" x14ac:dyDescent="0.3">
      <c r="A11" s="22"/>
      <c r="B11" s="23"/>
      <c r="C11" s="24"/>
      <c r="D11" s="24"/>
      <c r="E11" s="24"/>
      <c r="F11" s="24"/>
      <c r="G11" s="7"/>
    </row>
    <row r="12" spans="1:7" ht="21.9" customHeight="1" x14ac:dyDescent="0.3">
      <c r="A12" s="18">
        <v>4000</v>
      </c>
      <c r="B12" s="19" t="s">
        <v>5</v>
      </c>
      <c r="C12" s="20">
        <f>'Monthly Expenses Summary'!O12</f>
        <v>0</v>
      </c>
      <c r="D12" s="20">
        <v>100000</v>
      </c>
      <c r="E12" s="20">
        <f>SUM(+D12-C12)</f>
        <v>100000</v>
      </c>
      <c r="F12" s="21">
        <f t="shared" si="0"/>
        <v>1</v>
      </c>
      <c r="G12" s="7"/>
    </row>
    <row r="13" spans="1:7" ht="14.1" customHeight="1" x14ac:dyDescent="0.3">
      <c r="A13" s="22"/>
      <c r="B13" s="23"/>
      <c r="C13" s="24"/>
      <c r="D13" s="24"/>
      <c r="E13" s="24"/>
      <c r="F13" s="24"/>
      <c r="G13" s="7"/>
    </row>
    <row r="14" spans="1:7" ht="21.9" customHeight="1" x14ac:dyDescent="0.3">
      <c r="A14" s="18">
        <v>5000</v>
      </c>
      <c r="B14" s="19" t="s">
        <v>6</v>
      </c>
      <c r="C14" s="20">
        <f>'Monthly Expenses Summary'!O14</f>
        <v>0</v>
      </c>
      <c r="D14" s="20">
        <v>50000</v>
      </c>
      <c r="E14" s="20">
        <f>SUM(+D14-C14)</f>
        <v>50000</v>
      </c>
      <c r="F14" s="21">
        <f t="shared" si="0"/>
        <v>1</v>
      </c>
      <c r="G14" s="7"/>
    </row>
    <row r="15" spans="1:7" ht="14.1" customHeight="1" x14ac:dyDescent="0.3">
      <c r="A15" s="22"/>
      <c r="B15" s="23"/>
      <c r="C15" s="24"/>
      <c r="D15" s="24"/>
      <c r="E15" s="24"/>
      <c r="F15" s="24"/>
      <c r="G15" s="7"/>
    </row>
    <row r="16" spans="1:7" ht="21.9" customHeight="1" x14ac:dyDescent="0.3">
      <c r="A16" s="18">
        <v>6000</v>
      </c>
      <c r="B16" s="19" t="s">
        <v>7</v>
      </c>
      <c r="C16" s="20">
        <f>'Monthly Expenses Summary'!O16</f>
        <v>0</v>
      </c>
      <c r="D16" s="20">
        <v>25000</v>
      </c>
      <c r="E16" s="20">
        <f>SUM(+D16-C16)</f>
        <v>25000</v>
      </c>
      <c r="F16" s="21">
        <f t="shared" si="0"/>
        <v>1</v>
      </c>
      <c r="G16" s="7"/>
    </row>
    <row r="17" spans="1:7" ht="14.1" customHeight="1" x14ac:dyDescent="0.3">
      <c r="A17" s="22"/>
      <c r="B17" s="23"/>
      <c r="C17" s="24"/>
      <c r="D17" s="24"/>
      <c r="E17" s="24"/>
      <c r="F17" s="24"/>
      <c r="G17" s="7"/>
    </row>
    <row r="18" spans="1:7" ht="21.9" customHeight="1" x14ac:dyDescent="0.3">
      <c r="A18" s="18">
        <v>7000</v>
      </c>
      <c r="B18" s="19" t="s">
        <v>8</v>
      </c>
      <c r="C18" s="20">
        <f>'Monthly Expenses Summary'!O18</f>
        <v>2500</v>
      </c>
      <c r="D18" s="20">
        <v>75000</v>
      </c>
      <c r="E18" s="20">
        <f>SUM(+D18-C18)</f>
        <v>72500</v>
      </c>
      <c r="F18" s="21">
        <f t="shared" si="0"/>
        <v>0.96666666666666667</v>
      </c>
      <c r="G18" s="7"/>
    </row>
    <row r="19" spans="1:7" ht="14.1" customHeight="1" x14ac:dyDescent="0.3">
      <c r="A19" s="22"/>
      <c r="B19" s="23"/>
      <c r="C19" s="24"/>
      <c r="D19" s="24"/>
      <c r="E19" s="24"/>
      <c r="F19" s="24"/>
      <c r="G19" s="7"/>
    </row>
    <row r="20" spans="1:7" ht="21.9" customHeight="1" x14ac:dyDescent="0.3">
      <c r="A20" s="18">
        <v>8000</v>
      </c>
      <c r="B20" s="19" t="s">
        <v>9</v>
      </c>
      <c r="C20" s="20">
        <f>'Monthly Expenses Summary'!O20</f>
        <v>0</v>
      </c>
      <c r="D20" s="20">
        <v>65000</v>
      </c>
      <c r="E20" s="20">
        <f>SUM(+D20-C20)</f>
        <v>65000</v>
      </c>
      <c r="F20" s="21">
        <f t="shared" si="0"/>
        <v>1</v>
      </c>
      <c r="G20" s="7"/>
    </row>
    <row r="21" spans="1:7" ht="14.1" customHeight="1" x14ac:dyDescent="0.3">
      <c r="A21" s="22"/>
      <c r="B21" s="23"/>
      <c r="C21" s="24"/>
      <c r="D21" s="24"/>
      <c r="E21" s="24"/>
      <c r="F21" s="24"/>
      <c r="G21" s="7"/>
    </row>
    <row r="22" spans="1:7" ht="21.9" customHeight="1" x14ac:dyDescent="0.3">
      <c r="A22" s="18">
        <v>9000</v>
      </c>
      <c r="B22" s="19" t="s">
        <v>10</v>
      </c>
      <c r="C22" s="20">
        <f>'Monthly Expenses Summary'!O22</f>
        <v>0</v>
      </c>
      <c r="D22" s="20">
        <v>125000</v>
      </c>
      <c r="E22" s="20">
        <f>SUM(+D22-C22)</f>
        <v>125000</v>
      </c>
      <c r="F22" s="21">
        <f t="shared" si="0"/>
        <v>1</v>
      </c>
      <c r="G22" s="7"/>
    </row>
    <row r="23" spans="1:7" ht="14.1" customHeight="1" x14ac:dyDescent="0.3">
      <c r="A23" s="22"/>
      <c r="B23" s="23"/>
      <c r="C23" s="24"/>
      <c r="D23" s="24"/>
      <c r="E23" s="24"/>
      <c r="F23" s="24"/>
      <c r="G23" s="7"/>
    </row>
    <row r="24" spans="1:7" ht="21.9" customHeight="1" x14ac:dyDescent="0.3">
      <c r="A24" s="18">
        <v>10000</v>
      </c>
      <c r="B24" s="19" t="s">
        <v>11</v>
      </c>
      <c r="C24" s="20">
        <f>'Monthly Expenses Summary'!O24</f>
        <v>0</v>
      </c>
      <c r="D24" s="20">
        <v>100000</v>
      </c>
      <c r="E24" s="20">
        <f>SUM(+D24-C24)</f>
        <v>100000</v>
      </c>
      <c r="F24" s="21">
        <f t="shared" si="0"/>
        <v>1</v>
      </c>
      <c r="G24" s="7"/>
    </row>
    <row r="25" spans="1:7" ht="14.1" customHeight="1" x14ac:dyDescent="0.3">
      <c r="A25" s="22"/>
      <c r="B25" s="23"/>
      <c r="C25" s="24"/>
      <c r="D25" s="24"/>
      <c r="E25" s="24"/>
      <c r="F25" s="24"/>
      <c r="G25" s="7"/>
    </row>
    <row r="26" spans="1:7" ht="21.9" customHeight="1" x14ac:dyDescent="0.3">
      <c r="A26" s="25">
        <v>11000</v>
      </c>
      <c r="B26" s="26" t="s">
        <v>48</v>
      </c>
      <c r="C26" s="27">
        <f>'Monthly Expenses Summary'!O26</f>
        <v>2500</v>
      </c>
      <c r="D26" s="27">
        <v>250000</v>
      </c>
      <c r="E26" s="27">
        <f>SUM(+D26-C26)</f>
        <v>247500</v>
      </c>
      <c r="F26" s="21">
        <f t="shared" si="0"/>
        <v>0.99</v>
      </c>
      <c r="G26" s="7"/>
    </row>
    <row r="27" spans="1:7" ht="14.1" customHeight="1" x14ac:dyDescent="0.3">
      <c r="A27" s="22"/>
      <c r="B27" s="23"/>
      <c r="C27" s="28"/>
      <c r="D27" s="28"/>
      <c r="E27" s="28"/>
      <c r="F27" s="28"/>
      <c r="G27" s="7"/>
    </row>
    <row r="28" spans="1:7" ht="21.9" customHeight="1" thickBot="1" x14ac:dyDescent="0.35">
      <c r="A28" s="29">
        <v>12000</v>
      </c>
      <c r="B28" s="30" t="s">
        <v>26</v>
      </c>
      <c r="C28" s="31">
        <f>'Monthly Expenses Summary'!O28</f>
        <v>1000</v>
      </c>
      <c r="D28" s="31">
        <v>50000</v>
      </c>
      <c r="E28" s="31">
        <f>SUM(+D28-C28)</f>
        <v>49000</v>
      </c>
      <c r="F28" s="32">
        <f t="shared" si="0"/>
        <v>0.98</v>
      </c>
      <c r="G28" s="7"/>
    </row>
    <row r="29" spans="1:7" ht="14.1" customHeight="1" thickTop="1" x14ac:dyDescent="0.25">
      <c r="A29" s="33"/>
      <c r="B29" s="33"/>
      <c r="C29" s="34"/>
      <c r="D29" s="34"/>
      <c r="E29" s="34"/>
      <c r="F29" s="34"/>
    </row>
    <row r="30" spans="1:7" ht="21.9" customHeight="1" x14ac:dyDescent="0.25">
      <c r="A30" s="35"/>
      <c r="B30" s="16" t="s">
        <v>25</v>
      </c>
      <c r="C30" s="36">
        <f>SUM(C6:C28)</f>
        <v>6750.75</v>
      </c>
      <c r="D30" s="36">
        <f>SUM(D6:D28)</f>
        <v>1140000</v>
      </c>
      <c r="E30" s="36">
        <f>SUM(E6:E28)</f>
        <v>1133249.25</v>
      </c>
      <c r="F30" s="37">
        <f t="shared" si="0"/>
        <v>0.99407828947368426</v>
      </c>
    </row>
    <row r="31" spans="1:7" ht="17.399999999999999" x14ac:dyDescent="0.3">
      <c r="B31" s="1"/>
      <c r="C31" s="1"/>
      <c r="D31" s="1"/>
      <c r="E31" s="1"/>
    </row>
  </sheetData>
  <mergeCells count="1">
    <mergeCell ref="A2:F2"/>
  </mergeCells>
  <phoneticPr fontId="0" type="noConversion"/>
  <pageMargins left="0.75" right="0.75" top="1" bottom="1" header="0.5" footer="0.5"/>
  <pageSetup scale="86" orientation="portrait" r:id="rId1"/>
  <headerFooter alignWithMargins="0"/>
  <ignoredErrors>
    <ignoredError sqref="C30:E30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O30"/>
  <sheetViews>
    <sheetView zoomScale="68" workbookViewId="0">
      <selection activeCell="A2" sqref="A2:O2"/>
    </sheetView>
  </sheetViews>
  <sheetFormatPr defaultColWidth="9.109375" defaultRowHeight="15.6" x14ac:dyDescent="0.3"/>
  <cols>
    <col min="1" max="1" width="11.5546875" style="7" bestFit="1" customWidth="1"/>
    <col min="2" max="2" width="22.88671875" style="7" customWidth="1"/>
    <col min="3" max="4" width="13.6640625" style="7" customWidth="1"/>
    <col min="5" max="5" width="13.6640625" style="11" customWidth="1"/>
    <col min="6" max="14" width="13.6640625" style="7" customWidth="1"/>
    <col min="15" max="15" width="14.88671875" style="7" bestFit="1" customWidth="1"/>
    <col min="16" max="16384" width="9.109375" style="7"/>
  </cols>
  <sheetData>
    <row r="2" spans="1:15" ht="26.1" customHeight="1" x14ac:dyDescent="0.3">
      <c r="A2" s="85" t="s">
        <v>36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</row>
    <row r="3" spans="1:15" x14ac:dyDescent="0.3">
      <c r="A3" s="6"/>
      <c r="B3" s="6"/>
      <c r="C3" s="6"/>
    </row>
    <row r="4" spans="1:15" s="16" customFormat="1" ht="21.9" customHeight="1" x14ac:dyDescent="0.25">
      <c r="A4" s="15" t="s">
        <v>12</v>
      </c>
      <c r="B4" s="15" t="s">
        <v>35</v>
      </c>
      <c r="C4" s="40">
        <v>38353</v>
      </c>
      <c r="D4" s="40">
        <v>38384</v>
      </c>
      <c r="E4" s="40">
        <v>38412</v>
      </c>
      <c r="F4" s="40">
        <v>38443</v>
      </c>
      <c r="G4" s="40">
        <v>38473</v>
      </c>
      <c r="H4" s="40">
        <v>38504</v>
      </c>
      <c r="I4" s="40">
        <v>38534</v>
      </c>
      <c r="J4" s="40">
        <v>38565</v>
      </c>
      <c r="K4" s="40">
        <v>38596</v>
      </c>
      <c r="L4" s="40">
        <v>38626</v>
      </c>
      <c r="M4" s="40">
        <v>38657</v>
      </c>
      <c r="N4" s="40">
        <v>38687</v>
      </c>
      <c r="O4" s="41">
        <v>2005</v>
      </c>
    </row>
    <row r="5" spans="1:15" ht="14.1" customHeight="1" x14ac:dyDescent="0.3">
      <c r="A5" s="8"/>
      <c r="B5" s="8"/>
      <c r="C5" s="8"/>
      <c r="D5" s="8"/>
      <c r="E5" s="12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s="16" customFormat="1" ht="21.9" customHeight="1" x14ac:dyDescent="0.25">
      <c r="A6" s="18">
        <v>1000</v>
      </c>
      <c r="B6" s="38" t="s">
        <v>33</v>
      </c>
      <c r="C6" s="43">
        <f>SUMIF('Charitables &amp; Sponsorships'!$L:$L,"="&amp;($A6&amp;TEXT(C$4,"mmm-yy")),'Charitables &amp; Sponsorships'!$D:$D)+SUMIF('Itemized Expenses'!$J:$J,"="&amp;($A6&amp;TEXT(C$4,"mmm-yy")),'Itemized Expenses'!$E:$E)</f>
        <v>750.75</v>
      </c>
      <c r="D6" s="43">
        <f>SUMIF('Charitables &amp; Sponsorships'!$L:$L,"="&amp;($A6&amp;TEXT(D$4,"mmm-yy")),'Charitables &amp; Sponsorships'!$D:$D)+SUMIF('Itemized Expenses'!$J:$J,"="&amp;($A6&amp;TEXT(D$4,"mmm-yy")),'Itemized Expenses'!$E:$E)</f>
        <v>0</v>
      </c>
      <c r="E6" s="43">
        <f>SUMIF('Charitables &amp; Sponsorships'!$L:$L,"="&amp;($A6&amp;TEXT(E$4,"mmm-yy")),'Charitables &amp; Sponsorships'!$D:$D)+SUMIF('Itemized Expenses'!$J:$J,"="&amp;($A6&amp;TEXT(E$4,"mmm-yy")),'Itemized Expenses'!$E:$E)</f>
        <v>0</v>
      </c>
      <c r="F6" s="43">
        <f>SUMIF('Charitables &amp; Sponsorships'!$L:$L,"="&amp;($A6&amp;TEXT(F$4,"mmm-yy")),'Charitables &amp; Sponsorships'!$D:$D)+SUMIF('Itemized Expenses'!$J:$J,"="&amp;($A6&amp;TEXT(F$4,"mmm-yy")),'Itemized Expenses'!$E:$E)</f>
        <v>0</v>
      </c>
      <c r="G6" s="43">
        <f>SUMIF('Charitables &amp; Sponsorships'!$L:$L,"="&amp;($A6&amp;TEXT(G$4,"mmm-yy")),'Charitables &amp; Sponsorships'!$D:$D)+SUMIF('Itemized Expenses'!$J:$J,"="&amp;($A6&amp;TEXT(G$4,"mmm-yy")),'Itemized Expenses'!$E:$E)</f>
        <v>0</v>
      </c>
      <c r="H6" s="43">
        <f>SUMIF('Charitables &amp; Sponsorships'!$L:$L,"="&amp;($A6&amp;TEXT(H$4,"mmm-yy")),'Charitables &amp; Sponsorships'!$D:$D)+SUMIF('Itemized Expenses'!$J:$J,"="&amp;($A6&amp;TEXT(H$4,"mmm-yy")),'Itemized Expenses'!$E:$E)</f>
        <v>0</v>
      </c>
      <c r="I6" s="43">
        <f>SUMIF('Charitables &amp; Sponsorships'!$L:$L,"="&amp;($A6&amp;TEXT(I$4,"mmm-yy")),'Charitables &amp; Sponsorships'!$D:$D)+SUMIF('Itemized Expenses'!$J:$J,"="&amp;($A6&amp;TEXT(I$4,"mmm-yy")),'Itemized Expenses'!$E:$E)</f>
        <v>0</v>
      </c>
      <c r="J6" s="43">
        <f>SUMIF('Charitables &amp; Sponsorships'!$L:$L,"="&amp;($A6&amp;TEXT(J$4,"mmm-yy")),'Charitables &amp; Sponsorships'!$D:$D)+SUMIF('Itemized Expenses'!$J:$J,"="&amp;($A6&amp;TEXT(J$4,"mmm-yy")),'Itemized Expenses'!$E:$E)</f>
        <v>0</v>
      </c>
      <c r="K6" s="43">
        <f>SUMIF('Charitables &amp; Sponsorships'!$L:$L,"="&amp;($A6&amp;TEXT(K$4,"mmm-yy")),'Charitables &amp; Sponsorships'!$D:$D)+SUMIF('Itemized Expenses'!$J:$J,"="&amp;($A6&amp;TEXT(K$4,"mmm-yy")),'Itemized Expenses'!$E:$E)</f>
        <v>0</v>
      </c>
      <c r="L6" s="43">
        <f>SUMIF('Charitables &amp; Sponsorships'!$L:$L,"="&amp;($A6&amp;TEXT(L$4,"mmm-yy")),'Charitables &amp; Sponsorships'!$D:$D)+SUMIF('Itemized Expenses'!$J:$J,"="&amp;($A6&amp;TEXT(L$4,"mmm-yy")),'Itemized Expenses'!$E:$E)</f>
        <v>0</v>
      </c>
      <c r="M6" s="43">
        <f>SUMIF('Charitables &amp; Sponsorships'!$L:$L,"="&amp;($A6&amp;TEXT(M$4,"mmm-yy")),'Charitables &amp; Sponsorships'!$D:$D)+SUMIF('Itemized Expenses'!$J:$J,"="&amp;($A6&amp;TEXT(M$4,"mmm-yy")),'Itemized Expenses'!$E:$E)</f>
        <v>0</v>
      </c>
      <c r="N6" s="43">
        <f>SUMIF('Charitables &amp; Sponsorships'!$L:$L,"="&amp;($A6&amp;TEXT(N$4,"mmm-yy")),'Charitables &amp; Sponsorships'!$D:$D)+SUMIF('Itemized Expenses'!$J:$J,"="&amp;($A6&amp;TEXT(N$4,"mmm-yy")),'Itemized Expenses'!$E:$E)</f>
        <v>0</v>
      </c>
      <c r="O6" s="44">
        <f>SUM(C6:N6)</f>
        <v>750.75</v>
      </c>
    </row>
    <row r="7" spans="1:15" ht="14.1" customHeight="1" x14ac:dyDescent="0.3">
      <c r="A7" s="9"/>
      <c r="B7" s="10"/>
      <c r="C7" s="45"/>
      <c r="D7" s="45"/>
      <c r="E7" s="45"/>
      <c r="F7" s="46"/>
      <c r="G7" s="46"/>
      <c r="H7" s="46"/>
      <c r="I7" s="46"/>
      <c r="J7" s="46"/>
      <c r="K7" s="46"/>
      <c r="L7" s="46"/>
      <c r="M7" s="46"/>
      <c r="N7" s="46"/>
      <c r="O7" s="46"/>
    </row>
    <row r="8" spans="1:15" s="16" customFormat="1" ht="21.9" customHeight="1" x14ac:dyDescent="0.25">
      <c r="A8" s="18">
        <v>2000</v>
      </c>
      <c r="B8" s="38" t="s">
        <v>3</v>
      </c>
      <c r="C8" s="43">
        <f>SUMIF('Charitables &amp; Sponsorships'!$L:$L,"="&amp;($A8&amp;TEXT(C$4,"mmm-yy")),'Charitables &amp; Sponsorships'!$D:$D)+SUMIF('Itemized Expenses'!$J:$J,"="&amp;($A8&amp;TEXT(C$4,"mmm-yy")),'Itemized Expenses'!$E:$E)</f>
        <v>0</v>
      </c>
      <c r="D8" s="43">
        <f>SUMIF('Charitables &amp; Sponsorships'!$L:$L,"="&amp;($A8&amp;TEXT(D$4,"mmm-yy")),'Charitables &amp; Sponsorships'!$D:$D)+SUMIF('Itemized Expenses'!$J:$J,"="&amp;($A8&amp;TEXT(D$4,"mmm-yy")),'Itemized Expenses'!$E:$E)</f>
        <v>0</v>
      </c>
      <c r="E8" s="43">
        <f>SUMIF('Charitables &amp; Sponsorships'!$L:$L,"="&amp;($A8&amp;TEXT(E$4,"mmm-yy")),'Charitables &amp; Sponsorships'!$D:$D)+SUMIF('Itemized Expenses'!$J:$J,"="&amp;($A8&amp;TEXT(E$4,"mmm-yy")),'Itemized Expenses'!$E:$E)</f>
        <v>0</v>
      </c>
      <c r="F8" s="43">
        <f>SUMIF('Charitables &amp; Sponsorships'!$L:$L,"="&amp;($A8&amp;TEXT(F$4,"mmm-yy")),'Charitables &amp; Sponsorships'!$D:$D)+SUMIF('Itemized Expenses'!$J:$J,"="&amp;($A8&amp;TEXT(F$4,"mmm-yy")),'Itemized Expenses'!$E:$E)</f>
        <v>0</v>
      </c>
      <c r="G8" s="43">
        <f>SUMIF('Charitables &amp; Sponsorships'!$L:$L,"="&amp;($A8&amp;TEXT(G$4,"mmm-yy")),'Charitables &amp; Sponsorships'!$D:$D)+SUMIF('Itemized Expenses'!$J:$J,"="&amp;($A8&amp;TEXT(G$4,"mmm-yy")),'Itemized Expenses'!$E:$E)</f>
        <v>0</v>
      </c>
      <c r="H8" s="43">
        <f>SUMIF('Charitables &amp; Sponsorships'!$L:$L,"="&amp;($A8&amp;TEXT(H$4,"mmm-yy")),'Charitables &amp; Sponsorships'!$D:$D)+SUMIF('Itemized Expenses'!$J:$J,"="&amp;($A8&amp;TEXT(H$4,"mmm-yy")),'Itemized Expenses'!$E:$E)</f>
        <v>0</v>
      </c>
      <c r="I8" s="43">
        <f>SUMIF('Charitables &amp; Sponsorships'!$L:$L,"="&amp;($A8&amp;TEXT(I$4,"mmm-yy")),'Charitables &amp; Sponsorships'!$D:$D)+SUMIF('Itemized Expenses'!$J:$J,"="&amp;($A8&amp;TEXT(I$4,"mmm-yy")),'Itemized Expenses'!$E:$E)</f>
        <v>0</v>
      </c>
      <c r="J8" s="43">
        <f>SUMIF('Charitables &amp; Sponsorships'!$L:$L,"="&amp;($A8&amp;TEXT(J$4,"mmm-yy")),'Charitables &amp; Sponsorships'!$D:$D)+SUMIF('Itemized Expenses'!$J:$J,"="&amp;($A8&amp;TEXT(J$4,"mmm-yy")),'Itemized Expenses'!$E:$E)</f>
        <v>0</v>
      </c>
      <c r="K8" s="43">
        <f>SUMIF('Charitables &amp; Sponsorships'!$L:$L,"="&amp;($A8&amp;TEXT(K$4,"mmm-yy")),'Charitables &amp; Sponsorships'!$D:$D)+SUMIF('Itemized Expenses'!$J:$J,"="&amp;($A8&amp;TEXT(K$4,"mmm-yy")),'Itemized Expenses'!$E:$E)</f>
        <v>0</v>
      </c>
      <c r="L8" s="43">
        <f>SUMIF('Charitables &amp; Sponsorships'!$L:$L,"="&amp;($A8&amp;TEXT(L$4,"mmm-yy")),'Charitables &amp; Sponsorships'!$D:$D)+SUMIF('Itemized Expenses'!$J:$J,"="&amp;($A8&amp;TEXT(L$4,"mmm-yy")),'Itemized Expenses'!$E:$E)</f>
        <v>0</v>
      </c>
      <c r="M8" s="43">
        <f>SUMIF('Charitables &amp; Sponsorships'!$L:$L,"="&amp;($A8&amp;TEXT(M$4,"mmm-yy")),'Charitables &amp; Sponsorships'!$D:$D)+SUMIF('Itemized Expenses'!$J:$J,"="&amp;($A8&amp;TEXT(M$4,"mmm-yy")),'Itemized Expenses'!$E:$E)</f>
        <v>0</v>
      </c>
      <c r="N8" s="43">
        <f>SUMIF('Charitables &amp; Sponsorships'!$L:$L,"="&amp;($A8&amp;TEXT(N$4,"mmm-yy")),'Charitables &amp; Sponsorships'!$D:$D)+SUMIF('Itemized Expenses'!$J:$J,"="&amp;($A8&amp;TEXT(N$4,"mmm-yy")),'Itemized Expenses'!$E:$E)</f>
        <v>0</v>
      </c>
      <c r="O8" s="44">
        <f>SUM(C8:N8)</f>
        <v>0</v>
      </c>
    </row>
    <row r="9" spans="1:15" ht="14.1" customHeight="1" x14ac:dyDescent="0.3">
      <c r="A9" s="9"/>
      <c r="B9" s="10"/>
      <c r="C9" s="45"/>
      <c r="D9" s="45"/>
      <c r="E9" s="45"/>
      <c r="F9" s="46"/>
      <c r="G9" s="46"/>
      <c r="H9" s="46"/>
      <c r="I9" s="46"/>
      <c r="J9" s="46"/>
      <c r="K9" s="46"/>
      <c r="L9" s="46"/>
      <c r="M9" s="46"/>
      <c r="N9" s="46"/>
      <c r="O9" s="46"/>
    </row>
    <row r="10" spans="1:15" s="16" customFormat="1" ht="21.9" customHeight="1" x14ac:dyDescent="0.25">
      <c r="A10" s="18">
        <v>3000</v>
      </c>
      <c r="B10" s="38" t="s">
        <v>4</v>
      </c>
      <c r="C10" s="43">
        <f>SUMIF('Charitables &amp; Sponsorships'!$L:$L,"="&amp;($A10&amp;TEXT(C$4,"mmm-yy")),'Charitables &amp; Sponsorships'!$D:$D)+SUMIF('Itemized Expenses'!$J:$J,"="&amp;($A10&amp;TEXT(C$4,"mmm-yy")),'Itemized Expenses'!$E:$E)</f>
        <v>0</v>
      </c>
      <c r="D10" s="43">
        <f>SUMIF('Charitables &amp; Sponsorships'!$L:$L,"="&amp;($A10&amp;TEXT(D$4,"mmm-yy")),'Charitables &amp; Sponsorships'!$D:$D)+SUMIF('Itemized Expenses'!$J:$J,"="&amp;($A10&amp;TEXT(D$4,"mmm-yy")),'Itemized Expenses'!$E:$E)</f>
        <v>0</v>
      </c>
      <c r="E10" s="43">
        <f>SUMIF('Charitables &amp; Sponsorships'!$L:$L,"="&amp;($A10&amp;TEXT(E$4,"mmm-yy")),'Charitables &amp; Sponsorships'!$D:$D)+SUMIF('Itemized Expenses'!$J:$J,"="&amp;($A10&amp;TEXT(E$4,"mmm-yy")),'Itemized Expenses'!$E:$E)</f>
        <v>0</v>
      </c>
      <c r="F10" s="43">
        <f>SUMIF('Charitables &amp; Sponsorships'!$L:$L,"="&amp;($A10&amp;TEXT(F$4,"mmm-yy")),'Charitables &amp; Sponsorships'!$D:$D)+SUMIF('Itemized Expenses'!$J:$J,"="&amp;($A10&amp;TEXT(F$4,"mmm-yy")),'Itemized Expenses'!$E:$E)</f>
        <v>0</v>
      </c>
      <c r="G10" s="43">
        <f>SUMIF('Charitables &amp; Sponsorships'!$L:$L,"="&amp;($A10&amp;TEXT(G$4,"mmm-yy")),'Charitables &amp; Sponsorships'!$D:$D)+SUMIF('Itemized Expenses'!$J:$J,"="&amp;($A10&amp;TEXT(G$4,"mmm-yy")),'Itemized Expenses'!$E:$E)</f>
        <v>0</v>
      </c>
      <c r="H10" s="43">
        <f>SUMIF('Charitables &amp; Sponsorships'!$L:$L,"="&amp;($A10&amp;TEXT(H$4,"mmm-yy")),'Charitables &amp; Sponsorships'!$D:$D)+SUMIF('Itemized Expenses'!$J:$J,"="&amp;($A10&amp;TEXT(H$4,"mmm-yy")),'Itemized Expenses'!$E:$E)</f>
        <v>0</v>
      </c>
      <c r="I10" s="43">
        <f>SUMIF('Charitables &amp; Sponsorships'!$L:$L,"="&amp;($A10&amp;TEXT(I$4,"mmm-yy")),'Charitables &amp; Sponsorships'!$D:$D)+SUMIF('Itemized Expenses'!$J:$J,"="&amp;($A10&amp;TEXT(I$4,"mmm-yy")),'Itemized Expenses'!$E:$E)</f>
        <v>0</v>
      </c>
      <c r="J10" s="43">
        <f>SUMIF('Charitables &amp; Sponsorships'!$L:$L,"="&amp;($A10&amp;TEXT(J$4,"mmm-yy")),'Charitables &amp; Sponsorships'!$D:$D)+SUMIF('Itemized Expenses'!$J:$J,"="&amp;($A10&amp;TEXT(J$4,"mmm-yy")),'Itemized Expenses'!$E:$E)</f>
        <v>0</v>
      </c>
      <c r="K10" s="43">
        <f>SUMIF('Charitables &amp; Sponsorships'!$L:$L,"="&amp;($A10&amp;TEXT(K$4,"mmm-yy")),'Charitables &amp; Sponsorships'!$D:$D)+SUMIF('Itemized Expenses'!$J:$J,"="&amp;($A10&amp;TEXT(K$4,"mmm-yy")),'Itemized Expenses'!$E:$E)</f>
        <v>0</v>
      </c>
      <c r="L10" s="43">
        <f>SUMIF('Charitables &amp; Sponsorships'!$L:$L,"="&amp;($A10&amp;TEXT(L$4,"mmm-yy")),'Charitables &amp; Sponsorships'!$D:$D)+SUMIF('Itemized Expenses'!$J:$J,"="&amp;($A10&amp;TEXT(L$4,"mmm-yy")),'Itemized Expenses'!$E:$E)</f>
        <v>0</v>
      </c>
      <c r="M10" s="43">
        <f>SUMIF('Charitables &amp; Sponsorships'!$L:$L,"="&amp;($A10&amp;TEXT(M$4,"mmm-yy")),'Charitables &amp; Sponsorships'!$D:$D)+SUMIF('Itemized Expenses'!$J:$J,"="&amp;($A10&amp;TEXT(M$4,"mmm-yy")),'Itemized Expenses'!$E:$E)</f>
        <v>0</v>
      </c>
      <c r="N10" s="43">
        <f>SUMIF('Charitables &amp; Sponsorships'!$L:$L,"="&amp;($A10&amp;TEXT(N$4,"mmm-yy")),'Charitables &amp; Sponsorships'!$D:$D)+SUMIF('Itemized Expenses'!$J:$J,"="&amp;($A10&amp;TEXT(N$4,"mmm-yy")),'Itemized Expenses'!$E:$E)</f>
        <v>0</v>
      </c>
      <c r="O10" s="44">
        <f>SUM(C10:N10)</f>
        <v>0</v>
      </c>
    </row>
    <row r="11" spans="1:15" ht="14.1" customHeight="1" x14ac:dyDescent="0.3">
      <c r="A11" s="9"/>
      <c r="B11" s="10"/>
      <c r="C11" s="45"/>
      <c r="D11" s="45"/>
      <c r="E11" s="45"/>
      <c r="F11" s="46"/>
      <c r="G11" s="46"/>
      <c r="H11" s="46"/>
      <c r="I11" s="46"/>
      <c r="J11" s="46"/>
      <c r="K11" s="46"/>
      <c r="L11" s="46"/>
      <c r="M11" s="46"/>
      <c r="N11" s="46"/>
      <c r="O11" s="46"/>
    </row>
    <row r="12" spans="1:15" s="16" customFormat="1" ht="21.9" customHeight="1" x14ac:dyDescent="0.25">
      <c r="A12" s="18">
        <v>4000</v>
      </c>
      <c r="B12" s="38" t="s">
        <v>5</v>
      </c>
      <c r="C12" s="43">
        <f>SUMIF('Charitables &amp; Sponsorships'!$L:$L,"="&amp;($A12&amp;TEXT(C$4,"mmm-yy")),'Charitables &amp; Sponsorships'!$D:$D)+SUMIF('Itemized Expenses'!$J:$J,"="&amp;($A12&amp;TEXT(C$4,"mmm-yy")),'Itemized Expenses'!$E:$E)</f>
        <v>0</v>
      </c>
      <c r="D12" s="43">
        <f>SUMIF('Charitables &amp; Sponsorships'!$L:$L,"="&amp;($A12&amp;TEXT(D$4,"mmm-yy")),'Charitables &amp; Sponsorships'!$D:$D)+SUMIF('Itemized Expenses'!$J:$J,"="&amp;($A12&amp;TEXT(D$4,"mmm-yy")),'Itemized Expenses'!$E:$E)</f>
        <v>0</v>
      </c>
      <c r="E12" s="43">
        <f>SUMIF('Charitables &amp; Sponsorships'!$L:$L,"="&amp;($A12&amp;TEXT(E$4,"mmm-yy")),'Charitables &amp; Sponsorships'!$D:$D)+SUMIF('Itemized Expenses'!$J:$J,"="&amp;($A12&amp;TEXT(E$4,"mmm-yy")),'Itemized Expenses'!$E:$E)</f>
        <v>0</v>
      </c>
      <c r="F12" s="43">
        <f>SUMIF('Charitables &amp; Sponsorships'!$L:$L,"="&amp;($A12&amp;TEXT(F$4,"mmm-yy")),'Charitables &amp; Sponsorships'!$D:$D)+SUMIF('Itemized Expenses'!$J:$J,"="&amp;($A12&amp;TEXT(F$4,"mmm-yy")),'Itemized Expenses'!$E:$E)</f>
        <v>0</v>
      </c>
      <c r="G12" s="43">
        <f>SUMIF('Charitables &amp; Sponsorships'!$L:$L,"="&amp;($A12&amp;TEXT(G$4,"mmm-yy")),'Charitables &amp; Sponsorships'!$D:$D)+SUMIF('Itemized Expenses'!$J:$J,"="&amp;($A12&amp;TEXT(G$4,"mmm-yy")),'Itemized Expenses'!$E:$E)</f>
        <v>0</v>
      </c>
      <c r="H12" s="43">
        <f>SUMIF('Charitables &amp; Sponsorships'!$L:$L,"="&amp;($A12&amp;TEXT(H$4,"mmm-yy")),'Charitables &amp; Sponsorships'!$D:$D)+SUMIF('Itemized Expenses'!$J:$J,"="&amp;($A12&amp;TEXT(H$4,"mmm-yy")),'Itemized Expenses'!$E:$E)</f>
        <v>0</v>
      </c>
      <c r="I12" s="43">
        <f>SUMIF('Charitables &amp; Sponsorships'!$L:$L,"="&amp;($A12&amp;TEXT(I$4,"mmm-yy")),'Charitables &amp; Sponsorships'!$D:$D)+SUMIF('Itemized Expenses'!$J:$J,"="&amp;($A12&amp;TEXT(I$4,"mmm-yy")),'Itemized Expenses'!$E:$E)</f>
        <v>0</v>
      </c>
      <c r="J12" s="43">
        <f>SUMIF('Charitables &amp; Sponsorships'!$L:$L,"="&amp;($A12&amp;TEXT(J$4,"mmm-yy")),'Charitables &amp; Sponsorships'!$D:$D)+SUMIF('Itemized Expenses'!$J:$J,"="&amp;($A12&amp;TEXT(J$4,"mmm-yy")),'Itemized Expenses'!$E:$E)</f>
        <v>0</v>
      </c>
      <c r="K12" s="43">
        <f>SUMIF('Charitables &amp; Sponsorships'!$L:$L,"="&amp;($A12&amp;TEXT(K$4,"mmm-yy")),'Charitables &amp; Sponsorships'!$D:$D)+SUMIF('Itemized Expenses'!$J:$J,"="&amp;($A12&amp;TEXT(K$4,"mmm-yy")),'Itemized Expenses'!$E:$E)</f>
        <v>0</v>
      </c>
      <c r="L12" s="43">
        <f>SUMIF('Charitables &amp; Sponsorships'!$L:$L,"="&amp;($A12&amp;TEXT(L$4,"mmm-yy")),'Charitables &amp; Sponsorships'!$D:$D)+SUMIF('Itemized Expenses'!$J:$J,"="&amp;($A12&amp;TEXT(L$4,"mmm-yy")),'Itemized Expenses'!$E:$E)</f>
        <v>0</v>
      </c>
      <c r="M12" s="43">
        <f>SUMIF('Charitables &amp; Sponsorships'!$L:$L,"="&amp;($A12&amp;TEXT(M$4,"mmm-yy")),'Charitables &amp; Sponsorships'!$D:$D)+SUMIF('Itemized Expenses'!$J:$J,"="&amp;($A12&amp;TEXT(M$4,"mmm-yy")),'Itemized Expenses'!$E:$E)</f>
        <v>0</v>
      </c>
      <c r="N12" s="43">
        <f>SUMIF('Charitables &amp; Sponsorships'!$L:$L,"="&amp;($A12&amp;TEXT(N$4,"mmm-yy")),'Charitables &amp; Sponsorships'!$D:$D)+SUMIF('Itemized Expenses'!$J:$J,"="&amp;($A12&amp;TEXT(N$4,"mmm-yy")),'Itemized Expenses'!$E:$E)</f>
        <v>0</v>
      </c>
      <c r="O12" s="44">
        <f>SUM(C12:N12)</f>
        <v>0</v>
      </c>
    </row>
    <row r="13" spans="1:15" ht="14.1" customHeight="1" x14ac:dyDescent="0.3">
      <c r="A13" s="9"/>
      <c r="B13" s="10"/>
      <c r="C13" s="45"/>
      <c r="D13" s="45"/>
      <c r="E13" s="45"/>
      <c r="F13" s="46"/>
      <c r="G13" s="46"/>
      <c r="H13" s="46"/>
      <c r="I13" s="46"/>
      <c r="J13" s="46"/>
      <c r="K13" s="46"/>
      <c r="L13" s="46"/>
      <c r="M13" s="46"/>
      <c r="N13" s="46"/>
      <c r="O13" s="46"/>
    </row>
    <row r="14" spans="1:15" s="16" customFormat="1" ht="21.9" customHeight="1" x14ac:dyDescent="0.25">
      <c r="A14" s="18">
        <v>5000</v>
      </c>
      <c r="B14" s="38" t="s">
        <v>6</v>
      </c>
      <c r="C14" s="43">
        <f>SUMIF('Charitables &amp; Sponsorships'!$L:$L,"="&amp;($A14&amp;TEXT(C$4,"mmm-yy")),'Charitables &amp; Sponsorships'!$D:$D)+SUMIF('Itemized Expenses'!$J:$J,"="&amp;($A14&amp;TEXT(C$4,"mmm-yy")),'Itemized Expenses'!$E:$E)</f>
        <v>0</v>
      </c>
      <c r="D14" s="43">
        <f>SUMIF('Charitables &amp; Sponsorships'!$L:$L,"="&amp;($A14&amp;TEXT(D$4,"mmm-yy")),'Charitables &amp; Sponsorships'!$D:$D)+SUMIF('Itemized Expenses'!$J:$J,"="&amp;($A14&amp;TEXT(D$4,"mmm-yy")),'Itemized Expenses'!$E:$E)</f>
        <v>0</v>
      </c>
      <c r="E14" s="43">
        <f>SUMIF('Charitables &amp; Sponsorships'!$L:$L,"="&amp;($A14&amp;TEXT(E$4,"mmm-yy")),'Charitables &amp; Sponsorships'!$D:$D)+SUMIF('Itemized Expenses'!$J:$J,"="&amp;($A14&amp;TEXT(E$4,"mmm-yy")),'Itemized Expenses'!$E:$E)</f>
        <v>0</v>
      </c>
      <c r="F14" s="43">
        <f>SUMIF('Charitables &amp; Sponsorships'!$L:$L,"="&amp;($A14&amp;TEXT(F$4,"mmm-yy")),'Charitables &amp; Sponsorships'!$D:$D)+SUMIF('Itemized Expenses'!$J:$J,"="&amp;($A14&amp;TEXT(F$4,"mmm-yy")),'Itemized Expenses'!$E:$E)</f>
        <v>0</v>
      </c>
      <c r="G14" s="43">
        <f>SUMIF('Charitables &amp; Sponsorships'!$L:$L,"="&amp;($A14&amp;TEXT(G$4,"mmm-yy")),'Charitables &amp; Sponsorships'!$D:$D)+SUMIF('Itemized Expenses'!$J:$J,"="&amp;($A14&amp;TEXT(G$4,"mmm-yy")),'Itemized Expenses'!$E:$E)</f>
        <v>0</v>
      </c>
      <c r="H14" s="43">
        <f>SUMIF('Charitables &amp; Sponsorships'!$L:$L,"="&amp;($A14&amp;TEXT(H$4,"mmm-yy")),'Charitables &amp; Sponsorships'!$D:$D)+SUMIF('Itemized Expenses'!$J:$J,"="&amp;($A14&amp;TEXT(H$4,"mmm-yy")),'Itemized Expenses'!$E:$E)</f>
        <v>0</v>
      </c>
      <c r="I14" s="43">
        <f>SUMIF('Charitables &amp; Sponsorships'!$L:$L,"="&amp;($A14&amp;TEXT(I$4,"mmm-yy")),'Charitables &amp; Sponsorships'!$D:$D)+SUMIF('Itemized Expenses'!$J:$J,"="&amp;($A14&amp;TEXT(I$4,"mmm-yy")),'Itemized Expenses'!$E:$E)</f>
        <v>0</v>
      </c>
      <c r="J14" s="43">
        <f>SUMIF('Charitables &amp; Sponsorships'!$L:$L,"="&amp;($A14&amp;TEXT(J$4,"mmm-yy")),'Charitables &amp; Sponsorships'!$D:$D)+SUMIF('Itemized Expenses'!$J:$J,"="&amp;($A14&amp;TEXT(J$4,"mmm-yy")),'Itemized Expenses'!$E:$E)</f>
        <v>0</v>
      </c>
      <c r="K14" s="43">
        <f>SUMIF('Charitables &amp; Sponsorships'!$L:$L,"="&amp;($A14&amp;TEXT(K$4,"mmm-yy")),'Charitables &amp; Sponsorships'!$D:$D)+SUMIF('Itemized Expenses'!$J:$J,"="&amp;($A14&amp;TEXT(K$4,"mmm-yy")),'Itemized Expenses'!$E:$E)</f>
        <v>0</v>
      </c>
      <c r="L14" s="43">
        <f>SUMIF('Charitables &amp; Sponsorships'!$L:$L,"="&amp;($A14&amp;TEXT(L$4,"mmm-yy")),'Charitables &amp; Sponsorships'!$D:$D)+SUMIF('Itemized Expenses'!$J:$J,"="&amp;($A14&amp;TEXT(L$4,"mmm-yy")),'Itemized Expenses'!$E:$E)</f>
        <v>0</v>
      </c>
      <c r="M14" s="43">
        <f>SUMIF('Charitables &amp; Sponsorships'!$L:$L,"="&amp;($A14&amp;TEXT(M$4,"mmm-yy")),'Charitables &amp; Sponsorships'!$D:$D)+SUMIF('Itemized Expenses'!$J:$J,"="&amp;($A14&amp;TEXT(M$4,"mmm-yy")),'Itemized Expenses'!$E:$E)</f>
        <v>0</v>
      </c>
      <c r="N14" s="43">
        <f>SUMIF('Charitables &amp; Sponsorships'!$L:$L,"="&amp;($A14&amp;TEXT(N$4,"mmm-yy")),'Charitables &amp; Sponsorships'!$D:$D)+SUMIF('Itemized Expenses'!$J:$J,"="&amp;($A14&amp;TEXT(N$4,"mmm-yy")),'Itemized Expenses'!$E:$E)</f>
        <v>0</v>
      </c>
      <c r="O14" s="44">
        <f>SUM(C14:N14)</f>
        <v>0</v>
      </c>
    </row>
    <row r="15" spans="1:15" ht="14.1" customHeight="1" x14ac:dyDescent="0.3">
      <c r="A15" s="9"/>
      <c r="B15" s="10"/>
      <c r="C15" s="45"/>
      <c r="D15" s="45"/>
      <c r="E15" s="45"/>
      <c r="F15" s="46"/>
      <c r="G15" s="46"/>
      <c r="H15" s="46"/>
      <c r="I15" s="46"/>
      <c r="J15" s="46"/>
      <c r="K15" s="46"/>
      <c r="L15" s="46"/>
      <c r="M15" s="46"/>
      <c r="N15" s="46"/>
      <c r="O15" s="46"/>
    </row>
    <row r="16" spans="1:15" s="16" customFormat="1" ht="21.9" customHeight="1" x14ac:dyDescent="0.25">
      <c r="A16" s="18">
        <v>6000</v>
      </c>
      <c r="B16" s="38" t="s">
        <v>7</v>
      </c>
      <c r="C16" s="43">
        <f>SUMIF('Charitables &amp; Sponsorships'!$L:$L,"="&amp;($A16&amp;TEXT(C$4,"mmm-yy")),'Charitables &amp; Sponsorships'!$D:$D)+SUMIF('Itemized Expenses'!$J:$J,"="&amp;($A16&amp;TEXT(C$4,"mmm-yy")),'Itemized Expenses'!$E:$E)</f>
        <v>0</v>
      </c>
      <c r="D16" s="43">
        <f>SUMIF('Charitables &amp; Sponsorships'!$L:$L,"="&amp;($A16&amp;TEXT(D$4,"mmm-yy")),'Charitables &amp; Sponsorships'!$D:$D)+SUMIF('Itemized Expenses'!$J:$J,"="&amp;($A16&amp;TEXT(D$4,"mmm-yy")),'Itemized Expenses'!$E:$E)</f>
        <v>0</v>
      </c>
      <c r="E16" s="43">
        <f>SUMIF('Charitables &amp; Sponsorships'!$L:$L,"="&amp;($A16&amp;TEXT(E$4,"mmm-yy")),'Charitables &amp; Sponsorships'!$D:$D)+SUMIF('Itemized Expenses'!$J:$J,"="&amp;($A16&amp;TEXT(E$4,"mmm-yy")),'Itemized Expenses'!$E:$E)</f>
        <v>0</v>
      </c>
      <c r="F16" s="43">
        <f>SUMIF('Charitables &amp; Sponsorships'!$L:$L,"="&amp;($A16&amp;TEXT(F$4,"mmm-yy")),'Charitables &amp; Sponsorships'!$D:$D)+SUMIF('Itemized Expenses'!$J:$J,"="&amp;($A16&amp;TEXT(F$4,"mmm-yy")),'Itemized Expenses'!$E:$E)</f>
        <v>0</v>
      </c>
      <c r="G16" s="43">
        <f>SUMIF('Charitables &amp; Sponsorships'!$L:$L,"="&amp;($A16&amp;TEXT(G$4,"mmm-yy")),'Charitables &amp; Sponsorships'!$D:$D)+SUMIF('Itemized Expenses'!$J:$J,"="&amp;($A16&amp;TEXT(G$4,"mmm-yy")),'Itemized Expenses'!$E:$E)</f>
        <v>0</v>
      </c>
      <c r="H16" s="43">
        <f>SUMIF('Charitables &amp; Sponsorships'!$L:$L,"="&amp;($A16&amp;TEXT(H$4,"mmm-yy")),'Charitables &amp; Sponsorships'!$D:$D)+SUMIF('Itemized Expenses'!$J:$J,"="&amp;($A16&amp;TEXT(H$4,"mmm-yy")),'Itemized Expenses'!$E:$E)</f>
        <v>0</v>
      </c>
      <c r="I16" s="43">
        <f>SUMIF('Charitables &amp; Sponsorships'!$L:$L,"="&amp;($A16&amp;TEXT(I$4,"mmm-yy")),'Charitables &amp; Sponsorships'!$D:$D)+SUMIF('Itemized Expenses'!$J:$J,"="&amp;($A16&amp;TEXT(I$4,"mmm-yy")),'Itemized Expenses'!$E:$E)</f>
        <v>0</v>
      </c>
      <c r="J16" s="43">
        <f>SUMIF('Charitables &amp; Sponsorships'!$L:$L,"="&amp;($A16&amp;TEXT(J$4,"mmm-yy")),'Charitables &amp; Sponsorships'!$D:$D)+SUMIF('Itemized Expenses'!$J:$J,"="&amp;($A16&amp;TEXT(J$4,"mmm-yy")),'Itemized Expenses'!$E:$E)</f>
        <v>0</v>
      </c>
      <c r="K16" s="43">
        <f>SUMIF('Charitables &amp; Sponsorships'!$L:$L,"="&amp;($A16&amp;TEXT(K$4,"mmm-yy")),'Charitables &amp; Sponsorships'!$D:$D)+SUMIF('Itemized Expenses'!$J:$J,"="&amp;($A16&amp;TEXT(K$4,"mmm-yy")),'Itemized Expenses'!$E:$E)</f>
        <v>0</v>
      </c>
      <c r="L16" s="43">
        <f>SUMIF('Charitables &amp; Sponsorships'!$L:$L,"="&amp;($A16&amp;TEXT(L$4,"mmm-yy")),'Charitables &amp; Sponsorships'!$D:$D)+SUMIF('Itemized Expenses'!$J:$J,"="&amp;($A16&amp;TEXT(L$4,"mmm-yy")),'Itemized Expenses'!$E:$E)</f>
        <v>0</v>
      </c>
      <c r="M16" s="43">
        <f>SUMIF('Charitables &amp; Sponsorships'!$L:$L,"="&amp;($A16&amp;TEXT(M$4,"mmm-yy")),'Charitables &amp; Sponsorships'!$D:$D)+SUMIF('Itemized Expenses'!$J:$J,"="&amp;($A16&amp;TEXT(M$4,"mmm-yy")),'Itemized Expenses'!$E:$E)</f>
        <v>0</v>
      </c>
      <c r="N16" s="43">
        <f>SUMIF('Charitables &amp; Sponsorships'!$L:$L,"="&amp;($A16&amp;TEXT(N$4,"mmm-yy")),'Charitables &amp; Sponsorships'!$D:$D)+SUMIF('Itemized Expenses'!$J:$J,"="&amp;($A16&amp;TEXT(N$4,"mmm-yy")),'Itemized Expenses'!$E:$E)</f>
        <v>0</v>
      </c>
      <c r="O16" s="44">
        <f>SUM(C16:N16)</f>
        <v>0</v>
      </c>
    </row>
    <row r="17" spans="1:15" ht="14.1" customHeight="1" x14ac:dyDescent="0.3">
      <c r="A17" s="9"/>
      <c r="B17" s="10"/>
      <c r="C17" s="45"/>
      <c r="D17" s="45"/>
      <c r="E17" s="45"/>
      <c r="F17" s="46"/>
      <c r="G17" s="46"/>
      <c r="H17" s="46"/>
      <c r="I17" s="46"/>
      <c r="J17" s="46"/>
      <c r="K17" s="46"/>
      <c r="L17" s="46"/>
      <c r="M17" s="46"/>
      <c r="N17" s="46"/>
      <c r="O17" s="46"/>
    </row>
    <row r="18" spans="1:15" s="16" customFormat="1" ht="21.9" customHeight="1" x14ac:dyDescent="0.25">
      <c r="A18" s="18">
        <v>7000</v>
      </c>
      <c r="B18" s="38" t="s">
        <v>8</v>
      </c>
      <c r="C18" s="43">
        <f>SUMIF('Charitables &amp; Sponsorships'!$L:$L,"="&amp;($A18&amp;TEXT(C$4,"mmm-yy")),'Charitables &amp; Sponsorships'!$D:$D)+SUMIF('Itemized Expenses'!$J:$J,"="&amp;($A18&amp;TEXT(C$4,"mmm-yy")),'Itemized Expenses'!$E:$E)</f>
        <v>2500</v>
      </c>
      <c r="D18" s="43">
        <f>SUMIF('Charitables &amp; Sponsorships'!$L:$L,"="&amp;($A18&amp;TEXT(D$4,"mmm-yy")),'Charitables &amp; Sponsorships'!$D:$D)+SUMIF('Itemized Expenses'!$J:$J,"="&amp;($A18&amp;TEXT(D$4,"mmm-yy")),'Itemized Expenses'!$E:$E)</f>
        <v>0</v>
      </c>
      <c r="E18" s="43">
        <f>SUMIF('Charitables &amp; Sponsorships'!$L:$L,"="&amp;($A18&amp;TEXT(E$4,"mmm-yy")),'Charitables &amp; Sponsorships'!$D:$D)+SUMIF('Itemized Expenses'!$J:$J,"="&amp;($A18&amp;TEXT(E$4,"mmm-yy")),'Itemized Expenses'!$E:$E)</f>
        <v>0</v>
      </c>
      <c r="F18" s="43">
        <f>SUMIF('Charitables &amp; Sponsorships'!$L:$L,"="&amp;($A18&amp;TEXT(F$4,"mmm-yy")),'Charitables &amp; Sponsorships'!$D:$D)+SUMIF('Itemized Expenses'!$J:$J,"="&amp;($A18&amp;TEXT(F$4,"mmm-yy")),'Itemized Expenses'!$E:$E)</f>
        <v>0</v>
      </c>
      <c r="G18" s="43">
        <f>SUMIF('Charitables &amp; Sponsorships'!$L:$L,"="&amp;($A18&amp;TEXT(G$4,"mmm-yy")),'Charitables &amp; Sponsorships'!$D:$D)+SUMIF('Itemized Expenses'!$J:$J,"="&amp;($A18&amp;TEXT(G$4,"mmm-yy")),'Itemized Expenses'!$E:$E)</f>
        <v>0</v>
      </c>
      <c r="H18" s="43">
        <f>SUMIF('Charitables &amp; Sponsorships'!$L:$L,"="&amp;($A18&amp;TEXT(H$4,"mmm-yy")),'Charitables &amp; Sponsorships'!$D:$D)+SUMIF('Itemized Expenses'!$J:$J,"="&amp;($A18&amp;TEXT(H$4,"mmm-yy")),'Itemized Expenses'!$E:$E)</f>
        <v>0</v>
      </c>
      <c r="I18" s="43">
        <f>SUMIF('Charitables &amp; Sponsorships'!$L:$L,"="&amp;($A18&amp;TEXT(I$4,"mmm-yy")),'Charitables &amp; Sponsorships'!$D:$D)+SUMIF('Itemized Expenses'!$J:$J,"="&amp;($A18&amp;TEXT(I$4,"mmm-yy")),'Itemized Expenses'!$E:$E)</f>
        <v>0</v>
      </c>
      <c r="J18" s="43">
        <f>SUMIF('Charitables &amp; Sponsorships'!$L:$L,"="&amp;($A18&amp;TEXT(J$4,"mmm-yy")),'Charitables &amp; Sponsorships'!$D:$D)+SUMIF('Itemized Expenses'!$J:$J,"="&amp;($A18&amp;TEXT(J$4,"mmm-yy")),'Itemized Expenses'!$E:$E)</f>
        <v>0</v>
      </c>
      <c r="K18" s="43">
        <f>SUMIF('Charitables &amp; Sponsorships'!$L:$L,"="&amp;($A18&amp;TEXT(K$4,"mmm-yy")),'Charitables &amp; Sponsorships'!$D:$D)+SUMIF('Itemized Expenses'!$J:$J,"="&amp;($A18&amp;TEXT(K$4,"mmm-yy")),'Itemized Expenses'!$E:$E)</f>
        <v>0</v>
      </c>
      <c r="L18" s="43">
        <f>SUMIF('Charitables &amp; Sponsorships'!$L:$L,"="&amp;($A18&amp;TEXT(L$4,"mmm-yy")),'Charitables &amp; Sponsorships'!$D:$D)+SUMIF('Itemized Expenses'!$J:$J,"="&amp;($A18&amp;TEXT(L$4,"mmm-yy")),'Itemized Expenses'!$E:$E)</f>
        <v>0</v>
      </c>
      <c r="M18" s="43">
        <f>SUMIF('Charitables &amp; Sponsorships'!$L:$L,"="&amp;($A18&amp;TEXT(M$4,"mmm-yy")),'Charitables &amp; Sponsorships'!$D:$D)+SUMIF('Itemized Expenses'!$J:$J,"="&amp;($A18&amp;TEXT(M$4,"mmm-yy")),'Itemized Expenses'!$E:$E)</f>
        <v>0</v>
      </c>
      <c r="N18" s="43">
        <f>SUMIF('Charitables &amp; Sponsorships'!$L:$L,"="&amp;($A18&amp;TEXT(N$4,"mmm-yy")),'Charitables &amp; Sponsorships'!$D:$D)+SUMIF('Itemized Expenses'!$J:$J,"="&amp;($A18&amp;TEXT(N$4,"mmm-yy")),'Itemized Expenses'!$E:$E)</f>
        <v>0</v>
      </c>
      <c r="O18" s="44">
        <f>SUM(C18:N18)</f>
        <v>2500</v>
      </c>
    </row>
    <row r="19" spans="1:15" ht="14.1" customHeight="1" x14ac:dyDescent="0.3">
      <c r="A19" s="9"/>
      <c r="B19" s="10"/>
      <c r="C19" s="45"/>
      <c r="D19" s="45"/>
      <c r="E19" s="45"/>
      <c r="F19" s="46"/>
      <c r="G19" s="46"/>
      <c r="H19" s="46"/>
      <c r="I19" s="46"/>
      <c r="J19" s="46"/>
      <c r="K19" s="46"/>
      <c r="L19" s="46"/>
      <c r="M19" s="46"/>
      <c r="N19" s="46"/>
      <c r="O19" s="46"/>
    </row>
    <row r="20" spans="1:15" s="16" customFormat="1" ht="21.9" customHeight="1" x14ac:dyDescent="0.25">
      <c r="A20" s="18">
        <v>8000</v>
      </c>
      <c r="B20" s="38" t="s">
        <v>9</v>
      </c>
      <c r="C20" s="43">
        <f>SUMIF('Charitables &amp; Sponsorships'!$L:$L,"="&amp;($A20&amp;TEXT(C$4,"mmm-yy")),'Charitables &amp; Sponsorships'!$D:$D)+SUMIF('Itemized Expenses'!$J:$J,"="&amp;($A20&amp;TEXT(C$4,"mmm-yy")),'Itemized Expenses'!$E:$E)</f>
        <v>0</v>
      </c>
      <c r="D20" s="43">
        <f>SUMIF('Charitables &amp; Sponsorships'!$L:$L,"="&amp;($A20&amp;TEXT(D$4,"mmm-yy")),'Charitables &amp; Sponsorships'!$D:$D)+SUMIF('Itemized Expenses'!$J:$J,"="&amp;($A20&amp;TEXT(D$4,"mmm-yy")),'Itemized Expenses'!$E:$E)</f>
        <v>0</v>
      </c>
      <c r="E20" s="43">
        <f>SUMIF('Charitables &amp; Sponsorships'!$L:$L,"="&amp;($A20&amp;TEXT(E$4,"mmm-yy")),'Charitables &amp; Sponsorships'!$D:$D)+SUMIF('Itemized Expenses'!$J:$J,"="&amp;($A20&amp;TEXT(E$4,"mmm-yy")),'Itemized Expenses'!$E:$E)</f>
        <v>0</v>
      </c>
      <c r="F20" s="43">
        <f>SUMIF('Charitables &amp; Sponsorships'!$L:$L,"="&amp;($A20&amp;TEXT(F$4,"mmm-yy")),'Charitables &amp; Sponsorships'!$D:$D)+SUMIF('Itemized Expenses'!$J:$J,"="&amp;($A20&amp;TEXT(F$4,"mmm-yy")),'Itemized Expenses'!$E:$E)</f>
        <v>0</v>
      </c>
      <c r="G20" s="43">
        <f>SUMIF('Charitables &amp; Sponsorships'!$L:$L,"="&amp;($A20&amp;TEXT(G$4,"mmm-yy")),'Charitables &amp; Sponsorships'!$D:$D)+SUMIF('Itemized Expenses'!$J:$J,"="&amp;($A20&amp;TEXT(G$4,"mmm-yy")),'Itemized Expenses'!$E:$E)</f>
        <v>0</v>
      </c>
      <c r="H20" s="43">
        <f>SUMIF('Charitables &amp; Sponsorships'!$L:$L,"="&amp;($A20&amp;TEXT(H$4,"mmm-yy")),'Charitables &amp; Sponsorships'!$D:$D)+SUMIF('Itemized Expenses'!$J:$J,"="&amp;($A20&amp;TEXT(H$4,"mmm-yy")),'Itemized Expenses'!$E:$E)</f>
        <v>0</v>
      </c>
      <c r="I20" s="43">
        <f>SUMIF('Charitables &amp; Sponsorships'!$L:$L,"="&amp;($A20&amp;TEXT(I$4,"mmm-yy")),'Charitables &amp; Sponsorships'!$D:$D)+SUMIF('Itemized Expenses'!$J:$J,"="&amp;($A20&amp;TEXT(I$4,"mmm-yy")),'Itemized Expenses'!$E:$E)</f>
        <v>0</v>
      </c>
      <c r="J20" s="43">
        <f>SUMIF('Charitables &amp; Sponsorships'!$L:$L,"="&amp;($A20&amp;TEXT(J$4,"mmm-yy")),'Charitables &amp; Sponsorships'!$D:$D)+SUMIF('Itemized Expenses'!$J:$J,"="&amp;($A20&amp;TEXT(J$4,"mmm-yy")),'Itemized Expenses'!$E:$E)</f>
        <v>0</v>
      </c>
      <c r="K20" s="43">
        <f>SUMIF('Charitables &amp; Sponsorships'!$L:$L,"="&amp;($A20&amp;TEXT(K$4,"mmm-yy")),'Charitables &amp; Sponsorships'!$D:$D)+SUMIF('Itemized Expenses'!$J:$J,"="&amp;($A20&amp;TEXT(K$4,"mmm-yy")),'Itemized Expenses'!$E:$E)</f>
        <v>0</v>
      </c>
      <c r="L20" s="43">
        <f>SUMIF('Charitables &amp; Sponsorships'!$L:$L,"="&amp;($A20&amp;TEXT(L$4,"mmm-yy")),'Charitables &amp; Sponsorships'!$D:$D)+SUMIF('Itemized Expenses'!$J:$J,"="&amp;($A20&amp;TEXT(L$4,"mmm-yy")),'Itemized Expenses'!$E:$E)</f>
        <v>0</v>
      </c>
      <c r="M20" s="43">
        <f>SUMIF('Charitables &amp; Sponsorships'!$L:$L,"="&amp;($A20&amp;TEXT(M$4,"mmm-yy")),'Charitables &amp; Sponsorships'!$D:$D)+SUMIF('Itemized Expenses'!$J:$J,"="&amp;($A20&amp;TEXT(M$4,"mmm-yy")),'Itemized Expenses'!$E:$E)</f>
        <v>0</v>
      </c>
      <c r="N20" s="43">
        <f>SUMIF('Charitables &amp; Sponsorships'!$L:$L,"="&amp;($A20&amp;TEXT(N$4,"mmm-yy")),'Charitables &amp; Sponsorships'!$D:$D)+SUMIF('Itemized Expenses'!$J:$J,"="&amp;($A20&amp;TEXT(N$4,"mmm-yy")),'Itemized Expenses'!$E:$E)</f>
        <v>0</v>
      </c>
      <c r="O20" s="44">
        <f>SUM(C20:N20)</f>
        <v>0</v>
      </c>
    </row>
    <row r="21" spans="1:15" ht="14.1" customHeight="1" x14ac:dyDescent="0.3">
      <c r="A21" s="9"/>
      <c r="B21" s="10"/>
      <c r="C21" s="45"/>
      <c r="D21" s="45"/>
      <c r="E21" s="45"/>
      <c r="F21" s="46"/>
      <c r="G21" s="46"/>
      <c r="H21" s="46"/>
      <c r="I21" s="46"/>
      <c r="J21" s="46"/>
      <c r="K21" s="46"/>
      <c r="L21" s="46"/>
      <c r="M21" s="46"/>
      <c r="N21" s="46"/>
      <c r="O21" s="46"/>
    </row>
    <row r="22" spans="1:15" s="16" customFormat="1" ht="21.9" customHeight="1" x14ac:dyDescent="0.25">
      <c r="A22" s="18">
        <v>9000</v>
      </c>
      <c r="B22" s="38" t="s">
        <v>10</v>
      </c>
      <c r="C22" s="43">
        <f>SUMIF('Charitables &amp; Sponsorships'!$L:$L,"="&amp;($A22&amp;TEXT(C$4,"mmm-yy")),'Charitables &amp; Sponsorships'!$D:$D)+SUMIF('Itemized Expenses'!$J:$J,"="&amp;($A22&amp;TEXT(C$4,"mmm-yy")),'Itemized Expenses'!$E:$E)</f>
        <v>0</v>
      </c>
      <c r="D22" s="43">
        <f>SUMIF('Charitables &amp; Sponsorships'!$L:$L,"="&amp;($A22&amp;TEXT(D$4,"mmm-yy")),'Charitables &amp; Sponsorships'!$D:$D)+SUMIF('Itemized Expenses'!$J:$J,"="&amp;($A22&amp;TEXT(D$4,"mmm-yy")),'Itemized Expenses'!$E:$E)</f>
        <v>0</v>
      </c>
      <c r="E22" s="43">
        <f>SUMIF('Charitables &amp; Sponsorships'!$L:$L,"="&amp;($A22&amp;TEXT(E$4,"mmm-yy")),'Charitables &amp; Sponsorships'!$D:$D)+SUMIF('Itemized Expenses'!$J:$J,"="&amp;($A22&amp;TEXT(E$4,"mmm-yy")),'Itemized Expenses'!$E:$E)</f>
        <v>0</v>
      </c>
      <c r="F22" s="43">
        <f>SUMIF('Charitables &amp; Sponsorships'!$L:$L,"="&amp;($A22&amp;TEXT(F$4,"mmm-yy")),'Charitables &amp; Sponsorships'!$D:$D)+SUMIF('Itemized Expenses'!$J:$J,"="&amp;($A22&amp;TEXT(F$4,"mmm-yy")),'Itemized Expenses'!$E:$E)</f>
        <v>0</v>
      </c>
      <c r="G22" s="43">
        <f>SUMIF('Charitables &amp; Sponsorships'!$L:$L,"="&amp;($A22&amp;TEXT(G$4,"mmm-yy")),'Charitables &amp; Sponsorships'!$D:$D)+SUMIF('Itemized Expenses'!$J:$J,"="&amp;($A22&amp;TEXT(G$4,"mmm-yy")),'Itemized Expenses'!$E:$E)</f>
        <v>0</v>
      </c>
      <c r="H22" s="43">
        <f>SUMIF('Charitables &amp; Sponsorships'!$L:$L,"="&amp;($A22&amp;TEXT(H$4,"mmm-yy")),'Charitables &amp; Sponsorships'!$D:$D)+SUMIF('Itemized Expenses'!$J:$J,"="&amp;($A22&amp;TEXT(H$4,"mmm-yy")),'Itemized Expenses'!$E:$E)</f>
        <v>0</v>
      </c>
      <c r="I22" s="43">
        <f>SUMIF('Charitables &amp; Sponsorships'!$L:$L,"="&amp;($A22&amp;TEXT(I$4,"mmm-yy")),'Charitables &amp; Sponsorships'!$D:$D)+SUMIF('Itemized Expenses'!$J:$J,"="&amp;($A22&amp;TEXT(I$4,"mmm-yy")),'Itemized Expenses'!$E:$E)</f>
        <v>0</v>
      </c>
      <c r="J22" s="43">
        <f>SUMIF('Charitables &amp; Sponsorships'!$L:$L,"="&amp;($A22&amp;TEXT(J$4,"mmm-yy")),'Charitables &amp; Sponsorships'!$D:$D)+SUMIF('Itemized Expenses'!$J:$J,"="&amp;($A22&amp;TEXT(J$4,"mmm-yy")),'Itemized Expenses'!$E:$E)</f>
        <v>0</v>
      </c>
      <c r="K22" s="43">
        <f>SUMIF('Charitables &amp; Sponsorships'!$L:$L,"="&amp;($A22&amp;TEXT(K$4,"mmm-yy")),'Charitables &amp; Sponsorships'!$D:$D)+SUMIF('Itemized Expenses'!$J:$J,"="&amp;($A22&amp;TEXT(K$4,"mmm-yy")),'Itemized Expenses'!$E:$E)</f>
        <v>0</v>
      </c>
      <c r="L22" s="43">
        <f>SUMIF('Charitables &amp; Sponsorships'!$L:$L,"="&amp;($A22&amp;TEXT(L$4,"mmm-yy")),'Charitables &amp; Sponsorships'!$D:$D)+SUMIF('Itemized Expenses'!$J:$J,"="&amp;($A22&amp;TEXT(L$4,"mmm-yy")),'Itemized Expenses'!$E:$E)</f>
        <v>0</v>
      </c>
      <c r="M22" s="43">
        <f>SUMIF('Charitables &amp; Sponsorships'!$L:$L,"="&amp;($A22&amp;TEXT(M$4,"mmm-yy")),'Charitables &amp; Sponsorships'!$D:$D)+SUMIF('Itemized Expenses'!$J:$J,"="&amp;($A22&amp;TEXT(M$4,"mmm-yy")),'Itemized Expenses'!$E:$E)</f>
        <v>0</v>
      </c>
      <c r="N22" s="43">
        <f>SUMIF('Charitables &amp; Sponsorships'!$L:$L,"="&amp;($A22&amp;TEXT(N$4,"mmm-yy")),'Charitables &amp; Sponsorships'!$D:$D)+SUMIF('Itemized Expenses'!$J:$J,"="&amp;($A22&amp;TEXT(N$4,"mmm-yy")),'Itemized Expenses'!$E:$E)</f>
        <v>0</v>
      </c>
      <c r="O22" s="44">
        <f>SUM(C22:N22)</f>
        <v>0</v>
      </c>
    </row>
    <row r="23" spans="1:15" ht="14.1" customHeight="1" x14ac:dyDescent="0.3">
      <c r="A23" s="9"/>
      <c r="B23" s="10"/>
      <c r="C23" s="47"/>
      <c r="D23" s="47"/>
      <c r="E23" s="47"/>
      <c r="F23" s="48"/>
      <c r="G23" s="48"/>
      <c r="H23" s="48"/>
      <c r="I23" s="48"/>
      <c r="J23" s="48"/>
      <c r="K23" s="48"/>
      <c r="L23" s="48"/>
      <c r="M23" s="48"/>
      <c r="N23" s="48"/>
      <c r="O23" s="46"/>
    </row>
    <row r="24" spans="1:15" s="16" customFormat="1" ht="21.9" customHeight="1" x14ac:dyDescent="0.25">
      <c r="A24" s="18">
        <v>10000</v>
      </c>
      <c r="B24" s="38" t="s">
        <v>11</v>
      </c>
      <c r="C24" s="43">
        <f>SUMIF('Charitables &amp; Sponsorships'!$L:$L,"="&amp;($A24&amp;TEXT(C$4,"mmm-yy")),'Charitables &amp; Sponsorships'!$D:$D)+SUMIF('Itemized Expenses'!$J:$J,"="&amp;($A24&amp;TEXT(C$4,"mmm-yy")),'Itemized Expenses'!$E:$E)</f>
        <v>0</v>
      </c>
      <c r="D24" s="43">
        <f>SUMIF('Charitables &amp; Sponsorships'!$L:$L,"="&amp;($A24&amp;TEXT(D$4,"mmm-yy")),'Charitables &amp; Sponsorships'!$D:$D)+SUMIF('Itemized Expenses'!$J:$J,"="&amp;($A24&amp;TEXT(D$4,"mmm-yy")),'Itemized Expenses'!$E:$E)</f>
        <v>0</v>
      </c>
      <c r="E24" s="43">
        <f>SUMIF('Charitables &amp; Sponsorships'!$L:$L,"="&amp;($A24&amp;TEXT(E$4,"mmm-yy")),'Charitables &amp; Sponsorships'!$D:$D)+SUMIF('Itemized Expenses'!$J:$J,"="&amp;($A24&amp;TEXT(E$4,"mmm-yy")),'Itemized Expenses'!$E:$E)</f>
        <v>0</v>
      </c>
      <c r="F24" s="43">
        <f>SUMIF('Charitables &amp; Sponsorships'!$L:$L,"="&amp;($A24&amp;TEXT(F$4,"mmm-yy")),'Charitables &amp; Sponsorships'!$D:$D)+SUMIF('Itemized Expenses'!$J:$J,"="&amp;($A24&amp;TEXT(F$4,"mmm-yy")),'Itemized Expenses'!$E:$E)</f>
        <v>0</v>
      </c>
      <c r="G24" s="43">
        <f>SUMIF('Charitables &amp; Sponsorships'!$L:$L,"="&amp;($A24&amp;TEXT(G$4,"mmm-yy")),'Charitables &amp; Sponsorships'!$D:$D)+SUMIF('Itemized Expenses'!$J:$J,"="&amp;($A24&amp;TEXT(G$4,"mmm-yy")),'Itemized Expenses'!$E:$E)</f>
        <v>0</v>
      </c>
      <c r="H24" s="43">
        <f>SUMIF('Charitables &amp; Sponsorships'!$L:$L,"="&amp;($A24&amp;TEXT(H$4,"mmm-yy")),'Charitables &amp; Sponsorships'!$D:$D)+SUMIF('Itemized Expenses'!$J:$J,"="&amp;($A24&amp;TEXT(H$4,"mmm-yy")),'Itemized Expenses'!$E:$E)</f>
        <v>0</v>
      </c>
      <c r="I24" s="43">
        <f>SUMIF('Charitables &amp; Sponsorships'!$L:$L,"="&amp;($A24&amp;TEXT(I$4,"mmm-yy")),'Charitables &amp; Sponsorships'!$D:$D)+SUMIF('Itemized Expenses'!$J:$J,"="&amp;($A24&amp;TEXT(I$4,"mmm-yy")),'Itemized Expenses'!$E:$E)</f>
        <v>0</v>
      </c>
      <c r="J24" s="43">
        <f>SUMIF('Charitables &amp; Sponsorships'!$L:$L,"="&amp;($A24&amp;TEXT(J$4,"mmm-yy")),'Charitables &amp; Sponsorships'!$D:$D)+SUMIF('Itemized Expenses'!$J:$J,"="&amp;($A24&amp;TEXT(J$4,"mmm-yy")),'Itemized Expenses'!$E:$E)</f>
        <v>0</v>
      </c>
      <c r="K24" s="43">
        <f>SUMIF('Charitables &amp; Sponsorships'!$L:$L,"="&amp;($A24&amp;TEXT(K$4,"mmm-yy")),'Charitables &amp; Sponsorships'!$D:$D)+SUMIF('Itemized Expenses'!$J:$J,"="&amp;($A24&amp;TEXT(K$4,"mmm-yy")),'Itemized Expenses'!$E:$E)</f>
        <v>0</v>
      </c>
      <c r="L24" s="43">
        <f>SUMIF('Charitables &amp; Sponsorships'!$L:$L,"="&amp;($A24&amp;TEXT(L$4,"mmm-yy")),'Charitables &amp; Sponsorships'!$D:$D)+SUMIF('Itemized Expenses'!$J:$J,"="&amp;($A24&amp;TEXT(L$4,"mmm-yy")),'Itemized Expenses'!$E:$E)</f>
        <v>0</v>
      </c>
      <c r="M24" s="43">
        <f>SUMIF('Charitables &amp; Sponsorships'!$L:$L,"="&amp;($A24&amp;TEXT(M$4,"mmm-yy")),'Charitables &amp; Sponsorships'!$D:$D)+SUMIF('Itemized Expenses'!$J:$J,"="&amp;($A24&amp;TEXT(M$4,"mmm-yy")),'Itemized Expenses'!$E:$E)</f>
        <v>0</v>
      </c>
      <c r="N24" s="43">
        <f>SUMIF('Charitables &amp; Sponsorships'!$L:$L,"="&amp;($A24&amp;TEXT(N$4,"mmm-yy")),'Charitables &amp; Sponsorships'!$D:$D)+SUMIF('Itemized Expenses'!$J:$J,"="&amp;($A24&amp;TEXT(N$4,"mmm-yy")),'Itemized Expenses'!$E:$E)</f>
        <v>0</v>
      </c>
      <c r="O24" s="44">
        <f>SUM(C24:N24)</f>
        <v>0</v>
      </c>
    </row>
    <row r="25" spans="1:15" ht="14.1" customHeight="1" x14ac:dyDescent="0.3">
      <c r="A25" s="9"/>
      <c r="B25" s="10"/>
      <c r="C25" s="47"/>
      <c r="D25" s="47"/>
      <c r="E25" s="47"/>
      <c r="F25" s="48"/>
      <c r="G25" s="48"/>
      <c r="H25" s="48"/>
      <c r="I25" s="48"/>
      <c r="J25" s="48"/>
      <c r="K25" s="48"/>
      <c r="L25" s="48"/>
      <c r="M25" s="48"/>
      <c r="N25" s="48"/>
      <c r="O25" s="46"/>
    </row>
    <row r="26" spans="1:15" s="16" customFormat="1" ht="21.9" customHeight="1" x14ac:dyDescent="0.25">
      <c r="A26" s="18">
        <v>11000</v>
      </c>
      <c r="B26" s="38" t="s">
        <v>48</v>
      </c>
      <c r="C26" s="43">
        <f>SUMIF('Charitables &amp; Sponsorships'!$L:$L,"="&amp;($A26&amp;TEXT(C$4,"mmm-yy")),'Charitables &amp; Sponsorships'!$D:$D)+SUMIF('Itemized Expenses'!$J:$J,"="&amp;($A26&amp;TEXT(C$4,"mmm-yy")),'Itemized Expenses'!$E:$E)</f>
        <v>0</v>
      </c>
      <c r="D26" s="43">
        <f>SUMIF('Charitables &amp; Sponsorships'!$L:$L,"="&amp;($A26&amp;TEXT(D$4,"mmm-yy")),'Charitables &amp; Sponsorships'!$D:$D)+SUMIF('Itemized Expenses'!$J:$J,"="&amp;($A26&amp;TEXT(D$4,"mmm-yy")),'Itemized Expenses'!$E:$E)</f>
        <v>2500</v>
      </c>
      <c r="E26" s="43">
        <f>SUMIF('Charitables &amp; Sponsorships'!$L:$L,"="&amp;($A26&amp;TEXT(E$4,"mmm-yy")),'Charitables &amp; Sponsorships'!$D:$D)+SUMIF('Itemized Expenses'!$J:$J,"="&amp;($A26&amp;TEXT(E$4,"mmm-yy")),'Itemized Expenses'!$E:$E)</f>
        <v>0</v>
      </c>
      <c r="F26" s="43">
        <f>SUMIF('Charitables &amp; Sponsorships'!$L:$L,"="&amp;($A26&amp;TEXT(F$4,"mmm-yy")),'Charitables &amp; Sponsorships'!$D:$D)+SUMIF('Itemized Expenses'!$J:$J,"="&amp;($A26&amp;TEXT(F$4,"mmm-yy")),'Itemized Expenses'!$E:$E)</f>
        <v>0</v>
      </c>
      <c r="G26" s="43">
        <f>SUMIF('Charitables &amp; Sponsorships'!$L:$L,"="&amp;($A26&amp;TEXT(G$4,"mmm-yy")),'Charitables &amp; Sponsorships'!$D:$D)+SUMIF('Itemized Expenses'!$J:$J,"="&amp;($A26&amp;TEXT(G$4,"mmm-yy")),'Itemized Expenses'!$E:$E)</f>
        <v>0</v>
      </c>
      <c r="H26" s="43">
        <f>SUMIF('Charitables &amp; Sponsorships'!$L:$L,"="&amp;($A26&amp;TEXT(H$4,"mmm-yy")),'Charitables &amp; Sponsorships'!$D:$D)+SUMIF('Itemized Expenses'!$J:$J,"="&amp;($A26&amp;TEXT(H$4,"mmm-yy")),'Itemized Expenses'!$E:$E)</f>
        <v>0</v>
      </c>
      <c r="I26" s="43">
        <f>SUMIF('Charitables &amp; Sponsorships'!$L:$L,"="&amp;($A26&amp;TEXT(I$4,"mmm-yy")),'Charitables &amp; Sponsorships'!$D:$D)+SUMIF('Itemized Expenses'!$J:$J,"="&amp;($A26&amp;TEXT(I$4,"mmm-yy")),'Itemized Expenses'!$E:$E)</f>
        <v>0</v>
      </c>
      <c r="J26" s="43">
        <f>SUMIF('Charitables &amp; Sponsorships'!$L:$L,"="&amp;($A26&amp;TEXT(J$4,"mmm-yy")),'Charitables &amp; Sponsorships'!$D:$D)+SUMIF('Itemized Expenses'!$J:$J,"="&amp;($A26&amp;TEXT(J$4,"mmm-yy")),'Itemized Expenses'!$E:$E)</f>
        <v>0</v>
      </c>
      <c r="K26" s="43">
        <f>SUMIF('Charitables &amp; Sponsorships'!$L:$L,"="&amp;($A26&amp;TEXT(K$4,"mmm-yy")),'Charitables &amp; Sponsorships'!$D:$D)+SUMIF('Itemized Expenses'!$J:$J,"="&amp;($A26&amp;TEXT(K$4,"mmm-yy")),'Itemized Expenses'!$E:$E)</f>
        <v>0</v>
      </c>
      <c r="L26" s="43">
        <f>SUMIF('Charitables &amp; Sponsorships'!$L:$L,"="&amp;($A26&amp;TEXT(L$4,"mmm-yy")),'Charitables &amp; Sponsorships'!$D:$D)+SUMIF('Itemized Expenses'!$J:$J,"="&amp;($A26&amp;TEXT(L$4,"mmm-yy")),'Itemized Expenses'!$E:$E)</f>
        <v>0</v>
      </c>
      <c r="M26" s="43">
        <f>SUMIF('Charitables &amp; Sponsorships'!$L:$L,"="&amp;($A26&amp;TEXT(M$4,"mmm-yy")),'Charitables &amp; Sponsorships'!$D:$D)+SUMIF('Itemized Expenses'!$J:$J,"="&amp;($A26&amp;TEXT(M$4,"mmm-yy")),'Itemized Expenses'!$E:$E)</f>
        <v>0</v>
      </c>
      <c r="N26" s="43">
        <f>SUMIF('Charitables &amp; Sponsorships'!$L:$L,"="&amp;($A26&amp;TEXT(N$4,"mmm-yy")),'Charitables &amp; Sponsorships'!$D:$D)+SUMIF('Itemized Expenses'!$J:$J,"="&amp;($A26&amp;TEXT(N$4,"mmm-yy")),'Itemized Expenses'!$E:$E)</f>
        <v>0</v>
      </c>
      <c r="O26" s="44">
        <f>SUM(C26:N26)</f>
        <v>2500</v>
      </c>
    </row>
    <row r="27" spans="1:15" ht="14.1" customHeight="1" x14ac:dyDescent="0.3">
      <c r="A27" s="9"/>
      <c r="B27" s="10"/>
      <c r="C27" s="47"/>
      <c r="D27" s="47"/>
      <c r="E27" s="47"/>
      <c r="F27" s="48"/>
      <c r="G27" s="48"/>
      <c r="H27" s="48"/>
      <c r="I27" s="48"/>
      <c r="J27" s="48"/>
      <c r="K27" s="48"/>
      <c r="L27" s="48"/>
      <c r="M27" s="48"/>
      <c r="N27" s="48"/>
      <c r="O27" s="48"/>
    </row>
    <row r="28" spans="1:15" s="16" customFormat="1" ht="21.9" customHeight="1" thickBot="1" x14ac:dyDescent="0.3">
      <c r="A28" s="29">
        <v>12000</v>
      </c>
      <c r="B28" s="42" t="s">
        <v>26</v>
      </c>
      <c r="C28" s="49">
        <f>SUMIF('Charitables &amp; Sponsorships'!$L:$L,"="&amp;($A28&amp;TEXT(C$4,"mmm-yy")),'Charitables &amp; Sponsorships'!$D:$D)+SUMIF('Itemized Expenses'!$J:$J,"="&amp;($A28&amp;TEXT(C$4,"mmm-yy")),'Itemized Expenses'!$E:$E)</f>
        <v>1000</v>
      </c>
      <c r="D28" s="49">
        <f>SUMIF('Charitables &amp; Sponsorships'!$L:$L,"="&amp;($A28&amp;TEXT(D$4,"mmm-yy")),'Charitables &amp; Sponsorships'!$D:$D)+SUMIF('Itemized Expenses'!$J:$J,"="&amp;($A28&amp;TEXT(D$4,"mmm-yy")),'Itemized Expenses'!$E:$E)</f>
        <v>0</v>
      </c>
      <c r="E28" s="49">
        <f>SUMIF('Charitables &amp; Sponsorships'!$L:$L,"="&amp;($A28&amp;TEXT(E$4,"mmm-yy")),'Charitables &amp; Sponsorships'!$D:$D)+SUMIF('Itemized Expenses'!$J:$J,"="&amp;($A28&amp;TEXT(E$4,"mmm-yy")),'Itemized Expenses'!$E:$E)</f>
        <v>0</v>
      </c>
      <c r="F28" s="49">
        <f>SUMIF('Charitables &amp; Sponsorships'!$L:$L,"="&amp;($A28&amp;TEXT(F$4,"mmm-yy")),'Charitables &amp; Sponsorships'!$D:$D)+SUMIF('Itemized Expenses'!$J:$J,"="&amp;($A28&amp;TEXT(F$4,"mmm-yy")),'Itemized Expenses'!$E:$E)</f>
        <v>0</v>
      </c>
      <c r="G28" s="49">
        <f>SUMIF('Charitables &amp; Sponsorships'!$L:$L,"="&amp;($A28&amp;TEXT(G$4,"mmm-yy")),'Charitables &amp; Sponsorships'!$D:$D)+SUMIF('Itemized Expenses'!$J:$J,"="&amp;($A28&amp;TEXT(G$4,"mmm-yy")),'Itemized Expenses'!$E:$E)</f>
        <v>0</v>
      </c>
      <c r="H28" s="49">
        <f>SUMIF('Charitables &amp; Sponsorships'!$L:$L,"="&amp;($A28&amp;TEXT(H$4,"mmm-yy")),'Charitables &amp; Sponsorships'!$D:$D)+SUMIF('Itemized Expenses'!$J:$J,"="&amp;($A28&amp;TEXT(H$4,"mmm-yy")),'Itemized Expenses'!$E:$E)</f>
        <v>0</v>
      </c>
      <c r="I28" s="49">
        <f>SUMIF('Charitables &amp; Sponsorships'!$L:$L,"="&amp;($A28&amp;TEXT(I$4,"mmm-yy")),'Charitables &amp; Sponsorships'!$D:$D)+SUMIF('Itemized Expenses'!$J:$J,"="&amp;($A28&amp;TEXT(I$4,"mmm-yy")),'Itemized Expenses'!$E:$E)</f>
        <v>0</v>
      </c>
      <c r="J28" s="49">
        <f>SUMIF('Charitables &amp; Sponsorships'!$L:$L,"="&amp;($A28&amp;TEXT(J$4,"mmm-yy")),'Charitables &amp; Sponsorships'!$D:$D)+SUMIF('Itemized Expenses'!$J:$J,"="&amp;($A28&amp;TEXT(J$4,"mmm-yy")),'Itemized Expenses'!$E:$E)</f>
        <v>0</v>
      </c>
      <c r="K28" s="49">
        <f>SUMIF('Charitables &amp; Sponsorships'!$L:$L,"="&amp;($A28&amp;TEXT(K$4,"mmm-yy")),'Charitables &amp; Sponsorships'!$D:$D)+SUMIF('Itemized Expenses'!$J:$J,"="&amp;($A28&amp;TEXT(K$4,"mmm-yy")),'Itemized Expenses'!$E:$E)</f>
        <v>0</v>
      </c>
      <c r="L28" s="49">
        <f>SUMIF('Charitables &amp; Sponsorships'!$L:$L,"="&amp;($A28&amp;TEXT(L$4,"mmm-yy")),'Charitables &amp; Sponsorships'!$D:$D)+SUMIF('Itemized Expenses'!$J:$J,"="&amp;($A28&amp;TEXT(L$4,"mmm-yy")),'Itemized Expenses'!$E:$E)</f>
        <v>0</v>
      </c>
      <c r="M28" s="49">
        <f>SUMIF('Charitables &amp; Sponsorships'!$L:$L,"="&amp;($A28&amp;TEXT(M$4,"mmm-yy")),'Charitables &amp; Sponsorships'!$D:$D)+SUMIF('Itemized Expenses'!$J:$J,"="&amp;($A28&amp;TEXT(M$4,"mmm-yy")),'Itemized Expenses'!$E:$E)</f>
        <v>0</v>
      </c>
      <c r="N28" s="49">
        <f>SUMIF('Charitables &amp; Sponsorships'!$L:$L,"="&amp;($A28&amp;TEXT(N$4,"mmm-yy")),'Charitables &amp; Sponsorships'!$D:$D)+SUMIF('Itemized Expenses'!$J:$J,"="&amp;($A28&amp;TEXT(N$4,"mmm-yy")),'Itemized Expenses'!$E:$E)</f>
        <v>0</v>
      </c>
      <c r="O28" s="50">
        <f>SUM(C28:N28)</f>
        <v>1000</v>
      </c>
    </row>
    <row r="29" spans="1:15" ht="14.1" customHeight="1" thickTop="1" x14ac:dyDescent="0.3">
      <c r="A29" s="8"/>
      <c r="B29" s="8"/>
      <c r="C29" s="13"/>
      <c r="D29" s="13"/>
      <c r="E29" s="13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pans="1:15" s="16" customFormat="1" ht="21.9" customHeight="1" x14ac:dyDescent="0.25">
      <c r="B30" s="16" t="s">
        <v>34</v>
      </c>
      <c r="C30" s="39">
        <f>SUM(C6:C28)</f>
        <v>4250.75</v>
      </c>
      <c r="D30" s="39">
        <f t="shared" ref="D30:O30" si="0">SUM(D6:D28)</f>
        <v>2500</v>
      </c>
      <c r="E30" s="39">
        <f t="shared" si="0"/>
        <v>0</v>
      </c>
      <c r="F30" s="39">
        <f t="shared" si="0"/>
        <v>0</v>
      </c>
      <c r="G30" s="39">
        <f t="shared" si="0"/>
        <v>0</v>
      </c>
      <c r="H30" s="39">
        <f t="shared" si="0"/>
        <v>0</v>
      </c>
      <c r="I30" s="39">
        <f t="shared" si="0"/>
        <v>0</v>
      </c>
      <c r="J30" s="39">
        <f t="shared" si="0"/>
        <v>0</v>
      </c>
      <c r="K30" s="39">
        <f t="shared" si="0"/>
        <v>0</v>
      </c>
      <c r="L30" s="39">
        <f t="shared" si="0"/>
        <v>0</v>
      </c>
      <c r="M30" s="39">
        <f t="shared" si="0"/>
        <v>0</v>
      </c>
      <c r="N30" s="39">
        <f t="shared" si="0"/>
        <v>0</v>
      </c>
      <c r="O30" s="39">
        <f t="shared" si="0"/>
        <v>6750.75</v>
      </c>
    </row>
  </sheetData>
  <mergeCells count="1">
    <mergeCell ref="A2:O2"/>
  </mergeCells>
  <phoneticPr fontId="3" type="noConversion"/>
  <pageMargins left="0.75" right="0.75" top="1" bottom="1" header="0.5" footer="0.5"/>
  <pageSetup scale="55" orientation="landscape" r:id="rId1"/>
  <headerFooter alignWithMargins="0"/>
  <ignoredErrors>
    <ignoredError sqref="C6:O30" emptyCellReferenc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3"/>
  <sheetViews>
    <sheetView tabSelected="1" zoomScaleNormal="100" workbookViewId="0">
      <pane ySplit="1" topLeftCell="A2" activePane="bottomLeft" state="frozen"/>
      <selection pane="bottomLeft" activeCell="A4" sqref="A4"/>
    </sheetView>
  </sheetViews>
  <sheetFormatPr defaultRowHeight="13.2" x14ac:dyDescent="0.25"/>
  <cols>
    <col min="1" max="1" width="5.88671875" style="57" customWidth="1"/>
    <col min="2" max="2" width="9.88671875" bestFit="1" customWidth="1"/>
    <col min="3" max="3" width="6.44140625" customWidth="1"/>
    <col min="4" max="4" width="13.5546875" bestFit="1" customWidth="1"/>
    <col min="5" max="5" width="10.6640625" style="71" customWidth="1"/>
    <col min="6" max="6" width="23.6640625" bestFit="1" customWidth="1"/>
    <col min="7" max="7" width="18.6640625" bestFit="1" customWidth="1"/>
    <col min="8" max="8" width="6.5546875" customWidth="1"/>
    <col min="9" max="9" width="10.5546875" bestFit="1" customWidth="1"/>
    <col min="10" max="10" width="10.44140625" hidden="1" customWidth="1"/>
  </cols>
  <sheetData>
    <row r="1" spans="1:10" s="54" customFormat="1" ht="84.9" customHeight="1" x14ac:dyDescent="0.25">
      <c r="A1" s="55" t="s">
        <v>12</v>
      </c>
      <c r="B1" s="56" t="s">
        <v>0</v>
      </c>
      <c r="C1" s="52" t="s">
        <v>1</v>
      </c>
      <c r="D1" s="51" t="s">
        <v>27</v>
      </c>
      <c r="E1" s="58" t="s">
        <v>2</v>
      </c>
      <c r="F1" s="51" t="s">
        <v>14</v>
      </c>
      <c r="G1" s="51" t="s">
        <v>28</v>
      </c>
      <c r="H1" s="51" t="s">
        <v>29</v>
      </c>
      <c r="I1" s="56" t="s">
        <v>30</v>
      </c>
      <c r="J1" s="53" t="s">
        <v>31</v>
      </c>
    </row>
    <row r="2" spans="1:10" s="63" customFormat="1" ht="15.9" customHeight="1" x14ac:dyDescent="0.25">
      <c r="A2" s="59">
        <v>1000</v>
      </c>
      <c r="B2" s="60">
        <v>38353</v>
      </c>
      <c r="C2" s="61">
        <v>100</v>
      </c>
      <c r="D2" s="61" t="s">
        <v>39</v>
      </c>
      <c r="E2" s="70">
        <v>750.75</v>
      </c>
      <c r="F2" s="61" t="s">
        <v>38</v>
      </c>
      <c r="G2" s="61" t="s">
        <v>15</v>
      </c>
      <c r="H2" s="61" t="s">
        <v>13</v>
      </c>
      <c r="I2" s="60">
        <v>38356</v>
      </c>
      <c r="J2" s="62" t="str">
        <f>A2&amp;TEXT(B2,"mmm-yy")</f>
        <v>1000Jan-05</v>
      </c>
    </row>
    <row r="3" spans="1:10" s="68" customFormat="1" ht="15.9" customHeight="1" x14ac:dyDescent="0.25">
      <c r="A3" s="64">
        <v>7000</v>
      </c>
      <c r="B3" s="65">
        <v>38367</v>
      </c>
      <c r="C3" s="66">
        <v>101</v>
      </c>
      <c r="D3" s="66" t="s">
        <v>40</v>
      </c>
      <c r="E3" s="70">
        <v>2500</v>
      </c>
      <c r="F3" s="66" t="s">
        <v>37</v>
      </c>
      <c r="G3" s="66" t="s">
        <v>16</v>
      </c>
      <c r="H3" s="66" t="s">
        <v>17</v>
      </c>
      <c r="I3" s="67">
        <v>38372</v>
      </c>
      <c r="J3" s="62" t="str">
        <f t="shared" ref="J3:J66" si="0">A3&amp;TEXT(B3,"mmm-yy")</f>
        <v>7000Jan-05</v>
      </c>
    </row>
    <row r="4" spans="1:10" s="68" customFormat="1" ht="15.9" customHeight="1" x14ac:dyDescent="0.25">
      <c r="A4" s="69"/>
      <c r="B4" s="67"/>
      <c r="C4" s="66"/>
      <c r="D4" s="66"/>
      <c r="E4" s="70"/>
      <c r="F4" s="66"/>
      <c r="G4" s="66"/>
      <c r="H4" s="66"/>
      <c r="I4" s="67"/>
      <c r="J4" s="62" t="str">
        <f t="shared" si="0"/>
        <v>Jan-00</v>
      </c>
    </row>
    <row r="5" spans="1:10" s="68" customFormat="1" ht="15.9" customHeight="1" x14ac:dyDescent="0.25">
      <c r="A5" s="69"/>
      <c r="B5" s="67"/>
      <c r="C5" s="66"/>
      <c r="D5" s="66"/>
      <c r="E5" s="70"/>
      <c r="F5" s="66"/>
      <c r="G5" s="66"/>
      <c r="H5" s="66"/>
      <c r="I5" s="67"/>
      <c r="J5" s="62" t="str">
        <f t="shared" si="0"/>
        <v>Jan-00</v>
      </c>
    </row>
    <row r="6" spans="1:10" s="68" customFormat="1" ht="15.9" customHeight="1" x14ac:dyDescent="0.25">
      <c r="A6" s="69"/>
      <c r="B6" s="67"/>
      <c r="C6" s="66"/>
      <c r="D6" s="66"/>
      <c r="E6" s="70"/>
      <c r="F6" s="66"/>
      <c r="G6" s="66"/>
      <c r="H6" s="66"/>
      <c r="I6" s="67"/>
      <c r="J6" s="62" t="str">
        <f t="shared" si="0"/>
        <v>Jan-00</v>
      </c>
    </row>
    <row r="7" spans="1:10" s="68" customFormat="1" ht="15.9" customHeight="1" x14ac:dyDescent="0.25">
      <c r="A7" s="59"/>
      <c r="B7" s="60"/>
      <c r="C7" s="61"/>
      <c r="D7" s="61"/>
      <c r="E7" s="70"/>
      <c r="F7" s="66"/>
      <c r="G7" s="61"/>
      <c r="H7" s="61"/>
      <c r="I7" s="60"/>
      <c r="J7" s="62" t="str">
        <f t="shared" si="0"/>
        <v>Jan-00</v>
      </c>
    </row>
    <row r="8" spans="1:10" s="63" customFormat="1" ht="15.9" customHeight="1" x14ac:dyDescent="0.25">
      <c r="A8" s="69"/>
      <c r="B8" s="67"/>
      <c r="C8" s="66"/>
      <c r="D8" s="66"/>
      <c r="E8" s="70"/>
      <c r="F8" s="66"/>
      <c r="G8" s="66"/>
      <c r="H8" s="66"/>
      <c r="I8" s="67"/>
      <c r="J8" s="62" t="str">
        <f t="shared" si="0"/>
        <v>Jan-00</v>
      </c>
    </row>
    <row r="9" spans="1:10" s="63" customFormat="1" ht="15.9" customHeight="1" x14ac:dyDescent="0.25">
      <c r="A9" s="69"/>
      <c r="B9" s="67"/>
      <c r="C9" s="66"/>
      <c r="D9" s="66"/>
      <c r="E9" s="70"/>
      <c r="F9" s="66"/>
      <c r="G9" s="66"/>
      <c r="H9" s="66"/>
      <c r="I9" s="67"/>
      <c r="J9" s="62" t="str">
        <f t="shared" si="0"/>
        <v>Jan-00</v>
      </c>
    </row>
    <row r="10" spans="1:10" s="63" customFormat="1" ht="15.9" customHeight="1" x14ac:dyDescent="0.25">
      <c r="A10" s="69"/>
      <c r="B10" s="67"/>
      <c r="C10" s="66"/>
      <c r="D10" s="66"/>
      <c r="E10" s="70"/>
      <c r="F10" s="66"/>
      <c r="G10" s="66"/>
      <c r="H10" s="66"/>
      <c r="I10" s="67"/>
      <c r="J10" s="62" t="str">
        <f t="shared" si="0"/>
        <v>Jan-00</v>
      </c>
    </row>
    <row r="11" spans="1:10" s="63" customFormat="1" ht="15.9" customHeight="1" x14ac:dyDescent="0.25">
      <c r="A11" s="69"/>
      <c r="B11" s="67"/>
      <c r="C11" s="66"/>
      <c r="D11" s="66"/>
      <c r="E11" s="70"/>
      <c r="F11" s="66"/>
      <c r="G11" s="66"/>
      <c r="H11" s="66"/>
      <c r="I11" s="67"/>
      <c r="J11" s="62" t="str">
        <f t="shared" si="0"/>
        <v>Jan-00</v>
      </c>
    </row>
    <row r="12" spans="1:10" s="63" customFormat="1" ht="15.9" customHeight="1" x14ac:dyDescent="0.25">
      <c r="A12" s="69"/>
      <c r="B12" s="67"/>
      <c r="C12" s="66"/>
      <c r="D12" s="66"/>
      <c r="E12" s="70"/>
      <c r="F12" s="66"/>
      <c r="G12" s="66"/>
      <c r="H12" s="66"/>
      <c r="I12" s="67"/>
      <c r="J12" s="62" t="str">
        <f t="shared" si="0"/>
        <v>Jan-00</v>
      </c>
    </row>
    <row r="13" spans="1:10" s="63" customFormat="1" ht="15.9" customHeight="1" x14ac:dyDescent="0.25">
      <c r="A13" s="69"/>
      <c r="B13" s="67"/>
      <c r="C13" s="66"/>
      <c r="D13" s="66"/>
      <c r="E13" s="70"/>
      <c r="F13" s="66"/>
      <c r="G13" s="66"/>
      <c r="H13" s="66"/>
      <c r="I13" s="67"/>
      <c r="J13" s="62" t="str">
        <f t="shared" si="0"/>
        <v>Jan-00</v>
      </c>
    </row>
    <row r="14" spans="1:10" s="63" customFormat="1" ht="15.9" customHeight="1" x14ac:dyDescent="0.25">
      <c r="A14" s="69"/>
      <c r="B14" s="67"/>
      <c r="C14" s="66"/>
      <c r="D14" s="66"/>
      <c r="E14" s="70"/>
      <c r="F14" s="66"/>
      <c r="G14" s="66"/>
      <c r="H14" s="66"/>
      <c r="I14" s="67"/>
      <c r="J14" s="62" t="str">
        <f t="shared" si="0"/>
        <v>Jan-00</v>
      </c>
    </row>
    <row r="15" spans="1:10" s="63" customFormat="1" ht="15.9" customHeight="1" x14ac:dyDescent="0.25">
      <c r="A15" s="69"/>
      <c r="B15" s="67"/>
      <c r="C15" s="66"/>
      <c r="D15" s="66"/>
      <c r="E15" s="70"/>
      <c r="F15" s="66"/>
      <c r="G15" s="66"/>
      <c r="H15" s="66"/>
      <c r="I15" s="67"/>
      <c r="J15" s="62" t="str">
        <f t="shared" si="0"/>
        <v>Jan-00</v>
      </c>
    </row>
    <row r="16" spans="1:10" s="63" customFormat="1" ht="15.9" customHeight="1" x14ac:dyDescent="0.25">
      <c r="A16" s="69"/>
      <c r="B16" s="67"/>
      <c r="C16" s="66"/>
      <c r="D16" s="66"/>
      <c r="E16" s="70"/>
      <c r="F16" s="66"/>
      <c r="G16" s="66"/>
      <c r="H16" s="66"/>
      <c r="I16" s="67"/>
      <c r="J16" s="62" t="str">
        <f t="shared" si="0"/>
        <v>Jan-00</v>
      </c>
    </row>
    <row r="17" spans="1:10" s="63" customFormat="1" ht="15.9" customHeight="1" x14ac:dyDescent="0.25">
      <c r="A17" s="69"/>
      <c r="B17" s="67"/>
      <c r="C17" s="66"/>
      <c r="D17" s="66"/>
      <c r="E17" s="70"/>
      <c r="F17" s="66"/>
      <c r="G17" s="66"/>
      <c r="H17" s="66"/>
      <c r="I17" s="67"/>
      <c r="J17" s="62" t="str">
        <f t="shared" si="0"/>
        <v>Jan-00</v>
      </c>
    </row>
    <row r="18" spans="1:10" s="63" customFormat="1" ht="15.9" customHeight="1" x14ac:dyDescent="0.25">
      <c r="A18" s="69"/>
      <c r="B18" s="67"/>
      <c r="C18" s="66"/>
      <c r="D18" s="66"/>
      <c r="E18" s="70"/>
      <c r="F18" s="66"/>
      <c r="G18" s="66"/>
      <c r="H18" s="66"/>
      <c r="I18" s="67"/>
      <c r="J18" s="62" t="str">
        <f t="shared" si="0"/>
        <v>Jan-00</v>
      </c>
    </row>
    <row r="19" spans="1:10" s="63" customFormat="1" ht="15.9" customHeight="1" x14ac:dyDescent="0.25">
      <c r="A19" s="69"/>
      <c r="B19" s="67"/>
      <c r="C19" s="66"/>
      <c r="D19" s="82"/>
      <c r="E19" s="70"/>
      <c r="F19" s="66"/>
      <c r="G19" s="66"/>
      <c r="H19" s="66"/>
      <c r="I19" s="67"/>
      <c r="J19" s="62" t="str">
        <f t="shared" si="0"/>
        <v>Jan-00</v>
      </c>
    </row>
    <row r="20" spans="1:10" s="63" customFormat="1" ht="15.9" customHeight="1" x14ac:dyDescent="0.25">
      <c r="A20" s="69"/>
      <c r="B20" s="67"/>
      <c r="C20" s="66"/>
      <c r="D20" s="82"/>
      <c r="E20" s="70"/>
      <c r="F20" s="66"/>
      <c r="G20" s="66"/>
      <c r="H20" s="66"/>
      <c r="I20" s="67"/>
      <c r="J20" s="62" t="str">
        <f t="shared" si="0"/>
        <v>Jan-00</v>
      </c>
    </row>
    <row r="21" spans="1:10" s="63" customFormat="1" ht="15.9" customHeight="1" x14ac:dyDescent="0.25">
      <c r="A21" s="69"/>
      <c r="B21" s="67"/>
      <c r="C21" s="66"/>
      <c r="D21" s="82"/>
      <c r="E21" s="70"/>
      <c r="F21" s="66"/>
      <c r="G21" s="66"/>
      <c r="H21" s="66"/>
      <c r="I21" s="67"/>
      <c r="J21" s="62" t="str">
        <f t="shared" si="0"/>
        <v>Jan-00</v>
      </c>
    </row>
    <row r="22" spans="1:10" s="63" customFormat="1" ht="15.9" customHeight="1" x14ac:dyDescent="0.25">
      <c r="A22" s="69"/>
      <c r="B22" s="67"/>
      <c r="C22" s="66"/>
      <c r="D22" s="82"/>
      <c r="E22" s="70"/>
      <c r="F22" s="66"/>
      <c r="G22" s="66"/>
      <c r="H22" s="66"/>
      <c r="I22" s="67"/>
      <c r="J22" s="62" t="str">
        <f t="shared" si="0"/>
        <v>Jan-00</v>
      </c>
    </row>
    <row r="23" spans="1:10" s="63" customFormat="1" ht="15.9" customHeight="1" x14ac:dyDescent="0.25">
      <c r="A23" s="69"/>
      <c r="B23" s="67"/>
      <c r="C23" s="66"/>
      <c r="D23" s="82"/>
      <c r="E23" s="70"/>
      <c r="F23" s="66"/>
      <c r="G23" s="66"/>
      <c r="H23" s="66"/>
      <c r="I23" s="67"/>
      <c r="J23" s="62" t="str">
        <f t="shared" si="0"/>
        <v>Jan-00</v>
      </c>
    </row>
    <row r="24" spans="1:10" s="63" customFormat="1" ht="15.9" customHeight="1" x14ac:dyDescent="0.25">
      <c r="A24" s="69"/>
      <c r="B24" s="67"/>
      <c r="C24" s="66"/>
      <c r="D24" s="82"/>
      <c r="E24" s="70"/>
      <c r="F24" s="66"/>
      <c r="G24" s="66"/>
      <c r="H24" s="66"/>
      <c r="I24" s="67"/>
      <c r="J24" s="62" t="str">
        <f t="shared" si="0"/>
        <v>Jan-00</v>
      </c>
    </row>
    <row r="25" spans="1:10" s="63" customFormat="1" ht="15.9" customHeight="1" x14ac:dyDescent="0.25">
      <c r="A25" s="69"/>
      <c r="B25" s="67"/>
      <c r="C25" s="66"/>
      <c r="D25" s="66"/>
      <c r="E25" s="70"/>
      <c r="F25" s="66"/>
      <c r="G25" s="66"/>
      <c r="H25" s="66"/>
      <c r="I25" s="67"/>
      <c r="J25" s="62" t="str">
        <f t="shared" si="0"/>
        <v>Jan-00</v>
      </c>
    </row>
    <row r="26" spans="1:10" s="63" customFormat="1" ht="15.9" customHeight="1" x14ac:dyDescent="0.25">
      <c r="A26" s="69"/>
      <c r="B26" s="67"/>
      <c r="C26" s="66"/>
      <c r="D26" s="66"/>
      <c r="E26" s="70"/>
      <c r="F26" s="66"/>
      <c r="G26" s="66"/>
      <c r="H26" s="66"/>
      <c r="I26" s="67"/>
      <c r="J26" s="62" t="str">
        <f t="shared" si="0"/>
        <v>Jan-00</v>
      </c>
    </row>
    <row r="27" spans="1:10" s="63" customFormat="1" ht="15.9" customHeight="1" x14ac:dyDescent="0.25">
      <c r="A27" s="69"/>
      <c r="B27" s="67"/>
      <c r="C27" s="66"/>
      <c r="D27" s="66"/>
      <c r="E27" s="70"/>
      <c r="F27" s="66"/>
      <c r="G27" s="66"/>
      <c r="H27" s="66"/>
      <c r="I27" s="67"/>
      <c r="J27" s="62" t="str">
        <f t="shared" si="0"/>
        <v>Jan-00</v>
      </c>
    </row>
    <row r="28" spans="1:10" s="63" customFormat="1" ht="15.9" customHeight="1" x14ac:dyDescent="0.25">
      <c r="A28" s="69"/>
      <c r="B28" s="67"/>
      <c r="C28" s="66"/>
      <c r="D28" s="66"/>
      <c r="E28" s="70"/>
      <c r="F28" s="66"/>
      <c r="G28" s="66"/>
      <c r="H28" s="66"/>
      <c r="I28" s="67"/>
      <c r="J28" s="62" t="str">
        <f t="shared" si="0"/>
        <v>Jan-00</v>
      </c>
    </row>
    <row r="29" spans="1:10" s="63" customFormat="1" ht="15.9" customHeight="1" x14ac:dyDescent="0.25">
      <c r="A29" s="69"/>
      <c r="B29" s="67"/>
      <c r="C29" s="66"/>
      <c r="D29" s="66"/>
      <c r="E29" s="70"/>
      <c r="F29" s="66"/>
      <c r="G29" s="66"/>
      <c r="H29" s="66"/>
      <c r="I29" s="67"/>
      <c r="J29" s="62" t="str">
        <f t="shared" si="0"/>
        <v>Jan-00</v>
      </c>
    </row>
    <row r="30" spans="1:10" s="63" customFormat="1" ht="15.9" customHeight="1" x14ac:dyDescent="0.25">
      <c r="A30" s="69"/>
      <c r="B30" s="67"/>
      <c r="C30" s="66"/>
      <c r="D30" s="66"/>
      <c r="E30" s="70"/>
      <c r="F30" s="66"/>
      <c r="G30" s="66"/>
      <c r="H30" s="66"/>
      <c r="I30" s="67"/>
      <c r="J30" s="62" t="str">
        <f t="shared" si="0"/>
        <v>Jan-00</v>
      </c>
    </row>
    <row r="31" spans="1:10" s="63" customFormat="1" ht="15.9" customHeight="1" x14ac:dyDescent="0.25">
      <c r="A31" s="69"/>
      <c r="B31" s="67"/>
      <c r="C31" s="66"/>
      <c r="D31" s="66"/>
      <c r="E31" s="70"/>
      <c r="F31" s="66"/>
      <c r="G31" s="66"/>
      <c r="H31" s="66"/>
      <c r="I31" s="67"/>
      <c r="J31" s="62" t="str">
        <f t="shared" si="0"/>
        <v>Jan-00</v>
      </c>
    </row>
    <row r="32" spans="1:10" s="63" customFormat="1" ht="15.9" customHeight="1" x14ac:dyDescent="0.25">
      <c r="A32" s="69"/>
      <c r="B32" s="65"/>
      <c r="C32" s="66"/>
      <c r="D32" s="66"/>
      <c r="E32" s="70"/>
      <c r="F32" s="66"/>
      <c r="G32" s="66"/>
      <c r="H32" s="66"/>
      <c r="I32" s="67"/>
      <c r="J32" s="62" t="str">
        <f t="shared" si="0"/>
        <v>Jan-00</v>
      </c>
    </row>
    <row r="33" spans="1:10" s="63" customFormat="1" ht="15.9" customHeight="1" x14ac:dyDescent="0.25">
      <c r="A33" s="69"/>
      <c r="B33" s="65"/>
      <c r="C33" s="66"/>
      <c r="D33" s="66"/>
      <c r="E33" s="70"/>
      <c r="F33" s="66"/>
      <c r="G33" s="66"/>
      <c r="H33" s="66"/>
      <c r="I33" s="65"/>
      <c r="J33" s="62" t="str">
        <f t="shared" si="0"/>
        <v>Jan-00</v>
      </c>
    </row>
    <row r="34" spans="1:10" s="63" customFormat="1" ht="15.9" customHeight="1" x14ac:dyDescent="0.25">
      <c r="A34" s="69"/>
      <c r="B34" s="67"/>
      <c r="C34" s="66"/>
      <c r="D34" s="66"/>
      <c r="E34" s="70"/>
      <c r="F34" s="66"/>
      <c r="G34" s="66"/>
      <c r="H34" s="66"/>
      <c r="I34" s="67"/>
      <c r="J34" s="62" t="str">
        <f t="shared" si="0"/>
        <v>Jan-00</v>
      </c>
    </row>
    <row r="35" spans="1:10" s="63" customFormat="1" ht="15.9" customHeight="1" x14ac:dyDescent="0.25">
      <c r="A35" s="69"/>
      <c r="B35" s="67"/>
      <c r="C35" s="66"/>
      <c r="D35" s="66"/>
      <c r="E35" s="70"/>
      <c r="F35" s="66"/>
      <c r="G35" s="66"/>
      <c r="H35" s="66"/>
      <c r="I35" s="67"/>
      <c r="J35" s="62" t="str">
        <f t="shared" si="0"/>
        <v>Jan-00</v>
      </c>
    </row>
    <row r="36" spans="1:10" s="63" customFormat="1" ht="15.9" customHeight="1" x14ac:dyDescent="0.25">
      <c r="A36" s="69"/>
      <c r="B36" s="67"/>
      <c r="C36" s="66"/>
      <c r="D36" s="66"/>
      <c r="E36" s="70"/>
      <c r="F36" s="66"/>
      <c r="G36" s="66"/>
      <c r="H36" s="66"/>
      <c r="I36" s="67"/>
      <c r="J36" s="62" t="str">
        <f t="shared" si="0"/>
        <v>Jan-00</v>
      </c>
    </row>
    <row r="37" spans="1:10" s="63" customFormat="1" ht="15.9" customHeight="1" x14ac:dyDescent="0.25">
      <c r="A37" s="69"/>
      <c r="B37" s="67"/>
      <c r="C37" s="66"/>
      <c r="D37" s="66"/>
      <c r="E37" s="70"/>
      <c r="F37" s="66"/>
      <c r="G37" s="66"/>
      <c r="H37" s="66"/>
      <c r="I37" s="67"/>
      <c r="J37" s="62" t="str">
        <f t="shared" si="0"/>
        <v>Jan-00</v>
      </c>
    </row>
    <row r="38" spans="1:10" s="63" customFormat="1" ht="15.9" customHeight="1" x14ac:dyDescent="0.25">
      <c r="A38" s="69"/>
      <c r="B38" s="67"/>
      <c r="C38" s="66"/>
      <c r="D38" s="66"/>
      <c r="E38" s="70"/>
      <c r="F38" s="66"/>
      <c r="G38" s="66"/>
      <c r="H38" s="66"/>
      <c r="I38" s="67"/>
      <c r="J38" s="62" t="str">
        <f t="shared" si="0"/>
        <v>Jan-00</v>
      </c>
    </row>
    <row r="39" spans="1:10" s="63" customFormat="1" ht="15.9" customHeight="1" x14ac:dyDescent="0.25">
      <c r="A39" s="69"/>
      <c r="B39" s="67"/>
      <c r="C39" s="66"/>
      <c r="D39" s="66"/>
      <c r="E39" s="70"/>
      <c r="F39" s="66"/>
      <c r="G39" s="66"/>
      <c r="H39" s="66"/>
      <c r="I39" s="67"/>
      <c r="J39" s="62" t="str">
        <f t="shared" si="0"/>
        <v>Jan-00</v>
      </c>
    </row>
    <row r="40" spans="1:10" s="63" customFormat="1" ht="15.9" customHeight="1" x14ac:dyDescent="0.25">
      <c r="A40" s="69"/>
      <c r="B40" s="67"/>
      <c r="C40" s="66"/>
      <c r="D40" s="66"/>
      <c r="E40" s="70"/>
      <c r="F40" s="66"/>
      <c r="G40" s="66"/>
      <c r="H40" s="66"/>
      <c r="I40" s="67"/>
      <c r="J40" s="62" t="str">
        <f t="shared" si="0"/>
        <v>Jan-00</v>
      </c>
    </row>
    <row r="41" spans="1:10" s="63" customFormat="1" ht="15.9" customHeight="1" x14ac:dyDescent="0.25">
      <c r="A41" s="69"/>
      <c r="B41" s="67"/>
      <c r="C41" s="66"/>
      <c r="D41" s="66"/>
      <c r="E41" s="70"/>
      <c r="F41" s="66"/>
      <c r="G41" s="66"/>
      <c r="H41" s="66"/>
      <c r="I41" s="67"/>
      <c r="J41" s="62" t="str">
        <f t="shared" si="0"/>
        <v>Jan-00</v>
      </c>
    </row>
    <row r="42" spans="1:10" s="63" customFormat="1" ht="15.9" customHeight="1" x14ac:dyDescent="0.25">
      <c r="A42" s="69"/>
      <c r="B42" s="67"/>
      <c r="C42" s="66"/>
      <c r="D42" s="66"/>
      <c r="E42" s="70"/>
      <c r="F42" s="66"/>
      <c r="G42" s="66"/>
      <c r="H42" s="66"/>
      <c r="I42" s="67"/>
      <c r="J42" s="62" t="str">
        <f t="shared" si="0"/>
        <v>Jan-00</v>
      </c>
    </row>
    <row r="43" spans="1:10" s="63" customFormat="1" ht="15.9" customHeight="1" x14ac:dyDescent="0.25">
      <c r="A43" s="69"/>
      <c r="B43" s="67"/>
      <c r="C43" s="66"/>
      <c r="D43" s="66"/>
      <c r="E43" s="70"/>
      <c r="F43" s="66"/>
      <c r="G43" s="66"/>
      <c r="H43" s="66"/>
      <c r="I43" s="67"/>
      <c r="J43" s="62" t="str">
        <f t="shared" si="0"/>
        <v>Jan-00</v>
      </c>
    </row>
    <row r="44" spans="1:10" s="63" customFormat="1" ht="15.9" customHeight="1" x14ac:dyDescent="0.25">
      <c r="A44" s="69"/>
      <c r="B44" s="67"/>
      <c r="C44" s="66"/>
      <c r="D44" s="66"/>
      <c r="E44" s="70"/>
      <c r="F44" s="66"/>
      <c r="G44" s="66"/>
      <c r="H44" s="66"/>
      <c r="I44" s="67"/>
      <c r="J44" s="62" t="str">
        <f t="shared" si="0"/>
        <v>Jan-00</v>
      </c>
    </row>
    <row r="45" spans="1:10" s="63" customFormat="1" ht="15.9" customHeight="1" x14ac:dyDescent="0.25">
      <c r="A45" s="69"/>
      <c r="B45" s="67"/>
      <c r="C45" s="66"/>
      <c r="D45" s="66"/>
      <c r="E45" s="70"/>
      <c r="F45" s="66"/>
      <c r="G45" s="66"/>
      <c r="H45" s="66"/>
      <c r="I45" s="67"/>
      <c r="J45" s="62" t="str">
        <f t="shared" si="0"/>
        <v>Jan-00</v>
      </c>
    </row>
    <row r="46" spans="1:10" s="63" customFormat="1" ht="15.9" customHeight="1" x14ac:dyDescent="0.25">
      <c r="A46" s="69"/>
      <c r="B46" s="67"/>
      <c r="C46" s="66"/>
      <c r="D46" s="66"/>
      <c r="E46" s="70"/>
      <c r="F46" s="66"/>
      <c r="G46" s="66"/>
      <c r="H46" s="66"/>
      <c r="I46" s="67"/>
      <c r="J46" s="62" t="str">
        <f t="shared" si="0"/>
        <v>Jan-00</v>
      </c>
    </row>
    <row r="47" spans="1:10" s="63" customFormat="1" ht="15.9" customHeight="1" x14ac:dyDescent="0.25">
      <c r="A47" s="69"/>
      <c r="B47" s="67"/>
      <c r="C47" s="66"/>
      <c r="D47" s="66"/>
      <c r="E47" s="70"/>
      <c r="F47" s="66"/>
      <c r="G47" s="66"/>
      <c r="H47" s="66"/>
      <c r="I47" s="67"/>
      <c r="J47" s="62" t="str">
        <f t="shared" si="0"/>
        <v>Jan-00</v>
      </c>
    </row>
    <row r="48" spans="1:10" s="63" customFormat="1" ht="15.9" customHeight="1" x14ac:dyDescent="0.25">
      <c r="A48" s="69"/>
      <c r="B48" s="67"/>
      <c r="C48" s="66"/>
      <c r="D48" s="66"/>
      <c r="E48" s="70"/>
      <c r="F48" s="66"/>
      <c r="G48" s="66"/>
      <c r="H48" s="66"/>
      <c r="I48" s="67"/>
      <c r="J48" s="62" t="str">
        <f t="shared" si="0"/>
        <v>Jan-00</v>
      </c>
    </row>
    <row r="49" spans="1:10" s="63" customFormat="1" ht="15.9" customHeight="1" x14ac:dyDescent="0.25">
      <c r="A49" s="69"/>
      <c r="B49" s="67"/>
      <c r="C49" s="66"/>
      <c r="D49" s="66"/>
      <c r="E49" s="70"/>
      <c r="F49" s="66"/>
      <c r="G49" s="66"/>
      <c r="H49" s="66"/>
      <c r="I49" s="67"/>
      <c r="J49" s="62" t="str">
        <f t="shared" si="0"/>
        <v>Jan-00</v>
      </c>
    </row>
    <row r="50" spans="1:10" s="63" customFormat="1" ht="15.9" customHeight="1" x14ac:dyDescent="0.25">
      <c r="A50" s="69"/>
      <c r="B50" s="67"/>
      <c r="C50" s="66"/>
      <c r="D50" s="66"/>
      <c r="E50" s="70"/>
      <c r="F50" s="66"/>
      <c r="G50" s="66"/>
      <c r="H50" s="66"/>
      <c r="I50" s="67"/>
      <c r="J50" s="62" t="str">
        <f t="shared" si="0"/>
        <v>Jan-00</v>
      </c>
    </row>
    <row r="51" spans="1:10" s="63" customFormat="1" ht="15.9" customHeight="1" x14ac:dyDescent="0.25">
      <c r="A51" s="69"/>
      <c r="B51" s="67"/>
      <c r="C51" s="66"/>
      <c r="D51" s="66"/>
      <c r="E51" s="70"/>
      <c r="F51" s="66"/>
      <c r="G51" s="66"/>
      <c r="H51" s="66"/>
      <c r="I51" s="67"/>
      <c r="J51" s="62" t="str">
        <f t="shared" si="0"/>
        <v>Jan-00</v>
      </c>
    </row>
    <row r="52" spans="1:10" s="63" customFormat="1" ht="15.9" customHeight="1" x14ac:dyDescent="0.25">
      <c r="A52" s="69"/>
      <c r="B52" s="67"/>
      <c r="C52" s="66"/>
      <c r="D52" s="66"/>
      <c r="E52" s="70"/>
      <c r="F52" s="66"/>
      <c r="G52" s="66"/>
      <c r="H52" s="66"/>
      <c r="I52" s="67"/>
      <c r="J52" s="62" t="str">
        <f t="shared" si="0"/>
        <v>Jan-00</v>
      </c>
    </row>
    <row r="53" spans="1:10" s="63" customFormat="1" ht="15.9" customHeight="1" x14ac:dyDescent="0.25">
      <c r="A53" s="69"/>
      <c r="B53" s="67"/>
      <c r="C53" s="66"/>
      <c r="D53" s="66"/>
      <c r="E53" s="70"/>
      <c r="F53" s="66"/>
      <c r="G53" s="66"/>
      <c r="H53" s="66"/>
      <c r="I53" s="67"/>
      <c r="J53" s="62" t="str">
        <f t="shared" si="0"/>
        <v>Jan-00</v>
      </c>
    </row>
    <row r="54" spans="1:10" s="63" customFormat="1" ht="15.9" customHeight="1" x14ac:dyDescent="0.25">
      <c r="A54" s="69"/>
      <c r="B54" s="67"/>
      <c r="C54" s="66"/>
      <c r="D54" s="66"/>
      <c r="E54" s="70"/>
      <c r="F54" s="66"/>
      <c r="G54" s="66"/>
      <c r="H54" s="66"/>
      <c r="I54" s="67"/>
      <c r="J54" s="62" t="str">
        <f t="shared" si="0"/>
        <v>Jan-00</v>
      </c>
    </row>
    <row r="55" spans="1:10" s="63" customFormat="1" ht="15.9" customHeight="1" x14ac:dyDescent="0.25">
      <c r="A55" s="69"/>
      <c r="B55" s="67"/>
      <c r="C55" s="66"/>
      <c r="D55" s="66"/>
      <c r="E55" s="70"/>
      <c r="F55" s="66"/>
      <c r="G55" s="66"/>
      <c r="H55" s="66"/>
      <c r="I55" s="67"/>
      <c r="J55" s="62" t="str">
        <f t="shared" si="0"/>
        <v>Jan-00</v>
      </c>
    </row>
    <row r="56" spans="1:10" s="63" customFormat="1" ht="15.9" customHeight="1" x14ac:dyDescent="0.25">
      <c r="A56" s="69"/>
      <c r="B56" s="67"/>
      <c r="C56" s="66"/>
      <c r="D56" s="66"/>
      <c r="E56" s="70"/>
      <c r="F56" s="66"/>
      <c r="G56" s="66"/>
      <c r="H56" s="66"/>
      <c r="I56" s="67"/>
      <c r="J56" s="62" t="str">
        <f t="shared" si="0"/>
        <v>Jan-00</v>
      </c>
    </row>
    <row r="57" spans="1:10" s="63" customFormat="1" ht="15.9" customHeight="1" x14ac:dyDescent="0.25">
      <c r="A57" s="69"/>
      <c r="B57" s="67"/>
      <c r="C57" s="66"/>
      <c r="D57" s="66"/>
      <c r="E57" s="70"/>
      <c r="F57" s="66"/>
      <c r="G57" s="66"/>
      <c r="H57" s="66"/>
      <c r="I57" s="67"/>
      <c r="J57" s="62" t="str">
        <f t="shared" si="0"/>
        <v>Jan-00</v>
      </c>
    </row>
    <row r="58" spans="1:10" s="63" customFormat="1" ht="15.9" customHeight="1" x14ac:dyDescent="0.25">
      <c r="A58" s="69"/>
      <c r="B58" s="67"/>
      <c r="C58" s="66"/>
      <c r="D58" s="66"/>
      <c r="E58" s="70"/>
      <c r="F58" s="66"/>
      <c r="G58" s="66"/>
      <c r="H58" s="66"/>
      <c r="I58" s="67"/>
      <c r="J58" s="62" t="str">
        <f t="shared" si="0"/>
        <v>Jan-00</v>
      </c>
    </row>
    <row r="59" spans="1:10" s="63" customFormat="1" ht="15.9" customHeight="1" x14ac:dyDescent="0.25">
      <c r="A59" s="69"/>
      <c r="B59" s="67"/>
      <c r="C59" s="66"/>
      <c r="D59" s="66"/>
      <c r="E59" s="70"/>
      <c r="F59" s="66"/>
      <c r="G59" s="66"/>
      <c r="H59" s="66"/>
      <c r="I59" s="67"/>
      <c r="J59" s="62" t="str">
        <f t="shared" si="0"/>
        <v>Jan-00</v>
      </c>
    </row>
    <row r="60" spans="1:10" s="63" customFormat="1" ht="15.9" customHeight="1" x14ac:dyDescent="0.25">
      <c r="A60" s="69"/>
      <c r="B60" s="67"/>
      <c r="C60" s="66"/>
      <c r="D60" s="66"/>
      <c r="E60" s="70"/>
      <c r="F60" s="66"/>
      <c r="G60" s="66"/>
      <c r="H60" s="66"/>
      <c r="I60" s="67"/>
      <c r="J60" s="62" t="str">
        <f t="shared" si="0"/>
        <v>Jan-00</v>
      </c>
    </row>
    <row r="61" spans="1:10" s="63" customFormat="1" ht="15.9" customHeight="1" x14ac:dyDescent="0.25">
      <c r="A61" s="69"/>
      <c r="B61" s="67"/>
      <c r="C61" s="66"/>
      <c r="D61" s="66"/>
      <c r="E61" s="70"/>
      <c r="F61" s="66"/>
      <c r="G61" s="66"/>
      <c r="H61" s="66"/>
      <c r="I61" s="67"/>
      <c r="J61" s="62" t="str">
        <f t="shared" si="0"/>
        <v>Jan-00</v>
      </c>
    </row>
    <row r="62" spans="1:10" s="63" customFormat="1" ht="15.9" customHeight="1" x14ac:dyDescent="0.25">
      <c r="A62" s="69"/>
      <c r="B62" s="67"/>
      <c r="C62" s="66"/>
      <c r="D62" s="66"/>
      <c r="E62" s="70"/>
      <c r="F62" s="66"/>
      <c r="G62" s="66"/>
      <c r="H62" s="66"/>
      <c r="I62" s="67"/>
      <c r="J62" s="62" t="str">
        <f t="shared" si="0"/>
        <v>Jan-00</v>
      </c>
    </row>
    <row r="63" spans="1:10" s="63" customFormat="1" ht="15.9" customHeight="1" x14ac:dyDescent="0.25">
      <c r="A63" s="69"/>
      <c r="B63" s="67"/>
      <c r="C63" s="66"/>
      <c r="D63" s="66"/>
      <c r="E63" s="70"/>
      <c r="F63" s="66"/>
      <c r="G63" s="66"/>
      <c r="H63" s="66"/>
      <c r="I63" s="67"/>
      <c r="J63" s="62" t="str">
        <f t="shared" si="0"/>
        <v>Jan-00</v>
      </c>
    </row>
    <row r="64" spans="1:10" s="63" customFormat="1" ht="15.9" customHeight="1" x14ac:dyDescent="0.25">
      <c r="A64" s="69"/>
      <c r="B64" s="67"/>
      <c r="C64" s="66"/>
      <c r="D64" s="66"/>
      <c r="E64" s="70"/>
      <c r="F64" s="66"/>
      <c r="G64" s="66"/>
      <c r="H64" s="66"/>
      <c r="I64" s="67"/>
      <c r="J64" s="62" t="str">
        <f t="shared" si="0"/>
        <v>Jan-00</v>
      </c>
    </row>
    <row r="65" spans="1:10" s="63" customFormat="1" ht="15.9" customHeight="1" x14ac:dyDescent="0.25">
      <c r="A65" s="69"/>
      <c r="B65" s="67"/>
      <c r="C65" s="66"/>
      <c r="D65" s="66"/>
      <c r="E65" s="70"/>
      <c r="F65" s="66"/>
      <c r="G65" s="66"/>
      <c r="H65" s="66"/>
      <c r="I65" s="67"/>
      <c r="J65" s="62" t="str">
        <f t="shared" si="0"/>
        <v>Jan-00</v>
      </c>
    </row>
    <row r="66" spans="1:10" s="63" customFormat="1" ht="15.9" customHeight="1" x14ac:dyDescent="0.25">
      <c r="A66" s="69"/>
      <c r="B66" s="67"/>
      <c r="C66" s="66"/>
      <c r="D66" s="66"/>
      <c r="E66" s="70"/>
      <c r="F66" s="66"/>
      <c r="G66" s="66"/>
      <c r="H66" s="66"/>
      <c r="I66" s="67"/>
      <c r="J66" s="62" t="str">
        <f t="shared" si="0"/>
        <v>Jan-00</v>
      </c>
    </row>
    <row r="67" spans="1:10" s="63" customFormat="1" ht="15.9" customHeight="1" x14ac:dyDescent="0.25">
      <c r="A67" s="69"/>
      <c r="B67" s="67"/>
      <c r="C67" s="66"/>
      <c r="D67" s="66"/>
      <c r="E67" s="70"/>
      <c r="F67" s="66"/>
      <c r="G67" s="66"/>
      <c r="H67" s="66"/>
      <c r="I67" s="67"/>
      <c r="J67" s="62" t="str">
        <f t="shared" ref="J67:J103" si="1">A67&amp;TEXT(B67,"mmm-yy")</f>
        <v>Jan-00</v>
      </c>
    </row>
    <row r="68" spans="1:10" s="63" customFormat="1" ht="15.9" customHeight="1" x14ac:dyDescent="0.25">
      <c r="A68" s="69"/>
      <c r="B68" s="67"/>
      <c r="C68" s="66"/>
      <c r="D68" s="66"/>
      <c r="E68" s="70"/>
      <c r="F68" s="66"/>
      <c r="G68" s="66"/>
      <c r="H68" s="66"/>
      <c r="I68" s="67"/>
      <c r="J68" s="62" t="str">
        <f t="shared" si="1"/>
        <v>Jan-00</v>
      </c>
    </row>
    <row r="69" spans="1:10" s="63" customFormat="1" ht="15.9" customHeight="1" x14ac:dyDescent="0.25">
      <c r="A69" s="69"/>
      <c r="B69" s="67"/>
      <c r="C69" s="66"/>
      <c r="D69" s="66"/>
      <c r="E69" s="70"/>
      <c r="F69" s="66"/>
      <c r="G69" s="66"/>
      <c r="H69" s="66"/>
      <c r="I69" s="67"/>
      <c r="J69" s="62" t="str">
        <f t="shared" si="1"/>
        <v>Jan-00</v>
      </c>
    </row>
    <row r="70" spans="1:10" s="63" customFormat="1" ht="15.9" customHeight="1" x14ac:dyDescent="0.25">
      <c r="A70" s="64"/>
      <c r="B70" s="65"/>
      <c r="C70" s="66"/>
      <c r="D70" s="66"/>
      <c r="E70" s="70"/>
      <c r="F70" s="66"/>
      <c r="G70" s="66"/>
      <c r="H70" s="66"/>
      <c r="I70" s="67"/>
      <c r="J70" s="62" t="str">
        <f t="shared" si="1"/>
        <v>Jan-00</v>
      </c>
    </row>
    <row r="71" spans="1:10" s="63" customFormat="1" ht="15.9" customHeight="1" x14ac:dyDescent="0.25">
      <c r="A71" s="64"/>
      <c r="B71" s="65"/>
      <c r="C71" s="66"/>
      <c r="D71" s="66"/>
      <c r="E71" s="70"/>
      <c r="F71" s="66"/>
      <c r="G71" s="66"/>
      <c r="H71" s="66"/>
      <c r="I71" s="67"/>
      <c r="J71" s="62" t="str">
        <f t="shared" si="1"/>
        <v>Jan-00</v>
      </c>
    </row>
    <row r="72" spans="1:10" s="63" customFormat="1" ht="15.9" customHeight="1" x14ac:dyDescent="0.25">
      <c r="A72" s="64"/>
      <c r="B72" s="65"/>
      <c r="C72" s="66"/>
      <c r="D72" s="66"/>
      <c r="E72" s="70"/>
      <c r="F72" s="66"/>
      <c r="G72" s="66"/>
      <c r="H72" s="66"/>
      <c r="I72" s="67"/>
      <c r="J72" s="62" t="str">
        <f t="shared" si="1"/>
        <v>Jan-00</v>
      </c>
    </row>
    <row r="73" spans="1:10" s="63" customFormat="1" ht="15.9" customHeight="1" x14ac:dyDescent="0.25">
      <c r="A73" s="64"/>
      <c r="B73" s="65"/>
      <c r="C73" s="66"/>
      <c r="D73" s="66"/>
      <c r="E73" s="70"/>
      <c r="F73" s="66"/>
      <c r="G73" s="66"/>
      <c r="H73" s="66"/>
      <c r="I73" s="67"/>
      <c r="J73" s="62" t="str">
        <f t="shared" si="1"/>
        <v>Jan-00</v>
      </c>
    </row>
    <row r="74" spans="1:10" s="63" customFormat="1" ht="15.9" customHeight="1" x14ac:dyDescent="0.25">
      <c r="A74" s="64"/>
      <c r="B74" s="65"/>
      <c r="C74" s="66"/>
      <c r="D74" s="66"/>
      <c r="E74" s="70"/>
      <c r="F74" s="66"/>
      <c r="G74" s="66"/>
      <c r="H74" s="66"/>
      <c r="I74" s="67"/>
      <c r="J74" s="62" t="str">
        <f t="shared" si="1"/>
        <v>Jan-00</v>
      </c>
    </row>
    <row r="75" spans="1:10" s="63" customFormat="1" ht="15.9" customHeight="1" x14ac:dyDescent="0.25">
      <c r="A75" s="64"/>
      <c r="B75" s="65"/>
      <c r="C75" s="66"/>
      <c r="D75" s="66"/>
      <c r="E75" s="70"/>
      <c r="F75" s="66"/>
      <c r="G75" s="66"/>
      <c r="H75" s="66"/>
      <c r="I75" s="67"/>
      <c r="J75" s="62" t="str">
        <f t="shared" si="1"/>
        <v>Jan-00</v>
      </c>
    </row>
    <row r="76" spans="1:10" s="63" customFormat="1" ht="15.9" customHeight="1" x14ac:dyDescent="0.25">
      <c r="A76" s="64"/>
      <c r="B76" s="65"/>
      <c r="C76" s="66"/>
      <c r="D76" s="66"/>
      <c r="E76" s="70"/>
      <c r="F76" s="66"/>
      <c r="G76" s="66"/>
      <c r="H76" s="66"/>
      <c r="I76" s="67"/>
      <c r="J76" s="62" t="str">
        <f t="shared" si="1"/>
        <v>Jan-00</v>
      </c>
    </row>
    <row r="77" spans="1:10" s="63" customFormat="1" ht="15.9" customHeight="1" x14ac:dyDescent="0.25">
      <c r="A77" s="64"/>
      <c r="B77" s="65"/>
      <c r="C77" s="66"/>
      <c r="D77" s="66"/>
      <c r="E77" s="70"/>
      <c r="F77" s="66"/>
      <c r="G77" s="66"/>
      <c r="H77" s="66"/>
      <c r="I77" s="67"/>
      <c r="J77" s="62" t="str">
        <f t="shared" si="1"/>
        <v>Jan-00</v>
      </c>
    </row>
    <row r="78" spans="1:10" s="63" customFormat="1" ht="15.9" customHeight="1" x14ac:dyDescent="0.25">
      <c r="A78" s="64"/>
      <c r="B78" s="65"/>
      <c r="C78" s="66"/>
      <c r="D78" s="66"/>
      <c r="E78" s="70"/>
      <c r="F78" s="66"/>
      <c r="G78" s="66"/>
      <c r="H78" s="66"/>
      <c r="I78" s="67"/>
      <c r="J78" s="62" t="str">
        <f t="shared" si="1"/>
        <v>Jan-00</v>
      </c>
    </row>
    <row r="79" spans="1:10" s="63" customFormat="1" ht="15.9" customHeight="1" x14ac:dyDescent="0.25">
      <c r="A79" s="64"/>
      <c r="B79" s="65"/>
      <c r="C79" s="66"/>
      <c r="D79" s="66"/>
      <c r="E79" s="70"/>
      <c r="F79" s="66"/>
      <c r="G79" s="66"/>
      <c r="H79" s="66"/>
      <c r="I79" s="67"/>
      <c r="J79" s="62" t="str">
        <f t="shared" si="1"/>
        <v>Jan-00</v>
      </c>
    </row>
    <row r="80" spans="1:10" s="63" customFormat="1" ht="15.9" customHeight="1" x14ac:dyDescent="0.25">
      <c r="A80" s="64"/>
      <c r="B80" s="65"/>
      <c r="C80" s="66"/>
      <c r="D80" s="66"/>
      <c r="E80" s="70"/>
      <c r="F80" s="66"/>
      <c r="G80" s="66"/>
      <c r="H80" s="66"/>
      <c r="I80" s="67"/>
      <c r="J80" s="62" t="str">
        <f t="shared" si="1"/>
        <v>Jan-00</v>
      </c>
    </row>
    <row r="81" spans="1:10" s="63" customFormat="1" ht="15.9" customHeight="1" x14ac:dyDescent="0.25">
      <c r="A81" s="64"/>
      <c r="B81" s="65"/>
      <c r="C81" s="66"/>
      <c r="D81" s="66"/>
      <c r="E81" s="70"/>
      <c r="F81" s="66"/>
      <c r="G81" s="66"/>
      <c r="H81" s="66"/>
      <c r="I81" s="67"/>
      <c r="J81" s="62" t="str">
        <f t="shared" si="1"/>
        <v>Jan-00</v>
      </c>
    </row>
    <row r="82" spans="1:10" s="63" customFormat="1" ht="15.9" customHeight="1" x14ac:dyDescent="0.25">
      <c r="A82" s="64"/>
      <c r="B82" s="65"/>
      <c r="C82" s="66"/>
      <c r="D82" s="66"/>
      <c r="E82" s="70"/>
      <c r="F82" s="66"/>
      <c r="G82" s="66"/>
      <c r="H82" s="66"/>
      <c r="I82" s="67"/>
      <c r="J82" s="62" t="str">
        <f t="shared" si="1"/>
        <v>Jan-00</v>
      </c>
    </row>
    <row r="83" spans="1:10" s="63" customFormat="1" ht="15.9" customHeight="1" x14ac:dyDescent="0.25">
      <c r="A83" s="64"/>
      <c r="B83" s="65"/>
      <c r="C83" s="66"/>
      <c r="D83" s="66"/>
      <c r="E83" s="70"/>
      <c r="F83" s="66"/>
      <c r="G83" s="66"/>
      <c r="H83" s="66"/>
      <c r="I83" s="67"/>
      <c r="J83" s="62" t="str">
        <f t="shared" si="1"/>
        <v>Jan-00</v>
      </c>
    </row>
    <row r="84" spans="1:10" s="63" customFormat="1" ht="15.9" customHeight="1" x14ac:dyDescent="0.25">
      <c r="A84" s="64"/>
      <c r="B84" s="65"/>
      <c r="C84" s="66"/>
      <c r="D84" s="66"/>
      <c r="E84" s="70"/>
      <c r="F84" s="66"/>
      <c r="G84" s="66"/>
      <c r="H84" s="66"/>
      <c r="I84" s="67"/>
      <c r="J84" s="62" t="str">
        <f t="shared" si="1"/>
        <v>Jan-00</v>
      </c>
    </row>
    <row r="85" spans="1:10" s="63" customFormat="1" ht="15.9" customHeight="1" x14ac:dyDescent="0.25">
      <c r="A85" s="64"/>
      <c r="B85" s="65"/>
      <c r="C85" s="66"/>
      <c r="D85" s="66"/>
      <c r="E85" s="70"/>
      <c r="F85" s="66"/>
      <c r="G85" s="66"/>
      <c r="H85" s="66"/>
      <c r="I85" s="67"/>
      <c r="J85" s="62" t="str">
        <f t="shared" si="1"/>
        <v>Jan-00</v>
      </c>
    </row>
    <row r="86" spans="1:10" s="63" customFormat="1" ht="15.9" customHeight="1" x14ac:dyDescent="0.25">
      <c r="A86" s="64"/>
      <c r="B86" s="65"/>
      <c r="C86" s="66"/>
      <c r="D86" s="66"/>
      <c r="E86" s="70"/>
      <c r="F86" s="66"/>
      <c r="G86" s="66"/>
      <c r="H86" s="66"/>
      <c r="I86" s="67"/>
      <c r="J86" s="62" t="str">
        <f t="shared" si="1"/>
        <v>Jan-00</v>
      </c>
    </row>
    <row r="87" spans="1:10" s="63" customFormat="1" ht="15.9" customHeight="1" x14ac:dyDescent="0.25">
      <c r="A87" s="64"/>
      <c r="B87" s="65"/>
      <c r="C87" s="66"/>
      <c r="D87" s="66"/>
      <c r="E87" s="70"/>
      <c r="F87" s="66"/>
      <c r="G87" s="66"/>
      <c r="H87" s="66"/>
      <c r="I87" s="67"/>
      <c r="J87" s="62" t="str">
        <f t="shared" si="1"/>
        <v>Jan-00</v>
      </c>
    </row>
    <row r="88" spans="1:10" s="63" customFormat="1" ht="15.9" customHeight="1" x14ac:dyDescent="0.25">
      <c r="A88" s="64"/>
      <c r="B88" s="65"/>
      <c r="C88" s="66"/>
      <c r="D88" s="66"/>
      <c r="E88" s="70"/>
      <c r="F88" s="66"/>
      <c r="G88" s="66"/>
      <c r="H88" s="66"/>
      <c r="I88" s="67"/>
      <c r="J88" s="62" t="str">
        <f t="shared" si="1"/>
        <v>Jan-00</v>
      </c>
    </row>
    <row r="89" spans="1:10" s="63" customFormat="1" ht="15.9" customHeight="1" x14ac:dyDescent="0.25">
      <c r="A89" s="64"/>
      <c r="B89" s="65"/>
      <c r="C89" s="66"/>
      <c r="D89" s="66"/>
      <c r="E89" s="70"/>
      <c r="F89" s="66"/>
      <c r="G89" s="66"/>
      <c r="H89" s="66"/>
      <c r="I89" s="67"/>
      <c r="J89" s="62" t="str">
        <f t="shared" si="1"/>
        <v>Jan-00</v>
      </c>
    </row>
    <row r="90" spans="1:10" s="63" customFormat="1" ht="15.9" customHeight="1" x14ac:dyDescent="0.25">
      <c r="A90" s="64"/>
      <c r="B90" s="65"/>
      <c r="C90" s="66"/>
      <c r="D90" s="66"/>
      <c r="E90" s="70"/>
      <c r="F90" s="66"/>
      <c r="G90" s="66"/>
      <c r="H90" s="66"/>
      <c r="I90" s="67"/>
      <c r="J90" s="62" t="str">
        <f t="shared" si="1"/>
        <v>Jan-00</v>
      </c>
    </row>
    <row r="91" spans="1:10" s="63" customFormat="1" ht="15.9" customHeight="1" x14ac:dyDescent="0.25">
      <c r="A91" s="64"/>
      <c r="B91" s="65"/>
      <c r="C91" s="66"/>
      <c r="D91" s="66"/>
      <c r="E91" s="70"/>
      <c r="F91" s="66"/>
      <c r="G91" s="66"/>
      <c r="H91" s="66"/>
      <c r="I91" s="67"/>
      <c r="J91" s="62" t="str">
        <f t="shared" si="1"/>
        <v>Jan-00</v>
      </c>
    </row>
    <row r="92" spans="1:10" s="63" customFormat="1" ht="15.9" customHeight="1" x14ac:dyDescent="0.25">
      <c r="A92" s="64"/>
      <c r="B92" s="65"/>
      <c r="C92" s="66"/>
      <c r="D92" s="66"/>
      <c r="E92" s="70"/>
      <c r="F92" s="66"/>
      <c r="G92" s="66"/>
      <c r="H92" s="66"/>
      <c r="I92" s="67"/>
      <c r="J92" s="62" t="str">
        <f t="shared" si="1"/>
        <v>Jan-00</v>
      </c>
    </row>
    <row r="93" spans="1:10" s="63" customFormat="1" ht="15.9" customHeight="1" x14ac:dyDescent="0.25">
      <c r="A93" s="64"/>
      <c r="B93" s="65"/>
      <c r="C93" s="66"/>
      <c r="D93" s="66"/>
      <c r="E93" s="70"/>
      <c r="F93" s="66"/>
      <c r="G93" s="66"/>
      <c r="H93" s="66"/>
      <c r="I93" s="67"/>
      <c r="J93" s="62" t="str">
        <f t="shared" si="1"/>
        <v>Jan-00</v>
      </c>
    </row>
    <row r="94" spans="1:10" s="63" customFormat="1" ht="15.9" customHeight="1" x14ac:dyDescent="0.25">
      <c r="A94" s="64"/>
      <c r="B94" s="65"/>
      <c r="C94" s="66"/>
      <c r="D94" s="66"/>
      <c r="E94" s="70"/>
      <c r="F94" s="66"/>
      <c r="G94" s="66"/>
      <c r="H94" s="66"/>
      <c r="I94" s="67"/>
      <c r="J94" s="62" t="str">
        <f t="shared" si="1"/>
        <v>Jan-00</v>
      </c>
    </row>
    <row r="95" spans="1:10" s="63" customFormat="1" ht="15.9" customHeight="1" x14ac:dyDescent="0.25">
      <c r="A95" s="64"/>
      <c r="B95" s="65"/>
      <c r="C95" s="66"/>
      <c r="D95" s="66"/>
      <c r="E95" s="70"/>
      <c r="F95" s="66"/>
      <c r="G95" s="66"/>
      <c r="H95" s="66"/>
      <c r="I95" s="67"/>
      <c r="J95" s="62" t="str">
        <f t="shared" si="1"/>
        <v>Jan-00</v>
      </c>
    </row>
    <row r="96" spans="1:10" s="63" customFormat="1" ht="15.9" customHeight="1" x14ac:dyDescent="0.25">
      <c r="A96" s="64"/>
      <c r="B96" s="65"/>
      <c r="C96" s="66"/>
      <c r="D96" s="66"/>
      <c r="E96" s="70"/>
      <c r="F96" s="66"/>
      <c r="G96" s="66"/>
      <c r="H96" s="66"/>
      <c r="I96" s="67"/>
      <c r="J96" s="62" t="str">
        <f t="shared" si="1"/>
        <v>Jan-00</v>
      </c>
    </row>
    <row r="97" spans="1:10" s="63" customFormat="1" ht="15.9" customHeight="1" x14ac:dyDescent="0.25">
      <c r="A97" s="64"/>
      <c r="B97" s="65"/>
      <c r="C97" s="66"/>
      <c r="D97" s="66"/>
      <c r="E97" s="70"/>
      <c r="F97" s="66"/>
      <c r="G97" s="66"/>
      <c r="H97" s="66"/>
      <c r="I97" s="67"/>
      <c r="J97" s="62" t="str">
        <f t="shared" si="1"/>
        <v>Jan-00</v>
      </c>
    </row>
    <row r="98" spans="1:10" s="63" customFormat="1" ht="15.9" customHeight="1" x14ac:dyDescent="0.25">
      <c r="A98" s="64"/>
      <c r="B98" s="65"/>
      <c r="C98" s="66"/>
      <c r="D98" s="66"/>
      <c r="E98" s="70"/>
      <c r="F98" s="66"/>
      <c r="G98" s="66"/>
      <c r="H98" s="66"/>
      <c r="I98" s="67"/>
      <c r="J98" s="62" t="str">
        <f t="shared" si="1"/>
        <v>Jan-00</v>
      </c>
    </row>
    <row r="99" spans="1:10" s="63" customFormat="1" ht="15.9" customHeight="1" x14ac:dyDescent="0.25">
      <c r="A99" s="64"/>
      <c r="B99" s="65"/>
      <c r="C99" s="66"/>
      <c r="D99" s="66"/>
      <c r="E99" s="70"/>
      <c r="F99" s="66"/>
      <c r="G99" s="66"/>
      <c r="H99" s="66"/>
      <c r="I99" s="67"/>
      <c r="J99" s="62" t="str">
        <f t="shared" si="1"/>
        <v>Jan-00</v>
      </c>
    </row>
    <row r="100" spans="1:10" s="63" customFormat="1" ht="15.9" customHeight="1" x14ac:dyDescent="0.25">
      <c r="A100" s="64"/>
      <c r="B100" s="65"/>
      <c r="C100" s="66"/>
      <c r="D100" s="66"/>
      <c r="E100" s="70"/>
      <c r="F100" s="66"/>
      <c r="G100" s="66"/>
      <c r="H100" s="66"/>
      <c r="I100" s="67"/>
      <c r="J100" s="62" t="str">
        <f t="shared" si="1"/>
        <v>Jan-00</v>
      </c>
    </row>
    <row r="101" spans="1:10" s="63" customFormat="1" ht="15.9" customHeight="1" x14ac:dyDescent="0.25">
      <c r="A101" s="64"/>
      <c r="B101" s="65"/>
      <c r="C101" s="66"/>
      <c r="D101" s="66"/>
      <c r="E101" s="70"/>
      <c r="F101" s="66"/>
      <c r="G101" s="66"/>
      <c r="H101" s="66"/>
      <c r="I101" s="67"/>
      <c r="J101" s="62" t="str">
        <f t="shared" si="1"/>
        <v>Jan-00</v>
      </c>
    </row>
    <row r="102" spans="1:10" s="63" customFormat="1" ht="15.9" customHeight="1" x14ac:dyDescent="0.25">
      <c r="A102" s="64"/>
      <c r="B102" s="65"/>
      <c r="C102" s="66"/>
      <c r="D102" s="66"/>
      <c r="E102" s="70"/>
      <c r="F102" s="66"/>
      <c r="G102" s="66"/>
      <c r="H102" s="66"/>
      <c r="I102" s="67"/>
      <c r="J102" s="62" t="str">
        <f t="shared" si="1"/>
        <v>Jan-00</v>
      </c>
    </row>
    <row r="103" spans="1:10" s="63" customFormat="1" ht="15.9" customHeight="1" x14ac:dyDescent="0.25">
      <c r="A103" s="64"/>
      <c r="B103" s="65"/>
      <c r="C103" s="66"/>
      <c r="D103" s="66"/>
      <c r="E103" s="70"/>
      <c r="F103" s="66"/>
      <c r="G103" s="66"/>
      <c r="H103" s="66"/>
      <c r="I103" s="67"/>
      <c r="J103" s="62" t="str">
        <f t="shared" si="1"/>
        <v>Jan-00</v>
      </c>
    </row>
  </sheetData>
  <phoneticPr fontId="0" type="noConversion"/>
  <dataValidations count="1">
    <dataValidation type="list" allowBlank="1" showInputMessage="1" showErrorMessage="1" sqref="A2:A103" xr:uid="{00000000-0002-0000-0200-000000000000}">
      <formula1>"1000,2000,3000,4000,5000,6000,7000,8000,9000,10000"</formula1>
    </dataValidation>
  </dataValidations>
  <printOptions horizontalCentered="1"/>
  <pageMargins left="0.5" right="0.5" top="1" bottom="1" header="0.5" footer="0.5"/>
  <pageSetup scale="75" orientation="landscape" r:id="rId1"/>
  <headerFooter alignWithMargins="0">
    <oddHeader>&amp;C&amp;"Arial Narrow,Bold"&amp;1</oddHeader>
    <oddFooter>Page &amp;P of 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9"/>
  <sheetViews>
    <sheetView zoomScaleNormal="75" workbookViewId="0">
      <pane ySplit="1" topLeftCell="A6" activePane="bottomLeft" state="frozen"/>
      <selection pane="bottomLeft" activeCell="A4" sqref="A4"/>
    </sheetView>
  </sheetViews>
  <sheetFormatPr defaultRowHeight="13.2" x14ac:dyDescent="0.25"/>
  <cols>
    <col min="1" max="1" width="6" bestFit="1" customWidth="1"/>
    <col min="3" max="3" width="14.88671875" bestFit="1" customWidth="1"/>
    <col min="4" max="4" width="10.33203125" style="71" bestFit="1" customWidth="1"/>
    <col min="5" max="5" width="5.6640625" bestFit="1" customWidth="1"/>
    <col min="6" max="6" width="16.44140625" bestFit="1" customWidth="1"/>
    <col min="7" max="7" width="15.6640625" bestFit="1" customWidth="1"/>
    <col min="8" max="8" width="11.44140625" bestFit="1" customWidth="1"/>
    <col min="9" max="9" width="14" customWidth="1"/>
    <col min="10" max="10" width="6.33203125" bestFit="1" customWidth="1"/>
    <col min="12" max="12" width="6.88671875" hidden="1" customWidth="1"/>
  </cols>
  <sheetData>
    <row r="1" spans="1:12" ht="104.1" customHeight="1" x14ac:dyDescent="0.25">
      <c r="A1" s="72" t="s">
        <v>12</v>
      </c>
      <c r="B1" s="73" t="s">
        <v>49</v>
      </c>
      <c r="C1" s="4" t="s">
        <v>27</v>
      </c>
      <c r="D1" s="75" t="s">
        <v>2</v>
      </c>
      <c r="E1" s="74" t="s">
        <v>18</v>
      </c>
      <c r="F1" s="4" t="s">
        <v>14</v>
      </c>
      <c r="G1" s="5" t="s">
        <v>20</v>
      </c>
      <c r="H1" s="5" t="s">
        <v>51</v>
      </c>
      <c r="I1" s="4" t="s">
        <v>32</v>
      </c>
      <c r="J1" s="4" t="s">
        <v>29</v>
      </c>
      <c r="K1" s="73" t="s">
        <v>30</v>
      </c>
      <c r="L1" s="3" t="s">
        <v>31</v>
      </c>
    </row>
    <row r="2" spans="1:12" s="63" customFormat="1" ht="15.9" customHeight="1" x14ac:dyDescent="0.25">
      <c r="A2" s="69">
        <v>12000</v>
      </c>
      <c r="B2" s="67">
        <v>38372</v>
      </c>
      <c r="C2" s="66" t="s">
        <v>50</v>
      </c>
      <c r="D2" s="70">
        <v>1000</v>
      </c>
      <c r="E2" s="79">
        <v>0</v>
      </c>
      <c r="F2" s="66" t="s">
        <v>41</v>
      </c>
      <c r="G2" s="80" t="s">
        <v>42</v>
      </c>
      <c r="H2" s="66" t="s">
        <v>44</v>
      </c>
      <c r="I2" s="66" t="s">
        <v>45</v>
      </c>
      <c r="J2" s="66" t="s">
        <v>19</v>
      </c>
      <c r="K2" s="67">
        <v>38382</v>
      </c>
      <c r="L2" s="76" t="str">
        <f>A2&amp;TEXT(B2,"mmm-yy")</f>
        <v>12000Jan-05</v>
      </c>
    </row>
    <row r="3" spans="1:12" s="63" customFormat="1" ht="15.9" customHeight="1" x14ac:dyDescent="0.25">
      <c r="A3" s="69">
        <v>11000</v>
      </c>
      <c r="B3" s="67">
        <v>38398</v>
      </c>
      <c r="C3" s="66" t="s">
        <v>50</v>
      </c>
      <c r="D3" s="70">
        <v>2500</v>
      </c>
      <c r="E3" s="79">
        <v>0</v>
      </c>
      <c r="F3" s="66" t="s">
        <v>43</v>
      </c>
      <c r="G3" s="80" t="s">
        <v>46</v>
      </c>
      <c r="H3" s="66" t="s">
        <v>47</v>
      </c>
      <c r="I3" s="66" t="s">
        <v>46</v>
      </c>
      <c r="J3" s="66" t="s">
        <v>19</v>
      </c>
      <c r="K3" s="67">
        <v>38412</v>
      </c>
      <c r="L3" s="76" t="str">
        <f t="shared" ref="L3:L66" si="0">A3&amp;TEXT(B3,"mmm-yy")</f>
        <v>11000Feb-05</v>
      </c>
    </row>
    <row r="4" spans="1:12" s="63" customFormat="1" ht="15.9" customHeight="1" x14ac:dyDescent="0.25">
      <c r="A4" s="69"/>
      <c r="B4" s="67"/>
      <c r="C4" s="66"/>
      <c r="D4" s="70"/>
      <c r="E4" s="79"/>
      <c r="F4" s="66"/>
      <c r="G4" s="80"/>
      <c r="H4" s="66"/>
      <c r="I4" s="66"/>
      <c r="J4" s="66"/>
      <c r="K4" s="67"/>
      <c r="L4" s="76" t="str">
        <f t="shared" si="0"/>
        <v>Jan-00</v>
      </c>
    </row>
    <row r="5" spans="1:12" s="63" customFormat="1" ht="15.9" customHeight="1" x14ac:dyDescent="0.25">
      <c r="A5" s="69"/>
      <c r="B5" s="67"/>
      <c r="C5" s="66"/>
      <c r="D5" s="70"/>
      <c r="E5" s="79"/>
      <c r="F5" s="66"/>
      <c r="G5" s="80"/>
      <c r="H5" s="66"/>
      <c r="I5" s="66"/>
      <c r="J5" s="66"/>
      <c r="K5" s="67"/>
      <c r="L5" s="76" t="str">
        <f t="shared" si="0"/>
        <v>Jan-00</v>
      </c>
    </row>
    <row r="6" spans="1:12" s="63" customFormat="1" ht="15.9" customHeight="1" x14ac:dyDescent="0.25">
      <c r="A6" s="69"/>
      <c r="B6" s="67"/>
      <c r="C6" s="66"/>
      <c r="D6" s="70"/>
      <c r="E6" s="79"/>
      <c r="F6" s="66"/>
      <c r="G6" s="80"/>
      <c r="H6" s="66"/>
      <c r="I6" s="66"/>
      <c r="J6" s="66"/>
      <c r="K6" s="67"/>
      <c r="L6" s="76" t="str">
        <f t="shared" si="0"/>
        <v>Jan-00</v>
      </c>
    </row>
    <row r="7" spans="1:12" s="63" customFormat="1" ht="15.9" customHeight="1" x14ac:dyDescent="0.25">
      <c r="A7" s="59"/>
      <c r="B7" s="60"/>
      <c r="C7" s="61"/>
      <c r="D7" s="70"/>
      <c r="E7" s="77"/>
      <c r="F7" s="61"/>
      <c r="G7" s="78"/>
      <c r="H7" s="78"/>
      <c r="I7" s="61"/>
      <c r="J7" s="61"/>
      <c r="K7" s="60"/>
      <c r="L7" s="76" t="str">
        <f t="shared" si="0"/>
        <v>Jan-00</v>
      </c>
    </row>
    <row r="8" spans="1:12" s="63" customFormat="1" ht="15.9" customHeight="1" x14ac:dyDescent="0.25">
      <c r="A8" s="59"/>
      <c r="B8" s="60"/>
      <c r="C8" s="61"/>
      <c r="D8" s="70"/>
      <c r="E8" s="77"/>
      <c r="F8" s="61"/>
      <c r="G8" s="78"/>
      <c r="H8" s="78"/>
      <c r="I8" s="61"/>
      <c r="J8" s="61"/>
      <c r="K8" s="60"/>
      <c r="L8" s="76" t="str">
        <f t="shared" si="0"/>
        <v>Jan-00</v>
      </c>
    </row>
    <row r="9" spans="1:12" s="63" customFormat="1" ht="15.9" customHeight="1" x14ac:dyDescent="0.25">
      <c r="A9" s="69"/>
      <c r="B9" s="67"/>
      <c r="C9" s="66"/>
      <c r="D9" s="70"/>
      <c r="E9" s="79"/>
      <c r="F9" s="66"/>
      <c r="G9" s="80"/>
      <c r="H9" s="66"/>
      <c r="I9" s="66"/>
      <c r="J9" s="66"/>
      <c r="K9" s="67"/>
      <c r="L9" s="76" t="str">
        <f t="shared" si="0"/>
        <v>Jan-00</v>
      </c>
    </row>
    <row r="10" spans="1:12" s="63" customFormat="1" ht="15.9" customHeight="1" x14ac:dyDescent="0.25">
      <c r="A10" s="59"/>
      <c r="B10" s="60"/>
      <c r="C10" s="61"/>
      <c r="D10" s="70"/>
      <c r="E10" s="77"/>
      <c r="F10" s="61"/>
      <c r="G10" s="78"/>
      <c r="H10" s="78"/>
      <c r="I10" s="61"/>
      <c r="J10" s="61"/>
      <c r="K10" s="60"/>
      <c r="L10" s="76" t="str">
        <f t="shared" si="0"/>
        <v>Jan-00</v>
      </c>
    </row>
    <row r="11" spans="1:12" s="63" customFormat="1" ht="15.9" customHeight="1" x14ac:dyDescent="0.25">
      <c r="A11" s="69"/>
      <c r="B11" s="67"/>
      <c r="C11" s="66"/>
      <c r="D11" s="70"/>
      <c r="E11" s="79"/>
      <c r="F11" s="66"/>
      <c r="G11" s="80"/>
      <c r="H11" s="66"/>
      <c r="I11" s="66"/>
      <c r="J11" s="66"/>
      <c r="K11" s="67"/>
      <c r="L11" s="76" t="str">
        <f t="shared" si="0"/>
        <v>Jan-00</v>
      </c>
    </row>
    <row r="12" spans="1:12" s="63" customFormat="1" ht="15.9" customHeight="1" x14ac:dyDescent="0.25">
      <c r="A12" s="59"/>
      <c r="B12" s="60"/>
      <c r="C12" s="61"/>
      <c r="D12" s="70"/>
      <c r="E12" s="77"/>
      <c r="F12" s="61"/>
      <c r="G12" s="78"/>
      <c r="H12" s="78"/>
      <c r="I12" s="61"/>
      <c r="J12" s="61"/>
      <c r="K12" s="60"/>
      <c r="L12" s="76" t="str">
        <f t="shared" si="0"/>
        <v>Jan-00</v>
      </c>
    </row>
    <row r="13" spans="1:12" s="63" customFormat="1" ht="15.9" customHeight="1" x14ac:dyDescent="0.25">
      <c r="A13" s="59"/>
      <c r="B13" s="60"/>
      <c r="C13" s="61"/>
      <c r="D13" s="70"/>
      <c r="E13" s="77"/>
      <c r="F13" s="61"/>
      <c r="G13" s="78"/>
      <c r="H13" s="78"/>
      <c r="I13" s="61"/>
      <c r="J13" s="61"/>
      <c r="K13" s="60"/>
      <c r="L13" s="76" t="str">
        <f t="shared" si="0"/>
        <v>Jan-00</v>
      </c>
    </row>
    <row r="14" spans="1:12" s="63" customFormat="1" ht="15.9" customHeight="1" x14ac:dyDescent="0.25">
      <c r="A14" s="64"/>
      <c r="B14" s="67"/>
      <c r="C14" s="66"/>
      <c r="D14" s="70"/>
      <c r="E14" s="79"/>
      <c r="F14" s="66"/>
      <c r="G14" s="80"/>
      <c r="H14" s="80"/>
      <c r="I14" s="66"/>
      <c r="J14" s="66"/>
      <c r="K14" s="67"/>
      <c r="L14" s="76" t="str">
        <f t="shared" si="0"/>
        <v>Jan-00</v>
      </c>
    </row>
    <row r="15" spans="1:12" s="63" customFormat="1" ht="15.9" customHeight="1" x14ac:dyDescent="0.25">
      <c r="A15" s="64"/>
      <c r="B15" s="67"/>
      <c r="C15" s="66"/>
      <c r="D15" s="70"/>
      <c r="E15" s="79"/>
      <c r="F15" s="66"/>
      <c r="G15" s="80"/>
      <c r="H15" s="80"/>
      <c r="I15" s="66"/>
      <c r="J15" s="66"/>
      <c r="K15" s="67"/>
      <c r="L15" s="76" t="str">
        <f t="shared" si="0"/>
        <v>Jan-00</v>
      </c>
    </row>
    <row r="16" spans="1:12" s="63" customFormat="1" ht="15.9" customHeight="1" x14ac:dyDescent="0.25">
      <c r="A16" s="64"/>
      <c r="B16" s="67"/>
      <c r="C16" s="66"/>
      <c r="D16" s="70"/>
      <c r="E16" s="79"/>
      <c r="F16" s="66"/>
      <c r="G16" s="80"/>
      <c r="H16" s="80"/>
      <c r="I16" s="81"/>
      <c r="J16" s="66"/>
      <c r="K16" s="67"/>
      <c r="L16" s="76" t="str">
        <f t="shared" si="0"/>
        <v>Jan-00</v>
      </c>
    </row>
    <row r="17" spans="1:12" s="63" customFormat="1" ht="15.9" customHeight="1" x14ac:dyDescent="0.25">
      <c r="A17" s="69"/>
      <c r="B17" s="67"/>
      <c r="C17" s="66"/>
      <c r="D17" s="70"/>
      <c r="E17" s="79"/>
      <c r="F17" s="66"/>
      <c r="G17" s="80"/>
      <c r="H17" s="66"/>
      <c r="I17" s="66"/>
      <c r="J17" s="66"/>
      <c r="K17" s="67"/>
      <c r="L17" s="76" t="str">
        <f t="shared" si="0"/>
        <v>Jan-00</v>
      </c>
    </row>
    <row r="18" spans="1:12" s="63" customFormat="1" ht="15.9" customHeight="1" x14ac:dyDescent="0.25">
      <c r="A18" s="69"/>
      <c r="B18" s="67"/>
      <c r="C18" s="66"/>
      <c r="D18" s="70"/>
      <c r="E18" s="79"/>
      <c r="F18" s="66"/>
      <c r="G18" s="80"/>
      <c r="H18" s="66"/>
      <c r="I18" s="66"/>
      <c r="J18" s="66"/>
      <c r="K18" s="67"/>
      <c r="L18" s="76" t="str">
        <f t="shared" si="0"/>
        <v>Jan-00</v>
      </c>
    </row>
    <row r="19" spans="1:12" s="63" customFormat="1" ht="15.9" customHeight="1" x14ac:dyDescent="0.25">
      <c r="A19" s="69"/>
      <c r="B19" s="67"/>
      <c r="C19" s="66"/>
      <c r="D19" s="70"/>
      <c r="E19" s="79"/>
      <c r="F19" s="66"/>
      <c r="G19" s="80"/>
      <c r="H19" s="66"/>
      <c r="I19" s="66"/>
      <c r="J19" s="66"/>
      <c r="K19" s="67"/>
      <c r="L19" s="76" t="str">
        <f t="shared" si="0"/>
        <v>Jan-00</v>
      </c>
    </row>
    <row r="20" spans="1:12" s="63" customFormat="1" ht="15.9" customHeight="1" x14ac:dyDescent="0.25">
      <c r="A20" s="69"/>
      <c r="B20" s="67"/>
      <c r="C20" s="66"/>
      <c r="D20" s="70"/>
      <c r="E20" s="79"/>
      <c r="F20" s="66"/>
      <c r="G20" s="80"/>
      <c r="H20" s="66"/>
      <c r="I20" s="66"/>
      <c r="J20" s="66"/>
      <c r="K20" s="67"/>
      <c r="L20" s="76" t="str">
        <f t="shared" si="0"/>
        <v>Jan-00</v>
      </c>
    </row>
    <row r="21" spans="1:12" s="63" customFormat="1" ht="15.9" customHeight="1" x14ac:dyDescent="0.25">
      <c r="A21" s="69"/>
      <c r="B21" s="67"/>
      <c r="C21" s="66"/>
      <c r="D21" s="70"/>
      <c r="E21" s="79"/>
      <c r="F21" s="66"/>
      <c r="G21" s="80"/>
      <c r="H21" s="66"/>
      <c r="I21" s="66"/>
      <c r="J21" s="66"/>
      <c r="K21" s="67"/>
      <c r="L21" s="76" t="str">
        <f t="shared" si="0"/>
        <v>Jan-00</v>
      </c>
    </row>
    <row r="22" spans="1:12" s="63" customFormat="1" ht="15.9" customHeight="1" x14ac:dyDescent="0.25">
      <c r="A22" s="69"/>
      <c r="B22" s="67"/>
      <c r="C22" s="66"/>
      <c r="D22" s="70"/>
      <c r="E22" s="79"/>
      <c r="F22" s="66"/>
      <c r="G22" s="80"/>
      <c r="H22" s="66"/>
      <c r="I22" s="66"/>
      <c r="J22" s="66"/>
      <c r="K22" s="67"/>
      <c r="L22" s="76" t="str">
        <f t="shared" si="0"/>
        <v>Jan-00</v>
      </c>
    </row>
    <row r="23" spans="1:12" s="63" customFormat="1" ht="15.9" customHeight="1" x14ac:dyDescent="0.25">
      <c r="A23" s="69"/>
      <c r="B23" s="67"/>
      <c r="C23" s="66"/>
      <c r="D23" s="70"/>
      <c r="E23" s="79"/>
      <c r="F23" s="66"/>
      <c r="G23" s="80"/>
      <c r="H23" s="66"/>
      <c r="I23" s="66"/>
      <c r="J23" s="66"/>
      <c r="K23" s="67"/>
      <c r="L23" s="76" t="str">
        <f t="shared" si="0"/>
        <v>Jan-00</v>
      </c>
    </row>
    <row r="24" spans="1:12" s="63" customFormat="1" ht="15.9" customHeight="1" x14ac:dyDescent="0.25">
      <c r="A24" s="69"/>
      <c r="B24" s="67"/>
      <c r="C24" s="66"/>
      <c r="D24" s="70"/>
      <c r="E24" s="79"/>
      <c r="F24" s="66"/>
      <c r="G24" s="80"/>
      <c r="H24" s="66"/>
      <c r="I24" s="66"/>
      <c r="J24" s="66"/>
      <c r="K24" s="67"/>
      <c r="L24" s="76" t="str">
        <f t="shared" si="0"/>
        <v>Jan-00</v>
      </c>
    </row>
    <row r="25" spans="1:12" s="63" customFormat="1" ht="15.9" customHeight="1" x14ac:dyDescent="0.25">
      <c r="A25" s="69"/>
      <c r="B25" s="67"/>
      <c r="C25" s="66"/>
      <c r="D25" s="70"/>
      <c r="E25" s="79"/>
      <c r="F25" s="66"/>
      <c r="G25" s="80"/>
      <c r="H25" s="66"/>
      <c r="I25" s="66"/>
      <c r="J25" s="66"/>
      <c r="K25" s="67"/>
      <c r="L25" s="76" t="str">
        <f t="shared" si="0"/>
        <v>Jan-00</v>
      </c>
    </row>
    <row r="26" spans="1:12" s="63" customFormat="1" ht="15.9" customHeight="1" x14ac:dyDescent="0.25">
      <c r="A26" s="69"/>
      <c r="B26" s="67"/>
      <c r="C26" s="66"/>
      <c r="D26" s="70"/>
      <c r="E26" s="79"/>
      <c r="F26" s="66"/>
      <c r="G26" s="80"/>
      <c r="H26" s="66"/>
      <c r="I26" s="66"/>
      <c r="J26" s="66"/>
      <c r="K26" s="67"/>
      <c r="L26" s="76" t="str">
        <f t="shared" si="0"/>
        <v>Jan-00</v>
      </c>
    </row>
    <row r="27" spans="1:12" s="63" customFormat="1" ht="15.9" customHeight="1" x14ac:dyDescent="0.25">
      <c r="A27" s="69"/>
      <c r="B27" s="67"/>
      <c r="C27" s="66"/>
      <c r="D27" s="70"/>
      <c r="E27" s="79"/>
      <c r="F27" s="66"/>
      <c r="G27" s="80"/>
      <c r="H27" s="66"/>
      <c r="I27" s="66"/>
      <c r="J27" s="66"/>
      <c r="K27" s="67"/>
      <c r="L27" s="76" t="str">
        <f t="shared" si="0"/>
        <v>Jan-00</v>
      </c>
    </row>
    <row r="28" spans="1:12" s="63" customFormat="1" ht="15.9" customHeight="1" x14ac:dyDescent="0.25">
      <c r="A28" s="83"/>
      <c r="B28" s="60"/>
      <c r="C28" s="61"/>
      <c r="D28" s="70"/>
      <c r="E28" s="77"/>
      <c r="F28" s="61"/>
      <c r="G28" s="78"/>
      <c r="H28" s="61"/>
      <c r="I28" s="61"/>
      <c r="J28" s="61"/>
      <c r="K28" s="60"/>
      <c r="L28" s="76" t="str">
        <f t="shared" si="0"/>
        <v>Jan-00</v>
      </c>
    </row>
    <row r="29" spans="1:12" s="63" customFormat="1" ht="15.9" customHeight="1" x14ac:dyDescent="0.25">
      <c r="A29" s="83"/>
      <c r="B29" s="60"/>
      <c r="C29" s="61"/>
      <c r="D29" s="70"/>
      <c r="E29" s="77"/>
      <c r="F29" s="61"/>
      <c r="G29" s="78"/>
      <c r="H29" s="61"/>
      <c r="I29" s="61"/>
      <c r="J29" s="61"/>
      <c r="K29" s="60"/>
      <c r="L29" s="76" t="str">
        <f t="shared" si="0"/>
        <v>Jan-00</v>
      </c>
    </row>
    <row r="30" spans="1:12" s="63" customFormat="1" ht="15.9" customHeight="1" x14ac:dyDescent="0.25">
      <c r="A30" s="69"/>
      <c r="B30" s="67"/>
      <c r="C30" s="66"/>
      <c r="D30" s="70"/>
      <c r="E30" s="79"/>
      <c r="F30" s="66"/>
      <c r="G30" s="80"/>
      <c r="H30" s="66"/>
      <c r="I30" s="66"/>
      <c r="J30" s="66"/>
      <c r="K30" s="67"/>
      <c r="L30" s="76" t="str">
        <f t="shared" si="0"/>
        <v>Jan-00</v>
      </c>
    </row>
    <row r="31" spans="1:12" s="63" customFormat="1" ht="15.9" customHeight="1" x14ac:dyDescent="0.25">
      <c r="A31" s="69"/>
      <c r="B31" s="67"/>
      <c r="C31" s="66"/>
      <c r="D31" s="70"/>
      <c r="E31" s="79"/>
      <c r="F31" s="66"/>
      <c r="G31" s="80"/>
      <c r="H31" s="66"/>
      <c r="I31" s="66"/>
      <c r="J31" s="66"/>
      <c r="K31" s="67"/>
      <c r="L31" s="76" t="str">
        <f t="shared" si="0"/>
        <v>Jan-00</v>
      </c>
    </row>
    <row r="32" spans="1:12" s="63" customFormat="1" ht="15.9" customHeight="1" x14ac:dyDescent="0.25">
      <c r="A32" s="69"/>
      <c r="B32" s="67"/>
      <c r="C32" s="66"/>
      <c r="D32" s="70"/>
      <c r="E32" s="79"/>
      <c r="F32" s="66"/>
      <c r="G32" s="80"/>
      <c r="H32" s="66"/>
      <c r="I32" s="66"/>
      <c r="J32" s="66"/>
      <c r="K32" s="67"/>
      <c r="L32" s="76" t="str">
        <f t="shared" si="0"/>
        <v>Jan-00</v>
      </c>
    </row>
    <row r="33" spans="1:12" s="63" customFormat="1" ht="15.9" customHeight="1" x14ac:dyDescent="0.25">
      <c r="A33" s="69"/>
      <c r="B33" s="67"/>
      <c r="C33" s="66"/>
      <c r="D33" s="70"/>
      <c r="E33" s="79"/>
      <c r="F33" s="66"/>
      <c r="G33" s="80"/>
      <c r="H33" s="66"/>
      <c r="I33" s="66"/>
      <c r="J33" s="66"/>
      <c r="K33" s="67"/>
      <c r="L33" s="76" t="str">
        <f t="shared" si="0"/>
        <v>Jan-00</v>
      </c>
    </row>
    <row r="34" spans="1:12" s="63" customFormat="1" ht="15.9" customHeight="1" x14ac:dyDescent="0.25">
      <c r="A34" s="69"/>
      <c r="B34" s="67"/>
      <c r="C34" s="66"/>
      <c r="D34" s="70"/>
      <c r="E34" s="79"/>
      <c r="F34" s="66"/>
      <c r="G34" s="80"/>
      <c r="H34" s="66"/>
      <c r="I34" s="66"/>
      <c r="J34" s="66"/>
      <c r="K34" s="67"/>
      <c r="L34" s="76" t="str">
        <f t="shared" si="0"/>
        <v>Jan-00</v>
      </c>
    </row>
    <row r="35" spans="1:12" s="63" customFormat="1" ht="15.9" customHeight="1" x14ac:dyDescent="0.25">
      <c r="A35" s="64"/>
      <c r="B35" s="67"/>
      <c r="C35" s="66"/>
      <c r="D35" s="70"/>
      <c r="E35" s="79"/>
      <c r="F35" s="66"/>
      <c r="G35" s="80"/>
      <c r="H35" s="80"/>
      <c r="I35" s="81"/>
      <c r="J35" s="66"/>
      <c r="K35" s="67"/>
      <c r="L35" s="76" t="str">
        <f t="shared" si="0"/>
        <v>Jan-00</v>
      </c>
    </row>
    <row r="36" spans="1:12" s="63" customFormat="1" ht="15.9" customHeight="1" x14ac:dyDescent="0.25">
      <c r="A36" s="64"/>
      <c r="B36" s="67"/>
      <c r="C36" s="66"/>
      <c r="D36" s="70"/>
      <c r="E36" s="79"/>
      <c r="F36" s="66"/>
      <c r="G36" s="80"/>
      <c r="H36" s="80"/>
      <c r="I36" s="81"/>
      <c r="J36" s="66"/>
      <c r="K36" s="67"/>
      <c r="L36" s="76" t="str">
        <f t="shared" si="0"/>
        <v>Jan-00</v>
      </c>
    </row>
    <row r="37" spans="1:12" s="63" customFormat="1" ht="15.9" customHeight="1" x14ac:dyDescent="0.25">
      <c r="A37" s="64"/>
      <c r="B37" s="67"/>
      <c r="C37" s="66"/>
      <c r="D37" s="70"/>
      <c r="E37" s="79"/>
      <c r="F37" s="66"/>
      <c r="G37" s="80"/>
      <c r="H37" s="80"/>
      <c r="I37" s="81"/>
      <c r="J37" s="66"/>
      <c r="K37" s="67"/>
      <c r="L37" s="76" t="str">
        <f t="shared" si="0"/>
        <v>Jan-00</v>
      </c>
    </row>
    <row r="38" spans="1:12" s="63" customFormat="1" ht="15.9" customHeight="1" x14ac:dyDescent="0.25">
      <c r="A38" s="64"/>
      <c r="B38" s="67"/>
      <c r="C38" s="66"/>
      <c r="D38" s="70"/>
      <c r="E38" s="79"/>
      <c r="F38" s="66"/>
      <c r="G38" s="80"/>
      <c r="H38" s="80"/>
      <c r="I38" s="81"/>
      <c r="J38" s="66"/>
      <c r="K38" s="67"/>
      <c r="L38" s="76" t="str">
        <f t="shared" si="0"/>
        <v>Jan-00</v>
      </c>
    </row>
    <row r="39" spans="1:12" s="63" customFormat="1" ht="15.9" customHeight="1" x14ac:dyDescent="0.25">
      <c r="A39" s="69"/>
      <c r="B39" s="67"/>
      <c r="C39" s="66"/>
      <c r="D39" s="70"/>
      <c r="E39" s="79"/>
      <c r="F39" s="66"/>
      <c r="G39" s="80"/>
      <c r="H39" s="66"/>
      <c r="I39" s="66"/>
      <c r="J39" s="66"/>
      <c r="K39" s="67"/>
      <c r="L39" s="76" t="str">
        <f t="shared" si="0"/>
        <v>Jan-00</v>
      </c>
    </row>
    <row r="40" spans="1:12" s="63" customFormat="1" ht="15.9" customHeight="1" x14ac:dyDescent="0.25">
      <c r="A40" s="69"/>
      <c r="B40" s="67"/>
      <c r="C40" s="66"/>
      <c r="D40" s="70"/>
      <c r="E40" s="79"/>
      <c r="F40" s="66"/>
      <c r="G40" s="80"/>
      <c r="H40" s="66"/>
      <c r="I40" s="66"/>
      <c r="J40" s="66"/>
      <c r="K40" s="67"/>
      <c r="L40" s="76" t="str">
        <f t="shared" si="0"/>
        <v>Jan-00</v>
      </c>
    </row>
    <row r="41" spans="1:12" s="63" customFormat="1" ht="15.9" customHeight="1" x14ac:dyDescent="0.25">
      <c r="A41" s="69"/>
      <c r="B41" s="67"/>
      <c r="C41" s="66"/>
      <c r="D41" s="70"/>
      <c r="E41" s="79"/>
      <c r="F41" s="66"/>
      <c r="G41" s="80"/>
      <c r="H41" s="66"/>
      <c r="I41" s="66"/>
      <c r="J41" s="66"/>
      <c r="K41" s="67"/>
      <c r="L41" s="76" t="str">
        <f t="shared" si="0"/>
        <v>Jan-00</v>
      </c>
    </row>
    <row r="42" spans="1:12" s="63" customFormat="1" ht="15.9" customHeight="1" x14ac:dyDescent="0.25">
      <c r="A42" s="69"/>
      <c r="B42" s="67"/>
      <c r="C42" s="66"/>
      <c r="D42" s="70"/>
      <c r="E42" s="79"/>
      <c r="F42" s="66"/>
      <c r="G42" s="80"/>
      <c r="H42" s="66"/>
      <c r="I42" s="66"/>
      <c r="J42" s="66"/>
      <c r="K42" s="67"/>
      <c r="L42" s="76" t="str">
        <f t="shared" si="0"/>
        <v>Jan-00</v>
      </c>
    </row>
    <row r="43" spans="1:12" s="63" customFormat="1" ht="15.9" customHeight="1" x14ac:dyDescent="0.25">
      <c r="A43" s="69"/>
      <c r="B43" s="67"/>
      <c r="C43" s="66"/>
      <c r="D43" s="70"/>
      <c r="E43" s="79"/>
      <c r="F43" s="66"/>
      <c r="G43" s="80"/>
      <c r="H43" s="66"/>
      <c r="I43" s="66"/>
      <c r="J43" s="66"/>
      <c r="K43" s="67"/>
      <c r="L43" s="76" t="str">
        <f t="shared" si="0"/>
        <v>Jan-00</v>
      </c>
    </row>
    <row r="44" spans="1:12" s="63" customFormat="1" ht="15.9" customHeight="1" x14ac:dyDescent="0.25">
      <c r="A44" s="64"/>
      <c r="B44" s="67"/>
      <c r="C44" s="66"/>
      <c r="D44" s="70"/>
      <c r="E44" s="79"/>
      <c r="F44" s="66"/>
      <c r="G44" s="80"/>
      <c r="H44" s="80"/>
      <c r="I44" s="81"/>
      <c r="J44" s="66"/>
      <c r="K44" s="67"/>
      <c r="L44" s="76" t="str">
        <f t="shared" si="0"/>
        <v>Jan-00</v>
      </c>
    </row>
    <row r="45" spans="1:12" s="63" customFormat="1" ht="15.9" customHeight="1" x14ac:dyDescent="0.25">
      <c r="A45" s="64"/>
      <c r="B45" s="67"/>
      <c r="C45" s="66"/>
      <c r="D45" s="70"/>
      <c r="E45" s="79"/>
      <c r="F45" s="66"/>
      <c r="G45" s="80"/>
      <c r="H45" s="80"/>
      <c r="I45" s="81"/>
      <c r="J45" s="66"/>
      <c r="K45" s="67"/>
      <c r="L45" s="76" t="str">
        <f t="shared" si="0"/>
        <v>Jan-00</v>
      </c>
    </row>
    <row r="46" spans="1:12" s="63" customFormat="1" ht="15.9" customHeight="1" x14ac:dyDescent="0.25">
      <c r="A46" s="69"/>
      <c r="B46" s="67"/>
      <c r="C46" s="66"/>
      <c r="D46" s="70"/>
      <c r="E46" s="79"/>
      <c r="F46" s="66"/>
      <c r="G46" s="80"/>
      <c r="H46" s="66"/>
      <c r="I46" s="66"/>
      <c r="J46" s="66"/>
      <c r="K46" s="67"/>
      <c r="L46" s="76" t="str">
        <f t="shared" si="0"/>
        <v>Jan-00</v>
      </c>
    </row>
    <row r="47" spans="1:12" s="63" customFormat="1" ht="15.9" customHeight="1" x14ac:dyDescent="0.25">
      <c r="A47" s="69"/>
      <c r="B47" s="67"/>
      <c r="C47" s="66"/>
      <c r="D47" s="70"/>
      <c r="E47" s="79"/>
      <c r="F47" s="66"/>
      <c r="G47" s="80"/>
      <c r="H47" s="66"/>
      <c r="I47" s="66"/>
      <c r="J47" s="66"/>
      <c r="K47" s="67"/>
      <c r="L47" s="76" t="str">
        <f t="shared" si="0"/>
        <v>Jan-00</v>
      </c>
    </row>
    <row r="48" spans="1:12" s="63" customFormat="1" ht="15.9" customHeight="1" x14ac:dyDescent="0.25">
      <c r="A48" s="69"/>
      <c r="B48" s="67"/>
      <c r="C48" s="66"/>
      <c r="D48" s="70"/>
      <c r="E48" s="79"/>
      <c r="F48" s="66"/>
      <c r="G48" s="80"/>
      <c r="H48" s="66"/>
      <c r="I48" s="66"/>
      <c r="J48" s="66"/>
      <c r="K48" s="67"/>
      <c r="L48" s="76" t="str">
        <f t="shared" si="0"/>
        <v>Jan-00</v>
      </c>
    </row>
    <row r="49" spans="1:12" s="63" customFormat="1" ht="15.9" customHeight="1" x14ac:dyDescent="0.25">
      <c r="A49" s="69"/>
      <c r="B49" s="67"/>
      <c r="C49" s="66"/>
      <c r="D49" s="70"/>
      <c r="E49" s="79"/>
      <c r="F49" s="66"/>
      <c r="G49" s="80"/>
      <c r="H49" s="66"/>
      <c r="I49" s="66"/>
      <c r="J49" s="66"/>
      <c r="K49" s="67"/>
      <c r="L49" s="76" t="str">
        <f t="shared" si="0"/>
        <v>Jan-00</v>
      </c>
    </row>
    <row r="50" spans="1:12" s="63" customFormat="1" ht="15.9" customHeight="1" x14ac:dyDescent="0.25">
      <c r="A50" s="64"/>
      <c r="B50" s="67"/>
      <c r="C50" s="66"/>
      <c r="D50" s="70"/>
      <c r="E50" s="79"/>
      <c r="F50" s="66"/>
      <c r="G50" s="80"/>
      <c r="H50" s="80"/>
      <c r="I50" s="81"/>
      <c r="J50" s="66"/>
      <c r="K50" s="67"/>
      <c r="L50" s="76" t="str">
        <f t="shared" si="0"/>
        <v>Jan-00</v>
      </c>
    </row>
    <row r="51" spans="1:12" s="63" customFormat="1" ht="15.9" customHeight="1" x14ac:dyDescent="0.25">
      <c r="A51" s="64"/>
      <c r="B51" s="67"/>
      <c r="C51" s="66"/>
      <c r="D51" s="70"/>
      <c r="E51" s="79"/>
      <c r="F51" s="66"/>
      <c r="G51" s="80"/>
      <c r="H51" s="80"/>
      <c r="I51" s="81"/>
      <c r="J51" s="66"/>
      <c r="K51" s="67"/>
      <c r="L51" s="76" t="str">
        <f t="shared" si="0"/>
        <v>Jan-00</v>
      </c>
    </row>
    <row r="52" spans="1:12" s="63" customFormat="1" ht="15.9" customHeight="1" x14ac:dyDescent="0.25">
      <c r="A52" s="69"/>
      <c r="B52" s="67"/>
      <c r="C52" s="66"/>
      <c r="D52" s="70"/>
      <c r="E52" s="79"/>
      <c r="F52" s="66"/>
      <c r="G52" s="80"/>
      <c r="H52" s="66"/>
      <c r="I52" s="66"/>
      <c r="J52" s="66"/>
      <c r="K52" s="67"/>
      <c r="L52" s="76" t="str">
        <f t="shared" si="0"/>
        <v>Jan-00</v>
      </c>
    </row>
    <row r="53" spans="1:12" s="63" customFormat="1" ht="15.9" customHeight="1" x14ac:dyDescent="0.25">
      <c r="A53" s="69"/>
      <c r="B53" s="67"/>
      <c r="C53" s="66"/>
      <c r="D53" s="70"/>
      <c r="E53" s="79"/>
      <c r="F53" s="66"/>
      <c r="G53" s="80"/>
      <c r="H53" s="66"/>
      <c r="I53" s="66"/>
      <c r="J53" s="66"/>
      <c r="K53" s="67"/>
      <c r="L53" s="76" t="str">
        <f t="shared" si="0"/>
        <v>Jan-00</v>
      </c>
    </row>
    <row r="54" spans="1:12" s="63" customFormat="1" ht="15.9" customHeight="1" x14ac:dyDescent="0.25">
      <c r="A54" s="69"/>
      <c r="B54" s="67"/>
      <c r="C54" s="66"/>
      <c r="D54" s="70"/>
      <c r="E54" s="79"/>
      <c r="F54" s="66"/>
      <c r="G54" s="80"/>
      <c r="H54" s="66"/>
      <c r="I54" s="66"/>
      <c r="J54" s="66"/>
      <c r="K54" s="67"/>
      <c r="L54" s="76" t="str">
        <f t="shared" si="0"/>
        <v>Jan-00</v>
      </c>
    </row>
    <row r="55" spans="1:12" s="63" customFormat="1" ht="15.9" customHeight="1" x14ac:dyDescent="0.25">
      <c r="A55" s="69"/>
      <c r="B55" s="67"/>
      <c r="C55" s="66"/>
      <c r="D55" s="70"/>
      <c r="E55" s="79"/>
      <c r="F55" s="66"/>
      <c r="G55" s="80"/>
      <c r="H55" s="66"/>
      <c r="I55" s="66"/>
      <c r="J55" s="66"/>
      <c r="K55" s="67"/>
      <c r="L55" s="76" t="str">
        <f t="shared" si="0"/>
        <v>Jan-00</v>
      </c>
    </row>
    <row r="56" spans="1:12" s="63" customFormat="1" ht="15.9" customHeight="1" x14ac:dyDescent="0.25">
      <c r="A56" s="69"/>
      <c r="B56" s="67"/>
      <c r="C56" s="66"/>
      <c r="D56" s="70"/>
      <c r="E56" s="79"/>
      <c r="F56" s="66"/>
      <c r="G56" s="80"/>
      <c r="H56" s="66"/>
      <c r="I56" s="66"/>
      <c r="J56" s="66"/>
      <c r="K56" s="67"/>
      <c r="L56" s="76" t="str">
        <f t="shared" si="0"/>
        <v>Jan-00</v>
      </c>
    </row>
    <row r="57" spans="1:12" s="63" customFormat="1" ht="15.9" customHeight="1" x14ac:dyDescent="0.25">
      <c r="A57" s="69"/>
      <c r="B57" s="67"/>
      <c r="C57" s="66"/>
      <c r="D57" s="70"/>
      <c r="E57" s="79"/>
      <c r="F57" s="66"/>
      <c r="G57" s="80"/>
      <c r="H57" s="66"/>
      <c r="I57" s="66"/>
      <c r="J57" s="66"/>
      <c r="K57" s="67"/>
      <c r="L57" s="76" t="str">
        <f t="shared" si="0"/>
        <v>Jan-00</v>
      </c>
    </row>
    <row r="58" spans="1:12" s="63" customFormat="1" ht="15.9" customHeight="1" x14ac:dyDescent="0.25">
      <c r="A58" s="69"/>
      <c r="B58" s="67"/>
      <c r="C58" s="66"/>
      <c r="D58" s="70"/>
      <c r="E58" s="79"/>
      <c r="F58" s="66"/>
      <c r="G58" s="80"/>
      <c r="H58" s="66"/>
      <c r="I58" s="66"/>
      <c r="J58" s="66"/>
      <c r="K58" s="67"/>
      <c r="L58" s="76" t="str">
        <f t="shared" si="0"/>
        <v>Jan-00</v>
      </c>
    </row>
    <row r="59" spans="1:12" s="63" customFormat="1" ht="15.9" customHeight="1" x14ac:dyDescent="0.25">
      <c r="A59" s="64"/>
      <c r="B59" s="67"/>
      <c r="C59" s="66"/>
      <c r="D59" s="70"/>
      <c r="E59" s="79"/>
      <c r="F59" s="66"/>
      <c r="G59" s="80"/>
      <c r="H59" s="80"/>
      <c r="I59" s="81"/>
      <c r="J59" s="66"/>
      <c r="K59" s="67"/>
      <c r="L59" s="76" t="str">
        <f t="shared" si="0"/>
        <v>Jan-00</v>
      </c>
    </row>
    <row r="60" spans="1:12" s="63" customFormat="1" ht="15.9" customHeight="1" x14ac:dyDescent="0.25">
      <c r="A60" s="69"/>
      <c r="B60" s="67"/>
      <c r="C60" s="66"/>
      <c r="D60" s="70"/>
      <c r="E60" s="79"/>
      <c r="F60" s="66"/>
      <c r="G60" s="80"/>
      <c r="H60" s="66"/>
      <c r="I60" s="66"/>
      <c r="J60" s="66"/>
      <c r="K60" s="67"/>
      <c r="L60" s="76" t="str">
        <f t="shared" si="0"/>
        <v>Jan-00</v>
      </c>
    </row>
    <row r="61" spans="1:12" s="63" customFormat="1" ht="15.9" customHeight="1" x14ac:dyDescent="0.25">
      <c r="A61" s="69"/>
      <c r="B61" s="67"/>
      <c r="C61" s="66"/>
      <c r="D61" s="70"/>
      <c r="E61" s="79"/>
      <c r="F61" s="66"/>
      <c r="G61" s="80"/>
      <c r="H61" s="66"/>
      <c r="I61" s="66"/>
      <c r="J61" s="66"/>
      <c r="K61" s="67"/>
      <c r="L61" s="76" t="str">
        <f t="shared" si="0"/>
        <v>Jan-00</v>
      </c>
    </row>
    <row r="62" spans="1:12" s="63" customFormat="1" ht="15.9" customHeight="1" x14ac:dyDescent="0.25">
      <c r="A62" s="69"/>
      <c r="B62" s="67"/>
      <c r="C62" s="66"/>
      <c r="D62" s="70"/>
      <c r="E62" s="79"/>
      <c r="F62" s="66"/>
      <c r="G62" s="80"/>
      <c r="H62" s="66"/>
      <c r="I62" s="66"/>
      <c r="J62" s="66"/>
      <c r="K62" s="67"/>
      <c r="L62" s="76" t="str">
        <f t="shared" si="0"/>
        <v>Jan-00</v>
      </c>
    </row>
    <row r="63" spans="1:12" s="63" customFormat="1" ht="15.9" customHeight="1" x14ac:dyDescent="0.25">
      <c r="A63" s="69"/>
      <c r="B63" s="67"/>
      <c r="C63" s="66"/>
      <c r="D63" s="70"/>
      <c r="E63" s="79"/>
      <c r="F63" s="80"/>
      <c r="G63" s="80"/>
      <c r="H63" s="66"/>
      <c r="I63" s="66"/>
      <c r="J63" s="66"/>
      <c r="K63" s="67"/>
      <c r="L63" s="76" t="str">
        <f t="shared" si="0"/>
        <v>Jan-00</v>
      </c>
    </row>
    <row r="64" spans="1:12" s="63" customFormat="1" ht="15.9" customHeight="1" x14ac:dyDescent="0.25">
      <c r="A64" s="69"/>
      <c r="B64" s="67"/>
      <c r="C64" s="66"/>
      <c r="D64" s="70"/>
      <c r="E64" s="79"/>
      <c r="F64" s="80"/>
      <c r="G64" s="80"/>
      <c r="H64" s="66"/>
      <c r="I64" s="66"/>
      <c r="J64" s="66"/>
      <c r="K64" s="67"/>
      <c r="L64" s="76" t="str">
        <f t="shared" si="0"/>
        <v>Jan-00</v>
      </c>
    </row>
    <row r="65" spans="1:12" s="63" customFormat="1" ht="15.9" customHeight="1" x14ac:dyDescent="0.25">
      <c r="A65" s="69"/>
      <c r="B65" s="67"/>
      <c r="C65" s="66"/>
      <c r="D65" s="70"/>
      <c r="E65" s="79"/>
      <c r="F65" s="80"/>
      <c r="G65" s="80"/>
      <c r="H65" s="66"/>
      <c r="I65" s="66"/>
      <c r="J65" s="66"/>
      <c r="K65" s="67"/>
      <c r="L65" s="76" t="str">
        <f t="shared" si="0"/>
        <v>Jan-00</v>
      </c>
    </row>
    <row r="66" spans="1:12" s="63" customFormat="1" ht="15.9" customHeight="1" x14ac:dyDescent="0.25">
      <c r="A66" s="69"/>
      <c r="B66" s="67"/>
      <c r="C66" s="66"/>
      <c r="D66" s="70"/>
      <c r="E66" s="79"/>
      <c r="F66" s="80"/>
      <c r="G66" s="80"/>
      <c r="H66" s="66"/>
      <c r="I66" s="66"/>
      <c r="J66" s="66"/>
      <c r="K66" s="67"/>
      <c r="L66" s="76" t="str">
        <f t="shared" si="0"/>
        <v>Jan-00</v>
      </c>
    </row>
    <row r="67" spans="1:12" s="63" customFormat="1" ht="15.9" customHeight="1" x14ac:dyDescent="0.25">
      <c r="A67" s="69"/>
      <c r="B67" s="67"/>
      <c r="C67" s="66"/>
      <c r="D67" s="70"/>
      <c r="E67" s="79"/>
      <c r="F67" s="80"/>
      <c r="G67" s="80"/>
      <c r="H67" s="66"/>
      <c r="I67" s="66"/>
      <c r="J67" s="66"/>
      <c r="K67" s="67"/>
      <c r="L67" s="76" t="str">
        <f t="shared" ref="L67:L109" si="1">A67&amp;TEXT(B67,"mmm-yy")</f>
        <v>Jan-00</v>
      </c>
    </row>
    <row r="68" spans="1:12" s="63" customFormat="1" ht="15.9" customHeight="1" x14ac:dyDescent="0.25">
      <c r="A68" s="69"/>
      <c r="B68" s="67"/>
      <c r="C68" s="66"/>
      <c r="D68" s="70"/>
      <c r="E68" s="79"/>
      <c r="F68" s="66"/>
      <c r="G68" s="80"/>
      <c r="H68" s="66"/>
      <c r="I68" s="66"/>
      <c r="J68" s="66"/>
      <c r="K68" s="67"/>
      <c r="L68" s="76" t="str">
        <f t="shared" si="1"/>
        <v>Jan-00</v>
      </c>
    </row>
    <row r="69" spans="1:12" s="63" customFormat="1" ht="15.9" customHeight="1" x14ac:dyDescent="0.25">
      <c r="A69" s="69"/>
      <c r="B69" s="67"/>
      <c r="C69" s="66"/>
      <c r="D69" s="70"/>
      <c r="E69" s="79"/>
      <c r="F69" s="66"/>
      <c r="G69" s="80"/>
      <c r="H69" s="66"/>
      <c r="I69" s="66"/>
      <c r="J69" s="66"/>
      <c r="K69" s="67"/>
      <c r="L69" s="76" t="str">
        <f t="shared" si="1"/>
        <v>Jan-00</v>
      </c>
    </row>
    <row r="70" spans="1:12" s="63" customFormat="1" ht="15.9" customHeight="1" x14ac:dyDescent="0.25">
      <c r="A70" s="69"/>
      <c r="B70" s="67"/>
      <c r="C70" s="66"/>
      <c r="D70" s="70"/>
      <c r="E70" s="79"/>
      <c r="F70" s="66"/>
      <c r="G70" s="80"/>
      <c r="H70" s="66"/>
      <c r="I70" s="66"/>
      <c r="J70" s="66"/>
      <c r="K70" s="67"/>
      <c r="L70" s="76" t="str">
        <f t="shared" si="1"/>
        <v>Jan-00</v>
      </c>
    </row>
    <row r="71" spans="1:12" s="63" customFormat="1" ht="15.9" customHeight="1" x14ac:dyDescent="0.25">
      <c r="A71" s="69"/>
      <c r="B71" s="67"/>
      <c r="C71" s="66"/>
      <c r="D71" s="70"/>
      <c r="E71" s="79"/>
      <c r="F71" s="66"/>
      <c r="G71" s="80"/>
      <c r="H71" s="66"/>
      <c r="I71" s="66"/>
      <c r="J71" s="66"/>
      <c r="K71" s="67"/>
      <c r="L71" s="76" t="str">
        <f t="shared" si="1"/>
        <v>Jan-00</v>
      </c>
    </row>
    <row r="72" spans="1:12" s="63" customFormat="1" ht="15.9" customHeight="1" x14ac:dyDescent="0.25">
      <c r="A72" s="69"/>
      <c r="B72" s="67"/>
      <c r="C72" s="66"/>
      <c r="D72" s="70"/>
      <c r="E72" s="79"/>
      <c r="F72" s="66"/>
      <c r="G72" s="80"/>
      <c r="H72" s="66"/>
      <c r="I72" s="66"/>
      <c r="J72" s="66"/>
      <c r="K72" s="67"/>
      <c r="L72" s="76" t="str">
        <f t="shared" si="1"/>
        <v>Jan-00</v>
      </c>
    </row>
    <row r="73" spans="1:12" s="63" customFormat="1" ht="15.9" customHeight="1" x14ac:dyDescent="0.25">
      <c r="A73" s="64"/>
      <c r="B73" s="67"/>
      <c r="C73" s="66"/>
      <c r="D73" s="70"/>
      <c r="E73" s="79"/>
      <c r="F73" s="66"/>
      <c r="G73" s="80"/>
      <c r="H73" s="80"/>
      <c r="I73" s="81"/>
      <c r="J73" s="66"/>
      <c r="K73" s="67"/>
      <c r="L73" s="76" t="str">
        <f t="shared" si="1"/>
        <v>Jan-00</v>
      </c>
    </row>
    <row r="74" spans="1:12" s="63" customFormat="1" ht="15.9" customHeight="1" x14ac:dyDescent="0.25">
      <c r="A74" s="64"/>
      <c r="B74" s="67"/>
      <c r="C74" s="66"/>
      <c r="D74" s="70"/>
      <c r="E74" s="79"/>
      <c r="F74" s="66"/>
      <c r="G74" s="80"/>
      <c r="H74" s="80"/>
      <c r="I74" s="81"/>
      <c r="J74" s="66"/>
      <c r="K74" s="67"/>
      <c r="L74" s="76" t="str">
        <f t="shared" si="1"/>
        <v>Jan-00</v>
      </c>
    </row>
    <row r="75" spans="1:12" s="63" customFormat="1" ht="15.9" customHeight="1" x14ac:dyDescent="0.25">
      <c r="A75" s="69"/>
      <c r="B75" s="67"/>
      <c r="C75" s="66"/>
      <c r="D75" s="70"/>
      <c r="E75" s="79"/>
      <c r="F75" s="66"/>
      <c r="G75" s="80"/>
      <c r="H75" s="66"/>
      <c r="I75" s="66"/>
      <c r="J75" s="66"/>
      <c r="K75" s="67"/>
      <c r="L75" s="76" t="str">
        <f t="shared" si="1"/>
        <v>Jan-00</v>
      </c>
    </row>
    <row r="76" spans="1:12" s="63" customFormat="1" ht="15.9" customHeight="1" x14ac:dyDescent="0.25">
      <c r="A76" s="69"/>
      <c r="B76" s="67"/>
      <c r="C76" s="66"/>
      <c r="D76" s="70"/>
      <c r="E76" s="79"/>
      <c r="F76" s="66"/>
      <c r="G76" s="80"/>
      <c r="H76" s="66"/>
      <c r="I76" s="66"/>
      <c r="J76" s="66"/>
      <c r="K76" s="67"/>
      <c r="L76" s="76" t="str">
        <f t="shared" si="1"/>
        <v>Jan-00</v>
      </c>
    </row>
    <row r="77" spans="1:12" s="63" customFormat="1" ht="15.9" customHeight="1" x14ac:dyDescent="0.25">
      <c r="A77" s="69"/>
      <c r="B77" s="67"/>
      <c r="C77" s="66"/>
      <c r="D77" s="70"/>
      <c r="E77" s="79"/>
      <c r="F77" s="66"/>
      <c r="G77" s="80"/>
      <c r="H77" s="66"/>
      <c r="I77" s="66"/>
      <c r="J77" s="66"/>
      <c r="K77" s="67"/>
      <c r="L77" s="76" t="str">
        <f t="shared" si="1"/>
        <v>Jan-00</v>
      </c>
    </row>
    <row r="78" spans="1:12" s="63" customFormat="1" ht="15.9" customHeight="1" x14ac:dyDescent="0.25">
      <c r="A78" s="69"/>
      <c r="B78" s="67"/>
      <c r="C78" s="66"/>
      <c r="D78" s="70"/>
      <c r="E78" s="79"/>
      <c r="F78" s="66"/>
      <c r="G78" s="80"/>
      <c r="H78" s="66"/>
      <c r="I78" s="66"/>
      <c r="J78" s="66"/>
      <c r="K78" s="67"/>
      <c r="L78" s="76" t="str">
        <f t="shared" si="1"/>
        <v>Jan-00</v>
      </c>
    </row>
    <row r="79" spans="1:12" s="63" customFormat="1" ht="15.9" customHeight="1" x14ac:dyDescent="0.25">
      <c r="A79" s="69"/>
      <c r="B79" s="67"/>
      <c r="C79" s="66"/>
      <c r="D79" s="70"/>
      <c r="E79" s="79"/>
      <c r="F79" s="66"/>
      <c r="G79" s="80"/>
      <c r="H79" s="66"/>
      <c r="I79" s="66"/>
      <c r="J79" s="66"/>
      <c r="K79" s="67"/>
      <c r="L79" s="76" t="str">
        <f t="shared" si="1"/>
        <v>Jan-00</v>
      </c>
    </row>
    <row r="80" spans="1:12" s="63" customFormat="1" ht="15.9" customHeight="1" x14ac:dyDescent="0.25">
      <c r="A80" s="69"/>
      <c r="B80" s="67"/>
      <c r="C80" s="66"/>
      <c r="D80" s="70"/>
      <c r="E80" s="79"/>
      <c r="F80" s="66"/>
      <c r="G80" s="80"/>
      <c r="H80" s="66"/>
      <c r="I80" s="66"/>
      <c r="J80" s="66"/>
      <c r="K80" s="67"/>
      <c r="L80" s="76" t="str">
        <f t="shared" si="1"/>
        <v>Jan-00</v>
      </c>
    </row>
    <row r="81" spans="1:12" s="63" customFormat="1" ht="15.9" customHeight="1" x14ac:dyDescent="0.25">
      <c r="A81" s="69"/>
      <c r="B81" s="67"/>
      <c r="C81" s="66"/>
      <c r="D81" s="70"/>
      <c r="E81" s="79"/>
      <c r="F81" s="66"/>
      <c r="G81" s="80"/>
      <c r="H81" s="66"/>
      <c r="I81" s="66"/>
      <c r="J81" s="66"/>
      <c r="K81" s="67"/>
      <c r="L81" s="76" t="str">
        <f t="shared" si="1"/>
        <v>Jan-00</v>
      </c>
    </row>
    <row r="82" spans="1:12" s="63" customFormat="1" ht="15.9" customHeight="1" x14ac:dyDescent="0.25">
      <c r="A82" s="64"/>
      <c r="B82" s="67"/>
      <c r="C82" s="66"/>
      <c r="D82" s="70"/>
      <c r="E82" s="79"/>
      <c r="F82" s="66"/>
      <c r="G82" s="80"/>
      <c r="H82" s="80"/>
      <c r="I82" s="81"/>
      <c r="J82" s="66"/>
      <c r="K82" s="67"/>
      <c r="L82" s="76" t="str">
        <f t="shared" si="1"/>
        <v>Jan-00</v>
      </c>
    </row>
    <row r="83" spans="1:12" s="63" customFormat="1" ht="15.9" customHeight="1" x14ac:dyDescent="0.25">
      <c r="A83" s="64"/>
      <c r="B83" s="67"/>
      <c r="C83" s="66"/>
      <c r="D83" s="70"/>
      <c r="E83" s="79"/>
      <c r="F83" s="66"/>
      <c r="G83" s="80"/>
      <c r="H83" s="80"/>
      <c r="I83" s="81"/>
      <c r="J83" s="66"/>
      <c r="K83" s="67"/>
      <c r="L83" s="76" t="str">
        <f t="shared" si="1"/>
        <v>Jan-00</v>
      </c>
    </row>
    <row r="84" spans="1:12" s="63" customFormat="1" ht="15.9" customHeight="1" x14ac:dyDescent="0.25">
      <c r="A84" s="69"/>
      <c r="B84" s="67"/>
      <c r="C84" s="66"/>
      <c r="D84" s="70"/>
      <c r="E84" s="79"/>
      <c r="F84" s="66"/>
      <c r="G84" s="80"/>
      <c r="H84" s="66"/>
      <c r="I84" s="66"/>
      <c r="J84" s="66"/>
      <c r="K84" s="67"/>
      <c r="L84" s="76" t="str">
        <f t="shared" si="1"/>
        <v>Jan-00</v>
      </c>
    </row>
    <row r="85" spans="1:12" s="63" customFormat="1" ht="15.9" customHeight="1" x14ac:dyDescent="0.25">
      <c r="A85" s="69"/>
      <c r="B85" s="67"/>
      <c r="C85" s="66"/>
      <c r="D85" s="70"/>
      <c r="E85" s="79"/>
      <c r="F85" s="66"/>
      <c r="G85" s="80"/>
      <c r="H85" s="66"/>
      <c r="I85" s="66"/>
      <c r="J85" s="66"/>
      <c r="K85" s="67"/>
      <c r="L85" s="76" t="str">
        <f t="shared" si="1"/>
        <v>Jan-00</v>
      </c>
    </row>
    <row r="86" spans="1:12" s="63" customFormat="1" ht="15.9" customHeight="1" x14ac:dyDescent="0.25">
      <c r="A86" s="69"/>
      <c r="B86" s="67"/>
      <c r="C86" s="66"/>
      <c r="D86" s="70"/>
      <c r="E86" s="79"/>
      <c r="F86" s="66"/>
      <c r="G86" s="80"/>
      <c r="H86" s="66"/>
      <c r="I86" s="66"/>
      <c r="J86" s="66"/>
      <c r="K86" s="67"/>
      <c r="L86" s="76" t="str">
        <f t="shared" si="1"/>
        <v>Jan-00</v>
      </c>
    </row>
    <row r="87" spans="1:12" s="63" customFormat="1" ht="15.9" customHeight="1" x14ac:dyDescent="0.25">
      <c r="A87" s="64"/>
      <c r="B87" s="67"/>
      <c r="C87" s="66"/>
      <c r="D87" s="70"/>
      <c r="E87" s="79"/>
      <c r="F87" s="66"/>
      <c r="G87" s="80"/>
      <c r="H87" s="80"/>
      <c r="I87" s="81"/>
      <c r="J87" s="66"/>
      <c r="K87" s="67"/>
      <c r="L87" s="76" t="str">
        <f t="shared" si="1"/>
        <v>Jan-00</v>
      </c>
    </row>
    <row r="88" spans="1:12" s="63" customFormat="1" ht="15.9" customHeight="1" x14ac:dyDescent="0.25">
      <c r="A88" s="69"/>
      <c r="B88" s="67"/>
      <c r="C88" s="66"/>
      <c r="D88" s="70"/>
      <c r="E88" s="79"/>
      <c r="F88" s="66"/>
      <c r="G88" s="80"/>
      <c r="H88" s="66"/>
      <c r="I88" s="66"/>
      <c r="J88" s="66"/>
      <c r="K88" s="67"/>
      <c r="L88" s="76" t="str">
        <f t="shared" si="1"/>
        <v>Jan-00</v>
      </c>
    </row>
    <row r="89" spans="1:12" s="63" customFormat="1" ht="15.9" customHeight="1" x14ac:dyDescent="0.25">
      <c r="A89" s="69"/>
      <c r="B89" s="67"/>
      <c r="C89" s="66"/>
      <c r="D89" s="70"/>
      <c r="E89" s="79"/>
      <c r="F89" s="66"/>
      <c r="G89" s="80"/>
      <c r="H89" s="66"/>
      <c r="I89" s="66"/>
      <c r="J89" s="66"/>
      <c r="K89" s="67"/>
      <c r="L89" s="76" t="str">
        <f t="shared" si="1"/>
        <v>Jan-00</v>
      </c>
    </row>
    <row r="90" spans="1:12" s="63" customFormat="1" ht="15.9" customHeight="1" x14ac:dyDescent="0.25">
      <c r="A90" s="64"/>
      <c r="B90" s="67"/>
      <c r="C90" s="66"/>
      <c r="D90" s="70"/>
      <c r="E90" s="79"/>
      <c r="F90" s="66"/>
      <c r="G90" s="80"/>
      <c r="H90" s="80"/>
      <c r="I90" s="81"/>
      <c r="J90" s="66"/>
      <c r="K90" s="67"/>
      <c r="L90" s="76" t="str">
        <f t="shared" si="1"/>
        <v>Jan-00</v>
      </c>
    </row>
    <row r="91" spans="1:12" s="63" customFormat="1" ht="15.9" customHeight="1" x14ac:dyDescent="0.25">
      <c r="A91" s="69"/>
      <c r="B91" s="67"/>
      <c r="C91" s="66"/>
      <c r="D91" s="70"/>
      <c r="E91" s="79"/>
      <c r="F91" s="66"/>
      <c r="G91" s="80"/>
      <c r="H91" s="66"/>
      <c r="I91" s="66"/>
      <c r="J91" s="66"/>
      <c r="K91" s="67"/>
      <c r="L91" s="76" t="str">
        <f t="shared" si="1"/>
        <v>Jan-00</v>
      </c>
    </row>
    <row r="92" spans="1:12" s="63" customFormat="1" ht="15.9" customHeight="1" x14ac:dyDescent="0.25">
      <c r="A92" s="69"/>
      <c r="B92" s="67"/>
      <c r="C92" s="66"/>
      <c r="D92" s="70"/>
      <c r="E92" s="79"/>
      <c r="F92" s="66"/>
      <c r="G92" s="80"/>
      <c r="H92" s="66"/>
      <c r="I92" s="66"/>
      <c r="J92" s="66"/>
      <c r="K92" s="67"/>
      <c r="L92" s="76" t="str">
        <f t="shared" si="1"/>
        <v>Jan-00</v>
      </c>
    </row>
    <row r="93" spans="1:12" s="63" customFormat="1" ht="15.9" customHeight="1" x14ac:dyDescent="0.25">
      <c r="A93" s="59"/>
      <c r="B93" s="67"/>
      <c r="C93" s="84"/>
      <c r="D93" s="70"/>
      <c r="E93" s="79"/>
      <c r="F93" s="84"/>
      <c r="G93" s="81"/>
      <c r="H93" s="81"/>
      <c r="I93" s="81"/>
      <c r="J93" s="84"/>
      <c r="K93" s="67"/>
      <c r="L93" s="76" t="str">
        <f t="shared" si="1"/>
        <v>Jan-00</v>
      </c>
    </row>
    <row r="94" spans="1:12" s="63" customFormat="1" ht="15.9" customHeight="1" x14ac:dyDescent="0.25">
      <c r="A94" s="69"/>
      <c r="B94" s="67"/>
      <c r="C94" s="66"/>
      <c r="D94" s="70"/>
      <c r="E94" s="79"/>
      <c r="F94" s="66"/>
      <c r="G94" s="80"/>
      <c r="H94" s="66"/>
      <c r="I94" s="66"/>
      <c r="J94" s="66"/>
      <c r="K94" s="67"/>
      <c r="L94" s="76" t="str">
        <f t="shared" si="1"/>
        <v>Jan-00</v>
      </c>
    </row>
    <row r="95" spans="1:12" s="63" customFormat="1" ht="15.9" customHeight="1" x14ac:dyDescent="0.25">
      <c r="A95" s="69"/>
      <c r="B95" s="67"/>
      <c r="C95" s="66"/>
      <c r="D95" s="70"/>
      <c r="E95" s="79"/>
      <c r="F95" s="66"/>
      <c r="G95" s="80"/>
      <c r="H95" s="66"/>
      <c r="I95" s="66"/>
      <c r="J95" s="66"/>
      <c r="K95" s="67"/>
      <c r="L95" s="76" t="str">
        <f t="shared" si="1"/>
        <v>Jan-00</v>
      </c>
    </row>
    <row r="96" spans="1:12" s="63" customFormat="1" ht="15.9" customHeight="1" x14ac:dyDescent="0.25">
      <c r="A96" s="69"/>
      <c r="B96" s="67"/>
      <c r="C96" s="66"/>
      <c r="D96" s="70"/>
      <c r="E96" s="79"/>
      <c r="F96" s="66"/>
      <c r="G96" s="80"/>
      <c r="H96" s="66"/>
      <c r="I96" s="66"/>
      <c r="J96" s="66"/>
      <c r="K96" s="67"/>
      <c r="L96" s="76" t="str">
        <f t="shared" si="1"/>
        <v>Jan-00</v>
      </c>
    </row>
    <row r="97" spans="1:12" s="63" customFormat="1" ht="15.9" customHeight="1" x14ac:dyDescent="0.25">
      <c r="A97" s="69"/>
      <c r="B97" s="67"/>
      <c r="C97" s="66"/>
      <c r="D97" s="70"/>
      <c r="E97" s="79"/>
      <c r="F97" s="66"/>
      <c r="G97" s="80"/>
      <c r="H97" s="66"/>
      <c r="I97" s="66"/>
      <c r="J97" s="66"/>
      <c r="K97" s="67"/>
      <c r="L97" s="76" t="str">
        <f t="shared" si="1"/>
        <v>Jan-00</v>
      </c>
    </row>
    <row r="98" spans="1:12" s="63" customFormat="1" ht="15.9" customHeight="1" x14ac:dyDescent="0.25">
      <c r="A98" s="64"/>
      <c r="B98" s="67"/>
      <c r="C98" s="66"/>
      <c r="D98" s="70"/>
      <c r="E98" s="79"/>
      <c r="F98" s="66"/>
      <c r="G98" s="80"/>
      <c r="H98" s="80"/>
      <c r="I98" s="81"/>
      <c r="J98" s="66"/>
      <c r="K98" s="67"/>
      <c r="L98" s="76" t="str">
        <f t="shared" si="1"/>
        <v>Jan-00</v>
      </c>
    </row>
    <row r="99" spans="1:12" s="63" customFormat="1" ht="15.9" customHeight="1" x14ac:dyDescent="0.25">
      <c r="A99" s="83"/>
      <c r="B99" s="60"/>
      <c r="C99" s="61"/>
      <c r="D99" s="70"/>
      <c r="E99" s="77"/>
      <c r="F99" s="61"/>
      <c r="G99" s="78"/>
      <c r="H99" s="61"/>
      <c r="I99" s="61"/>
      <c r="J99" s="61"/>
      <c r="K99" s="60"/>
      <c r="L99" s="76" t="str">
        <f t="shared" si="1"/>
        <v>Jan-00</v>
      </c>
    </row>
    <row r="100" spans="1:12" s="63" customFormat="1" ht="15.9" customHeight="1" x14ac:dyDescent="0.25">
      <c r="A100" s="69"/>
      <c r="B100" s="67"/>
      <c r="C100" s="66"/>
      <c r="D100" s="70"/>
      <c r="E100" s="79"/>
      <c r="F100" s="66"/>
      <c r="G100" s="80"/>
      <c r="H100" s="66"/>
      <c r="I100" s="66"/>
      <c r="J100" s="66"/>
      <c r="K100" s="67"/>
      <c r="L100" s="76" t="str">
        <f t="shared" si="1"/>
        <v>Jan-00</v>
      </c>
    </row>
    <row r="101" spans="1:12" s="63" customFormat="1" ht="15.9" customHeight="1" x14ac:dyDescent="0.25">
      <c r="A101" s="69"/>
      <c r="B101" s="67"/>
      <c r="C101" s="66"/>
      <c r="D101" s="70"/>
      <c r="E101" s="79"/>
      <c r="F101" s="66"/>
      <c r="G101" s="80"/>
      <c r="H101" s="66"/>
      <c r="I101" s="66"/>
      <c r="J101" s="66"/>
      <c r="K101" s="67"/>
      <c r="L101" s="76" t="str">
        <f t="shared" si="1"/>
        <v>Jan-00</v>
      </c>
    </row>
    <row r="102" spans="1:12" s="63" customFormat="1" ht="15.9" customHeight="1" x14ac:dyDescent="0.25">
      <c r="A102" s="69"/>
      <c r="B102" s="67"/>
      <c r="C102" s="66"/>
      <c r="D102" s="70"/>
      <c r="E102" s="79"/>
      <c r="F102" s="66"/>
      <c r="G102" s="80"/>
      <c r="H102" s="66"/>
      <c r="I102" s="66"/>
      <c r="J102" s="66"/>
      <c r="K102" s="67"/>
      <c r="L102" s="76" t="str">
        <f t="shared" si="1"/>
        <v>Jan-00</v>
      </c>
    </row>
    <row r="103" spans="1:12" s="63" customFormat="1" ht="15.9" customHeight="1" x14ac:dyDescent="0.25">
      <c r="A103" s="69"/>
      <c r="B103" s="67"/>
      <c r="C103" s="66"/>
      <c r="D103" s="70"/>
      <c r="E103" s="79"/>
      <c r="F103" s="66"/>
      <c r="G103" s="80"/>
      <c r="H103" s="66"/>
      <c r="I103" s="66"/>
      <c r="J103" s="66"/>
      <c r="K103" s="67"/>
      <c r="L103" s="76" t="str">
        <f t="shared" si="1"/>
        <v>Jan-00</v>
      </c>
    </row>
    <row r="104" spans="1:12" s="63" customFormat="1" ht="15.9" customHeight="1" x14ac:dyDescent="0.25">
      <c r="A104" s="69"/>
      <c r="B104" s="67"/>
      <c r="C104" s="66"/>
      <c r="D104" s="70"/>
      <c r="E104" s="79"/>
      <c r="F104" s="66"/>
      <c r="G104" s="80"/>
      <c r="H104" s="66"/>
      <c r="I104" s="66"/>
      <c r="J104" s="66"/>
      <c r="K104" s="67"/>
      <c r="L104" s="76" t="str">
        <f t="shared" si="1"/>
        <v>Jan-00</v>
      </c>
    </row>
    <row r="105" spans="1:12" s="63" customFormat="1" ht="15.9" customHeight="1" x14ac:dyDescent="0.25">
      <c r="A105" s="69"/>
      <c r="B105" s="67"/>
      <c r="C105" s="66"/>
      <c r="D105" s="70"/>
      <c r="E105" s="79"/>
      <c r="F105" s="66"/>
      <c r="G105" s="80"/>
      <c r="H105" s="66"/>
      <c r="I105" s="66"/>
      <c r="J105" s="66"/>
      <c r="K105" s="67"/>
      <c r="L105" s="76" t="str">
        <f t="shared" si="1"/>
        <v>Jan-00</v>
      </c>
    </row>
    <row r="106" spans="1:12" s="63" customFormat="1" ht="15.9" customHeight="1" x14ac:dyDescent="0.25">
      <c r="A106" s="69"/>
      <c r="B106" s="67"/>
      <c r="C106" s="66"/>
      <c r="D106" s="70"/>
      <c r="E106" s="79"/>
      <c r="F106" s="66"/>
      <c r="G106" s="80"/>
      <c r="H106" s="66"/>
      <c r="I106" s="66"/>
      <c r="J106" s="66"/>
      <c r="K106" s="67"/>
      <c r="L106" s="76" t="str">
        <f t="shared" si="1"/>
        <v>Jan-00</v>
      </c>
    </row>
    <row r="107" spans="1:12" s="63" customFormat="1" ht="15.9" customHeight="1" x14ac:dyDescent="0.25">
      <c r="A107" s="69"/>
      <c r="B107" s="67"/>
      <c r="C107" s="66"/>
      <c r="D107" s="70"/>
      <c r="E107" s="79"/>
      <c r="F107" s="66"/>
      <c r="G107" s="80"/>
      <c r="H107" s="66"/>
      <c r="I107" s="66"/>
      <c r="J107" s="66"/>
      <c r="K107" s="67"/>
      <c r="L107" s="76" t="str">
        <f t="shared" si="1"/>
        <v>Jan-00</v>
      </c>
    </row>
    <row r="108" spans="1:12" s="63" customFormat="1" ht="15.9" customHeight="1" x14ac:dyDescent="0.25">
      <c r="A108" s="64"/>
      <c r="B108" s="67"/>
      <c r="C108" s="66"/>
      <c r="D108" s="70"/>
      <c r="E108" s="79"/>
      <c r="F108" s="66"/>
      <c r="G108" s="80"/>
      <c r="H108" s="80"/>
      <c r="I108" s="81"/>
      <c r="J108" s="66"/>
      <c r="K108" s="67"/>
      <c r="L108" s="76" t="str">
        <f t="shared" si="1"/>
        <v>Jan-00</v>
      </c>
    </row>
    <row r="109" spans="1:12" s="63" customFormat="1" ht="15.9" customHeight="1" x14ac:dyDescent="0.25">
      <c r="A109" s="64"/>
      <c r="B109" s="67"/>
      <c r="C109" s="66"/>
      <c r="D109" s="70"/>
      <c r="E109" s="79"/>
      <c r="F109" s="66"/>
      <c r="G109" s="80"/>
      <c r="H109" s="80"/>
      <c r="I109" s="81"/>
      <c r="J109" s="66"/>
      <c r="K109" s="67"/>
      <c r="L109" s="76" t="str">
        <f t="shared" si="1"/>
        <v>Jan-00</v>
      </c>
    </row>
  </sheetData>
  <phoneticPr fontId="0" type="noConversion"/>
  <dataValidations count="1">
    <dataValidation type="list" allowBlank="1" showInputMessage="1" showErrorMessage="1" sqref="A2:A109" xr:uid="{00000000-0002-0000-0300-000000000000}">
      <formula1>"11000,12000"</formula1>
    </dataValidation>
  </dataValidations>
  <printOptions horizontalCentered="1"/>
  <pageMargins left="0.5" right="0.5" top="1" bottom="1" header="0.5" footer="0.5"/>
  <pageSetup scale="70" orientation="landscape" r:id="rId1"/>
  <headerFooter alignWithMargins="0">
    <oddFooter>Page &amp;P of &amp;N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F89B57BBFBFB488B76A7D1ADC9665A" ma:contentTypeVersion="10" ma:contentTypeDescription="Create a new document." ma:contentTypeScope="" ma:versionID="78f2bc3735b31513c37623e662c7329b">
  <xsd:schema xmlns:xsd="http://www.w3.org/2001/XMLSchema" xmlns:xs="http://www.w3.org/2001/XMLSchema" xmlns:p="http://schemas.microsoft.com/office/2006/metadata/properties" xmlns:ns2="2e6b1fbe-b8f3-4d7a-becf-6ac8a51ab10f" xmlns:ns3="13abee14-ba4e-47f5-af47-cc96b3222db4" targetNamespace="http://schemas.microsoft.com/office/2006/metadata/properties" ma:root="true" ma:fieldsID="540f19da467ce714c0da6fe0f771f56a" ns2:_="" ns3:_="">
    <xsd:import namespace="2e6b1fbe-b8f3-4d7a-becf-6ac8a51ab10f"/>
    <xsd:import namespace="13abee14-ba4e-47f5-af47-cc96b3222d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6b1fbe-b8f3-4d7a-becf-6ac8a51ab1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abee14-ba4e-47f5-af47-cc96b3222db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8E5F9F8-730C-4E01-BEF6-C3A52BCC7B8B}"/>
</file>

<file path=customXml/itemProps2.xml><?xml version="1.0" encoding="utf-8"?>
<ds:datastoreItem xmlns:ds="http://schemas.openxmlformats.org/officeDocument/2006/customXml" ds:itemID="{8EA5EC11-7D88-41FB-A4B4-08DE32C88C10}"/>
</file>

<file path=customXml/itemProps3.xml><?xml version="1.0" encoding="utf-8"?>
<ds:datastoreItem xmlns:ds="http://schemas.openxmlformats.org/officeDocument/2006/customXml" ds:itemID="{A12B090E-0AC0-4CC5-A9DC-F22A1AB28F4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YTD Budget Summary</vt:lpstr>
      <vt:lpstr>Monthly Expenses Summary</vt:lpstr>
      <vt:lpstr>Itemized Expenses</vt:lpstr>
      <vt:lpstr>Charitables &amp; Sponsorships</vt:lpstr>
      <vt:lpstr>'Charitables &amp; Sponsorships'!Print_Area</vt:lpstr>
      <vt:lpstr>'Itemized Expenses'!Print_Area</vt:lpstr>
      <vt:lpstr>'Monthly Expenses Summary'!Print_Area</vt:lpstr>
      <vt:lpstr>'Charitables &amp; Sponsorships'!Print_Titles</vt:lpstr>
      <vt:lpstr>'Itemized Expenses'!Print_Titles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64211</dc:creator>
  <cp:keywords/>
  <dc:description/>
  <cp:lastModifiedBy>64211</cp:lastModifiedBy>
  <cp:lastPrinted>2005-02-10T22:35:12Z</cp:lastPrinted>
  <dcterms:created xsi:type="dcterms:W3CDTF">2003-10-10T15:31:11Z</dcterms:created>
  <dcterms:modified xsi:type="dcterms:W3CDTF">2021-10-01T01:27:18Z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TC011684341033</vt:lpwstr>
  </property>
  <property fmtid="{D5CDD505-2E9C-101B-9397-08002B2CF9AE}" pid="3" name="ContentTypeId">
    <vt:lpwstr>0x010100F3F89B57BBFBFB488B76A7D1ADC9665A</vt:lpwstr>
  </property>
</Properties>
</file>