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nder\racunalniski-praktikum\10-razpredelnice\"/>
    </mc:Choice>
  </mc:AlternateContent>
  <bookViews>
    <workbookView xWindow="0" yWindow="0" windowWidth="17256" windowHeight="6228"/>
  </bookViews>
  <sheets>
    <sheet name="Rezultati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I5" i="1"/>
  <c r="I4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</calcChain>
</file>

<file path=xl/sharedStrings.xml><?xml version="1.0" encoding="utf-8"?>
<sst xmlns="http://schemas.openxmlformats.org/spreadsheetml/2006/main" count="96" uniqueCount="66">
  <si>
    <t>Priimek</t>
  </si>
  <si>
    <t>Ime</t>
  </si>
  <si>
    <t>Skupina</t>
  </si>
  <si>
    <t>Točke</t>
  </si>
  <si>
    <t>Opravil</t>
  </si>
  <si>
    <t>Test</t>
  </si>
  <si>
    <t>Udeležba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</si>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</sst>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Velikost skupin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Pt>
            <c:idx val="1"/>
            <c:bubble3D val="0"/>
            <c:explosion val="38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441-4D41-B36A-9C72788D6AB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'Rezultati'!$I$3:$I$5</c:f>
              <c:numCache>
                <c:formatCode>General</c:formatCode>
                <c:ptCount val="3"/>
                <c:pt idx="0">
                  <c:v>9</c:v>
                </c:pt>
                <c:pt idx="1">
                  <c:v>12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1-4D41-B36A-9C72788D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Število točk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'Rezultati'!$J$2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'Rezultati'!$J$3:$J$5</c:f>
              <c:numCache>
                <c:formatCode>General</c:formatCode>
                <c:ptCount val="3"/>
                <c:pt idx="0">
                  <c:v>58.22</c:v>
                </c:pt>
                <c:pt idx="1">
                  <c:v>66.5</c:v>
                </c:pt>
                <c:pt idx="2">
                  <c:v>47.71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D-42FD-9BBD-B8CDF4DA52AD}"/>
            </c:ext>
          </c:extLst>
        </c:ser>
        <c:ser>
          <c:idx val="1"/>
          <c:order val="1"/>
          <c:tx>
            <c:strRef>
              <c:f>'Rezultati'!$K$2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'Rezultati'!$H$3:$H$5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'Rezultati'!$K$3:$K$5</c:f>
              <c:numCache>
                <c:formatCode>General</c:formatCode>
                <c:ptCount val="3"/>
                <c:pt idx="0">
                  <c:v>66.84</c:v>
                </c:pt>
                <c:pt idx="1">
                  <c:v>52.35</c:v>
                </c:pt>
                <c:pt idx="2">
                  <c:v>49.66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D-42FD-9BBD-B8CDF4DA52AD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3489776"/>
        <c:axId val="1753486032"/>
      </c:barChart>
      <c:catAx>
        <c:axId val="1753489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Skupina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486032"/>
        <c:crosses val="autoZero"/>
        <c:auto val="1"/>
        <c:lblAlgn val="ctr"/>
        <c:lblOffset val="100"/>
        <c:noMultiLvlLbl val="0"/>
      </c:catAx>
      <c:valAx>
        <c:axId val="17534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Povprečje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48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617220</xdr:colOff>
      <xdr:row>5</xdr:row>
      <xdr:rowOff>179070</xdr:rowOff>
    </xdr:from>
    <xdr:to>
      <xdr:col>13</xdr:col>
      <xdr:colOff>38100</xdr:colOff>
      <xdr:row>19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617220</xdr:colOff>
      <xdr:row>20</xdr:row>
      <xdr:rowOff>3810</xdr:rowOff>
    </xdr:from>
    <xdr:to>
      <xdr:col>14</xdr:col>
      <xdr:colOff>594360</xdr:colOff>
      <xdr:row>35</xdr:row>
      <xdr:rowOff>3810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Rezultati" displayName="Rezultati" ref="B2:F30" totalsRowShown="0">
  <autoFilter ref="B2:F30"/>
  <sortState ref="B3:F30">
    <sortCondition ref="B2:B30"/>
  </sortState>
  <tableColumns count="5">
    <tableColumn id="1" name="Priimek"/>
    <tableColumn id="2" name="Ime"/>
    <tableColumn id="3" name="Skupina"/>
    <tableColumn id="4" name="Točke"/>
    <tableColumn id="5" name="Opravil" dataDxfId="8">
      <calculatedColumnFormula>IF(E3 &gt;= 50,"Da","Ne")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3" name="Skupine" displayName="Skupine" ref="H2:K5" totalsRowShown="0">
  <autoFilter ref="H2:K5"/>
  <tableColumns count="4">
    <tableColumn id="1" name="Test"/>
    <tableColumn id="2" name="Udeležba" dataDxfId="7"/>
    <tableColumn id="3" name="2022" dataDxfId="6">
      <calculatedColumnFormula>AVERAGEIF(D1:D28, "A",E1:E28)</calculatedColumnFormula>
    </tableColumn>
    <tableColumn id="4" name="202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workbookViewId="0">
      <selection activeCell="C6" sqref="C6"/>
    </sheetView>
  </sheetViews>
  <sheetFormatPr defaultColWidth="8.77734375" defaultRowHeight="14.4" x14ac:dyDescent="0.3"/>
  <cols>
    <col min="1" max="1" width="4.44140625" customWidth="1"/>
    <col min="2" max="2" width="10" bestFit="1" customWidth="1"/>
    <col min="3" max="3" width="9.33203125" bestFit="1" customWidth="1"/>
    <col min="4" max="4" width="9.6640625" bestFit="1" customWidth="1"/>
    <col min="5" max="5" width="8.109375" bestFit="1" customWidth="1"/>
    <col min="6" max="6" width="9.109375" bestFit="1" customWidth="1"/>
    <col min="7" max="7" width="9.109375" customWidth="1"/>
    <col min="9" max="9" width="6.77734375" bestFit="1" customWidth="1"/>
    <col min="10" max="10" width="10.77734375" bestFit="1" customWidth="1"/>
    <col min="11" max="11" width="11.109375" bestFit="1" customWidth="1"/>
    <col min="12" max="13" width="7.6640625" bestFit="1" customWidth="1"/>
  </cols>
  <sheetData>
    <row r="2" spans="2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65</v>
      </c>
      <c r="K2" t="s">
        <v>64</v>
      </c>
    </row>
    <row r="3" spans="2:11" x14ac:dyDescent="0.3">
      <c r="B3" t="s">
        <v>62</v>
      </c>
      <c r="C3" t="s">
        <v>63</v>
      </c>
      <c r="D3" t="s">
        <v>12</v>
      </c>
      <c r="E3">
        <v>38</v>
      </c>
      <c r="F3" t="str">
        <f t="shared" ref="F3:F30" si="0">IF(E3 &gt;= 50,"Da","Ne")</f>
        <v>Ne</v>
      </c>
      <c r="H3" t="s">
        <v>9</v>
      </c>
      <c r="I3">
        <f>COUNTIF(Rezultati[Skupina],"A")</f>
        <v>9</v>
      </c>
      <c r="J3">
        <f>TRUNC(AVERAGEIF(D3:D30, "A",E3:E30), 2)</f>
        <v>58.22</v>
      </c>
      <c r="K3">
        <v>66.84</v>
      </c>
    </row>
    <row r="4" spans="2:11" x14ac:dyDescent="0.3">
      <c r="B4" t="s">
        <v>34</v>
      </c>
      <c r="C4" t="s">
        <v>35</v>
      </c>
      <c r="D4" t="s">
        <v>12</v>
      </c>
      <c r="E4">
        <v>39</v>
      </c>
      <c r="F4" t="str">
        <f t="shared" si="0"/>
        <v>Ne</v>
      </c>
      <c r="H4" t="s">
        <v>12</v>
      </c>
      <c r="I4">
        <f>COUNTIF(Rezultati[Skupina],"B")</f>
        <v>12</v>
      </c>
      <c r="J4">
        <f>TRUNC(AVERAGEIF(D3:D30, "B",E3:E30), 2)</f>
        <v>66.5</v>
      </c>
      <c r="K4">
        <v>52.35</v>
      </c>
    </row>
    <row r="5" spans="2:11" x14ac:dyDescent="0.3">
      <c r="B5" t="s">
        <v>7</v>
      </c>
      <c r="C5" t="s">
        <v>36</v>
      </c>
      <c r="D5" t="s">
        <v>12</v>
      </c>
      <c r="E5">
        <v>36</v>
      </c>
      <c r="F5" t="str">
        <f t="shared" si="0"/>
        <v>Ne</v>
      </c>
      <c r="H5" t="s">
        <v>15</v>
      </c>
      <c r="I5">
        <f>COUNTIF(Rezultati[Skupina],"C")</f>
        <v>7</v>
      </c>
      <c r="J5">
        <f>TRUNC(AVERAGEIF(D3:D30, "C",E3:E30), 2)</f>
        <v>47.71</v>
      </c>
      <c r="K5">
        <v>49.66</v>
      </c>
    </row>
    <row r="6" spans="2:11" x14ac:dyDescent="0.3">
      <c r="B6" t="s">
        <v>7</v>
      </c>
      <c r="C6" t="s">
        <v>8</v>
      </c>
      <c r="D6" t="s">
        <v>9</v>
      </c>
      <c r="E6">
        <v>93</v>
      </c>
      <c r="F6" t="str">
        <f t="shared" si="0"/>
        <v>Da</v>
      </c>
    </row>
    <row r="7" spans="2:11" x14ac:dyDescent="0.3">
      <c r="B7" t="s">
        <v>37</v>
      </c>
      <c r="C7" t="s">
        <v>38</v>
      </c>
      <c r="D7" t="s">
        <v>9</v>
      </c>
      <c r="E7">
        <v>77</v>
      </c>
      <c r="F7" t="str">
        <f t="shared" si="0"/>
        <v>Da</v>
      </c>
    </row>
    <row r="8" spans="2:11" x14ac:dyDescent="0.3">
      <c r="B8" t="s">
        <v>39</v>
      </c>
      <c r="C8" t="s">
        <v>40</v>
      </c>
      <c r="D8" t="s">
        <v>12</v>
      </c>
      <c r="E8">
        <v>100</v>
      </c>
      <c r="F8" t="str">
        <f t="shared" si="0"/>
        <v>Da</v>
      </c>
    </row>
    <row r="9" spans="2:11" x14ac:dyDescent="0.3">
      <c r="B9" t="s">
        <v>10</v>
      </c>
      <c r="C9" t="s">
        <v>11</v>
      </c>
      <c r="D9" t="s">
        <v>9</v>
      </c>
      <c r="E9">
        <v>94</v>
      </c>
      <c r="F9" t="str">
        <f t="shared" si="0"/>
        <v>Da</v>
      </c>
    </row>
    <row r="10" spans="2:11" x14ac:dyDescent="0.3">
      <c r="B10" t="s">
        <v>41</v>
      </c>
      <c r="C10" t="s">
        <v>42</v>
      </c>
      <c r="D10" t="s">
        <v>15</v>
      </c>
      <c r="E10">
        <v>26</v>
      </c>
      <c r="F10" t="str">
        <f t="shared" si="0"/>
        <v>Ne</v>
      </c>
    </row>
    <row r="11" spans="2:11" x14ac:dyDescent="0.3">
      <c r="B11" t="s">
        <v>13</v>
      </c>
      <c r="C11" t="s">
        <v>14</v>
      </c>
      <c r="D11" t="s">
        <v>12</v>
      </c>
      <c r="E11">
        <v>44</v>
      </c>
      <c r="F11" t="str">
        <f t="shared" si="0"/>
        <v>Ne</v>
      </c>
    </row>
    <row r="12" spans="2:11" x14ac:dyDescent="0.3">
      <c r="B12" t="s">
        <v>16</v>
      </c>
      <c r="C12" t="s">
        <v>17</v>
      </c>
      <c r="D12" t="s">
        <v>15</v>
      </c>
      <c r="E12">
        <v>34</v>
      </c>
      <c r="F12" t="str">
        <f t="shared" si="0"/>
        <v>Ne</v>
      </c>
    </row>
    <row r="13" spans="2:11" x14ac:dyDescent="0.3">
      <c r="B13" t="s">
        <v>43</v>
      </c>
      <c r="C13" t="s">
        <v>44</v>
      </c>
      <c r="D13" t="s">
        <v>12</v>
      </c>
      <c r="E13">
        <v>86</v>
      </c>
      <c r="F13" t="str">
        <f t="shared" si="0"/>
        <v>Da</v>
      </c>
    </row>
    <row r="14" spans="2:11" x14ac:dyDescent="0.3">
      <c r="B14" t="s">
        <v>45</v>
      </c>
      <c r="C14" t="s">
        <v>46</v>
      </c>
      <c r="D14" t="s">
        <v>12</v>
      </c>
      <c r="E14">
        <v>90</v>
      </c>
      <c r="F14" t="str">
        <f t="shared" si="0"/>
        <v>Da</v>
      </c>
    </row>
    <row r="15" spans="2:11" x14ac:dyDescent="0.3">
      <c r="B15" t="s">
        <v>18</v>
      </c>
      <c r="C15" t="s">
        <v>19</v>
      </c>
      <c r="D15" t="s">
        <v>12</v>
      </c>
      <c r="E15">
        <v>67</v>
      </c>
      <c r="F15" t="str">
        <f t="shared" si="0"/>
        <v>Da</v>
      </c>
    </row>
    <row r="16" spans="2:11" x14ac:dyDescent="0.3">
      <c r="B16" t="s">
        <v>20</v>
      </c>
      <c r="C16" t="s">
        <v>21</v>
      </c>
      <c r="D16" t="s">
        <v>9</v>
      </c>
      <c r="E16">
        <v>42</v>
      </c>
      <c r="F16" t="str">
        <f t="shared" si="0"/>
        <v>Ne</v>
      </c>
    </row>
    <row r="17" spans="2:6" x14ac:dyDescent="0.3">
      <c r="B17" t="s">
        <v>47</v>
      </c>
      <c r="C17" t="s">
        <v>48</v>
      </c>
      <c r="D17" t="s">
        <v>15</v>
      </c>
      <c r="E17">
        <v>44</v>
      </c>
      <c r="F17" t="str">
        <f t="shared" si="0"/>
        <v>Ne</v>
      </c>
    </row>
    <row r="18" spans="2:6" x14ac:dyDescent="0.3">
      <c r="B18" t="s">
        <v>22</v>
      </c>
      <c r="C18" t="s">
        <v>23</v>
      </c>
      <c r="D18" t="s">
        <v>12</v>
      </c>
      <c r="E18">
        <v>64</v>
      </c>
      <c r="F18" t="str">
        <f t="shared" si="0"/>
        <v>Da</v>
      </c>
    </row>
    <row r="19" spans="2:6" x14ac:dyDescent="0.3">
      <c r="B19" t="s">
        <v>24</v>
      </c>
      <c r="C19" t="s">
        <v>25</v>
      </c>
      <c r="D19" t="s">
        <v>15</v>
      </c>
      <c r="E19">
        <v>30</v>
      </c>
      <c r="F19" t="str">
        <f t="shared" si="0"/>
        <v>Ne</v>
      </c>
    </row>
    <row r="20" spans="2:6" x14ac:dyDescent="0.3">
      <c r="B20" t="s">
        <v>49</v>
      </c>
      <c r="C20" t="s">
        <v>29</v>
      </c>
      <c r="D20" t="s">
        <v>9</v>
      </c>
      <c r="E20">
        <v>57</v>
      </c>
      <c r="F20" t="str">
        <f t="shared" si="0"/>
        <v>Da</v>
      </c>
    </row>
    <row r="21" spans="2:6" x14ac:dyDescent="0.3">
      <c r="B21" t="s">
        <v>50</v>
      </c>
      <c r="C21" t="s">
        <v>51</v>
      </c>
      <c r="D21" t="s">
        <v>9</v>
      </c>
      <c r="E21">
        <v>43</v>
      </c>
      <c r="F21" t="str">
        <f t="shared" si="0"/>
        <v>Ne</v>
      </c>
    </row>
    <row r="22" spans="2:6" x14ac:dyDescent="0.3">
      <c r="B22" t="s">
        <v>60</v>
      </c>
      <c r="C22" t="s">
        <v>61</v>
      </c>
      <c r="D22" t="s">
        <v>9</v>
      </c>
      <c r="E22">
        <v>38</v>
      </c>
      <c r="F22" t="str">
        <f t="shared" si="0"/>
        <v>Ne</v>
      </c>
    </row>
    <row r="23" spans="2:6" x14ac:dyDescent="0.3">
      <c r="B23" t="s">
        <v>52</v>
      </c>
      <c r="C23" t="s">
        <v>53</v>
      </c>
      <c r="D23" t="s">
        <v>12</v>
      </c>
      <c r="E23">
        <v>85</v>
      </c>
      <c r="F23" t="str">
        <f t="shared" si="0"/>
        <v>Da</v>
      </c>
    </row>
    <row r="24" spans="2:6" x14ac:dyDescent="0.3">
      <c r="B24" t="s">
        <v>54</v>
      </c>
      <c r="C24" t="s">
        <v>55</v>
      </c>
      <c r="D24" t="s">
        <v>15</v>
      </c>
      <c r="E24">
        <v>76</v>
      </c>
      <c r="F24" t="str">
        <f t="shared" si="0"/>
        <v>Da</v>
      </c>
    </row>
    <row r="25" spans="2:6" x14ac:dyDescent="0.3">
      <c r="B25" t="s">
        <v>56</v>
      </c>
      <c r="C25" t="s">
        <v>57</v>
      </c>
      <c r="D25" t="s">
        <v>9</v>
      </c>
      <c r="E25">
        <v>34</v>
      </c>
      <c r="F25" t="str">
        <f t="shared" si="0"/>
        <v>Ne</v>
      </c>
    </row>
    <row r="26" spans="2:6" x14ac:dyDescent="0.3">
      <c r="B26" t="s">
        <v>58</v>
      </c>
      <c r="C26" t="s">
        <v>59</v>
      </c>
      <c r="D26" t="s">
        <v>12</v>
      </c>
      <c r="E26">
        <v>79</v>
      </c>
      <c r="F26" t="str">
        <f t="shared" si="0"/>
        <v>Da</v>
      </c>
    </row>
    <row r="27" spans="2:6" x14ac:dyDescent="0.3">
      <c r="B27" t="s">
        <v>26</v>
      </c>
      <c r="C27" t="s">
        <v>27</v>
      </c>
      <c r="D27" t="s">
        <v>12</v>
      </c>
      <c r="E27">
        <v>70</v>
      </c>
      <c r="F27" t="str">
        <f t="shared" si="0"/>
        <v>Da</v>
      </c>
    </row>
    <row r="28" spans="2:6" x14ac:dyDescent="0.3">
      <c r="B28" t="s">
        <v>30</v>
      </c>
      <c r="C28" t="s">
        <v>31</v>
      </c>
      <c r="D28" t="s">
        <v>15</v>
      </c>
      <c r="E28">
        <v>66</v>
      </c>
      <c r="F28" t="str">
        <f t="shared" si="0"/>
        <v>Da</v>
      </c>
    </row>
    <row r="29" spans="2:6" x14ac:dyDescent="0.3">
      <c r="B29" t="s">
        <v>28</v>
      </c>
      <c r="C29" t="s">
        <v>29</v>
      </c>
      <c r="D29" t="s">
        <v>15</v>
      </c>
      <c r="E29">
        <v>58</v>
      </c>
      <c r="F29" t="str">
        <f t="shared" si="0"/>
        <v>Da</v>
      </c>
    </row>
    <row r="30" spans="2:6" x14ac:dyDescent="0.3">
      <c r="B30" t="s">
        <v>32</v>
      </c>
      <c r="C30" t="s">
        <v>33</v>
      </c>
      <c r="D30" t="s">
        <v>9</v>
      </c>
      <c r="E30">
        <v>46</v>
      </c>
      <c r="F30" t="str">
        <f t="shared" si="0"/>
        <v>Ne</v>
      </c>
    </row>
  </sheetData>
  <conditionalFormatting sqref="M39">
    <cfRule type="colorScale" priority="3">
      <colorScale>
        <cfvo type="formula" val="&quot;$E5&lt;50&quot;"/>
        <cfvo type="max"/>
        <color rgb="FFFF7128"/>
        <color rgb="FFFFEF9C"/>
      </colorScale>
    </cfRule>
    <cfRule type="expression" dxfId="3" priority="2">
      <formula>"$E5&lt;50"</formula>
    </cfRule>
  </conditionalFormatting>
  <conditionalFormatting sqref="B3:C30">
    <cfRule type="expression" dxfId="2" priority="1">
      <formula>$E5&lt;50</formula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dijak</cp:lastModifiedBy>
  <dcterms:created xsi:type="dcterms:W3CDTF">2007-11-10T02:36:44Z</dcterms:created>
  <dcterms:modified xsi:type="dcterms:W3CDTF">2024-12-04T17:15:11Z</dcterms:modified>
</cp:coreProperties>
</file>