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ekr\Documents\Muziek\"/>
    </mc:Choice>
  </mc:AlternateContent>
  <xr:revisionPtr revIDLastSave="0" documentId="13_ncr:1_{E389F68E-BAA1-4B09-99B8-E4A506A5DCE5}" xr6:coauthVersionLast="47" xr6:coauthVersionMax="47" xr10:uidLastSave="{00000000-0000-0000-0000-000000000000}"/>
  <bookViews>
    <workbookView xWindow="-120" yWindow="-120" windowWidth="29040" windowHeight="15720" activeTab="3" xr2:uid="{E200E5DB-7235-41C6-8A41-8D566FCD1BB2}"/>
  </bookViews>
  <sheets>
    <sheet name="2021" sheetId="1" r:id="rId1"/>
    <sheet name="2022" sheetId="2" r:id="rId2"/>
    <sheet name="2023" sheetId="3" r:id="rId3"/>
    <sheet name="202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4" l="1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R2" i="3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" i="1"/>
  <c r="S1" i="2"/>
  <c r="T1" i="3"/>
  <c r="Q127" i="1"/>
  <c r="T74" i="3"/>
  <c r="Q86" i="1"/>
  <c r="S82" i="2"/>
  <c r="T53" i="3"/>
  <c r="Q95" i="1"/>
  <c r="S92" i="2"/>
  <c r="T60" i="3"/>
  <c r="Q49" i="1"/>
  <c r="S2" i="2"/>
  <c r="T2" i="3"/>
  <c r="S22" i="2"/>
  <c r="T9" i="3"/>
  <c r="Q10" i="1"/>
  <c r="S53" i="2"/>
  <c r="T30" i="3"/>
  <c r="S112" i="2"/>
  <c r="T81" i="3"/>
  <c r="S32" i="2"/>
  <c r="T16" i="3"/>
  <c r="T95" i="3"/>
  <c r="Q2" i="1"/>
  <c r="S42" i="2"/>
  <c r="T23" i="3"/>
  <c r="Q137" i="1"/>
  <c r="S122" i="2"/>
  <c r="T88" i="3"/>
  <c r="Q106" i="1"/>
  <c r="S102" i="2"/>
  <c r="T67" i="3"/>
  <c r="Q53" i="1"/>
  <c r="S72" i="2"/>
  <c r="T45" i="3"/>
  <c r="Q20" i="1"/>
  <c r="S62" i="2"/>
  <c r="T37" i="3"/>
  <c r="R101" i="3"/>
  <c r="R22" i="3"/>
  <c r="R18" i="3"/>
  <c r="R23" i="3"/>
  <c r="R42" i="3"/>
  <c r="R73" i="3"/>
  <c r="R16" i="3"/>
  <c r="R62" i="3"/>
  <c r="R28" i="3"/>
  <c r="R80" i="3"/>
  <c r="R51" i="3"/>
  <c r="R21" i="3"/>
  <c r="R30" i="3"/>
  <c r="R70" i="3"/>
  <c r="R15" i="3"/>
  <c r="R95" i="3"/>
  <c r="R52" i="3"/>
  <c r="R84" i="3"/>
  <c r="R57" i="3"/>
  <c r="R26" i="3"/>
  <c r="R7" i="3"/>
  <c r="R96" i="3"/>
  <c r="R58" i="3"/>
  <c r="R27" i="3"/>
  <c r="R32" i="3"/>
  <c r="R33" i="3"/>
  <c r="R9" i="3"/>
  <c r="R13" i="3"/>
  <c r="R10" i="3"/>
  <c r="R90" i="3"/>
  <c r="R77" i="3"/>
  <c r="R6" i="3"/>
  <c r="R8" i="3"/>
  <c r="R79" i="3"/>
  <c r="R40" i="3"/>
  <c r="R36" i="3"/>
  <c r="R71" i="3"/>
  <c r="R48" i="3"/>
  <c r="R75" i="3"/>
  <c r="R60" i="3"/>
  <c r="R29" i="3"/>
  <c r="R38" i="3"/>
  <c r="R39" i="3"/>
  <c r="R55" i="3"/>
  <c r="R49" i="3"/>
  <c r="R19" i="3"/>
  <c r="R12" i="3"/>
  <c r="R81" i="3"/>
  <c r="R4" i="3"/>
  <c r="R20" i="3"/>
  <c r="R72" i="3"/>
  <c r="R44" i="3"/>
  <c r="R35" i="3"/>
  <c r="R98" i="3"/>
  <c r="R17" i="3"/>
  <c r="R56" i="3"/>
  <c r="R91" i="3"/>
  <c r="R61" i="3"/>
  <c r="R86" i="3"/>
  <c r="R59" i="3"/>
  <c r="R53" i="3"/>
  <c r="R66" i="3"/>
  <c r="R78" i="3"/>
  <c r="R88" i="3"/>
  <c r="R65" i="3"/>
  <c r="R34" i="3"/>
  <c r="R45" i="3"/>
  <c r="R50" i="3"/>
  <c r="R46" i="3"/>
  <c r="R100" i="3"/>
  <c r="R89" i="3"/>
  <c r="R93" i="3"/>
  <c r="R94" i="3"/>
  <c r="R82" i="3"/>
  <c r="R41" i="3"/>
  <c r="R92" i="3"/>
  <c r="R14" i="3"/>
  <c r="R54" i="3"/>
  <c r="R37" i="3"/>
  <c r="R3" i="3"/>
  <c r="R5" i="3"/>
  <c r="R69" i="3"/>
  <c r="R64" i="3"/>
  <c r="R31" i="3"/>
  <c r="R43" i="3"/>
  <c r="R11" i="3"/>
  <c r="R47" i="3"/>
  <c r="R99" i="3"/>
  <c r="R85" i="3"/>
  <c r="R83" i="3"/>
  <c r="R67" i="3"/>
  <c r="R76" i="3"/>
  <c r="R24" i="3"/>
  <c r="R97" i="3"/>
  <c r="R63" i="3"/>
  <c r="R87" i="3"/>
  <c r="R74" i="3"/>
  <c r="R25" i="3"/>
  <c r="R68" i="3"/>
  <c r="P24" i="2"/>
  <c r="Q24" i="2"/>
  <c r="P69" i="2"/>
  <c r="Q69" i="2"/>
  <c r="P91" i="2"/>
  <c r="Q91" i="2"/>
  <c r="P62" i="2"/>
  <c r="Q62" i="2"/>
  <c r="P73" i="2"/>
  <c r="Q73" i="2"/>
  <c r="P86" i="2"/>
  <c r="Q86" i="2"/>
  <c r="P83" i="2"/>
  <c r="Q83" i="2"/>
  <c r="P53" i="2"/>
  <c r="Q53" i="2"/>
  <c r="P12" i="2"/>
  <c r="Q12" i="2"/>
  <c r="P35" i="2"/>
  <c r="Q35" i="2"/>
  <c r="P29" i="2"/>
  <c r="Q29" i="2"/>
  <c r="P15" i="2"/>
  <c r="Q15" i="2"/>
  <c r="P19" i="2"/>
  <c r="Q19" i="2"/>
  <c r="P52" i="2"/>
  <c r="Q52" i="2"/>
  <c r="P64" i="2"/>
  <c r="Q64" i="2"/>
  <c r="P42" i="2"/>
  <c r="Q42" i="2"/>
  <c r="P28" i="2"/>
  <c r="Q28" i="2"/>
  <c r="P68" i="2"/>
  <c r="Q68" i="2"/>
  <c r="P45" i="2"/>
  <c r="Q45" i="2"/>
  <c r="P41" i="2"/>
  <c r="Q41" i="2"/>
  <c r="P88" i="2"/>
  <c r="Q88" i="2"/>
  <c r="P10" i="2"/>
  <c r="Q10" i="2"/>
  <c r="P26" i="2"/>
  <c r="Q26" i="2"/>
  <c r="P30" i="2"/>
  <c r="Q30" i="2"/>
  <c r="P43" i="2"/>
  <c r="Q43" i="2"/>
  <c r="P21" i="2"/>
  <c r="Q21" i="2"/>
  <c r="P61" i="2"/>
  <c r="Q61" i="2"/>
  <c r="P59" i="2"/>
  <c r="Q59" i="2"/>
  <c r="P129" i="2"/>
  <c r="Q129" i="2"/>
  <c r="P130" i="2"/>
  <c r="Q130" i="2"/>
  <c r="P124" i="2"/>
  <c r="Q124" i="2"/>
  <c r="P14" i="2"/>
  <c r="Q14" i="2"/>
  <c r="P107" i="2"/>
  <c r="Q107" i="2"/>
  <c r="P57" i="2"/>
  <c r="Q57" i="2"/>
  <c r="P34" i="2"/>
  <c r="Q34" i="2"/>
  <c r="P44" i="2"/>
  <c r="Q44" i="2"/>
  <c r="P101" i="2"/>
  <c r="Q101" i="2"/>
  <c r="P104" i="2"/>
  <c r="Q104" i="2"/>
  <c r="P109" i="2"/>
  <c r="Q109" i="2"/>
  <c r="P128" i="2"/>
  <c r="Q128" i="2"/>
  <c r="P108" i="2"/>
  <c r="Q108" i="2"/>
  <c r="P112" i="2"/>
  <c r="Q112" i="2"/>
  <c r="P50" i="2"/>
  <c r="Q50" i="2"/>
  <c r="P85" i="2"/>
  <c r="Q85" i="2"/>
  <c r="P65" i="2"/>
  <c r="Q65" i="2"/>
  <c r="P25" i="2"/>
  <c r="Q25" i="2"/>
  <c r="P31" i="2"/>
  <c r="Q31" i="2"/>
  <c r="P36" i="2"/>
  <c r="Q36" i="2"/>
  <c r="P72" i="2"/>
  <c r="Q72" i="2"/>
  <c r="P54" i="2"/>
  <c r="Q54" i="2"/>
  <c r="P37" i="2"/>
  <c r="Q37" i="2"/>
  <c r="P16" i="2"/>
  <c r="Q16" i="2"/>
  <c r="P79" i="2"/>
  <c r="Q79" i="2"/>
  <c r="P11" i="2"/>
  <c r="Q11" i="2"/>
  <c r="P63" i="2"/>
  <c r="Q63" i="2"/>
  <c r="P48" i="2"/>
  <c r="Q48" i="2"/>
  <c r="P121" i="2"/>
  <c r="Q121" i="2"/>
  <c r="P97" i="2"/>
  <c r="Q97" i="2"/>
  <c r="P119" i="2"/>
  <c r="Q119" i="2"/>
  <c r="P93" i="2"/>
  <c r="Q93" i="2"/>
  <c r="P56" i="2"/>
  <c r="Q56" i="2"/>
  <c r="P49" i="2"/>
  <c r="Q49" i="2"/>
  <c r="P38" i="2"/>
  <c r="Q38" i="2"/>
  <c r="P77" i="2"/>
  <c r="Q77" i="2"/>
  <c r="P40" i="2"/>
  <c r="Q40" i="2"/>
  <c r="P126" i="2"/>
  <c r="Q126" i="2"/>
  <c r="P131" i="2"/>
  <c r="Q131" i="2"/>
  <c r="P66" i="2"/>
  <c r="Q66" i="2"/>
  <c r="P111" i="2"/>
  <c r="Q111" i="2"/>
  <c r="P118" i="2"/>
  <c r="Q118" i="2"/>
  <c r="P117" i="2"/>
  <c r="Q117" i="2"/>
  <c r="P110" i="2"/>
  <c r="Q110" i="2"/>
  <c r="P32" i="2"/>
  <c r="Q32" i="2"/>
  <c r="P96" i="2"/>
  <c r="Q96" i="2"/>
  <c r="P90" i="2"/>
  <c r="Q90" i="2"/>
  <c r="P114" i="2"/>
  <c r="Q114" i="2"/>
  <c r="P99" i="2"/>
  <c r="Q99" i="2"/>
  <c r="P87" i="2"/>
  <c r="Q87" i="2"/>
  <c r="P120" i="2"/>
  <c r="Q120" i="2"/>
  <c r="P106" i="2"/>
  <c r="Q106" i="2"/>
  <c r="Q9" i="2"/>
  <c r="Q5" i="2"/>
  <c r="Q13" i="2"/>
  <c r="Q20" i="2"/>
  <c r="Q3" i="2"/>
  <c r="Q2" i="2"/>
  <c r="Q7" i="2"/>
  <c r="Q17" i="2"/>
  <c r="Q6" i="2"/>
  <c r="Q4" i="2"/>
  <c r="Q80" i="2"/>
  <c r="Q84" i="2"/>
  <c r="Q39" i="2"/>
  <c r="Q27" i="2"/>
  <c r="Q76" i="2"/>
  <c r="Q51" i="2"/>
  <c r="Q123" i="2"/>
  <c r="Q100" i="2"/>
  <c r="Q105" i="2"/>
  <c r="Q92" i="2"/>
  <c r="Q116" i="2"/>
  <c r="Q18" i="2"/>
  <c r="Q102" i="2"/>
  <c r="Q127" i="2"/>
  <c r="Q125" i="2"/>
  <c r="Q103" i="2"/>
  <c r="Q115" i="2"/>
  <c r="Q75" i="2"/>
  <c r="Q122" i="2"/>
  <c r="Q89" i="2"/>
  <c r="Q23" i="2"/>
  <c r="Q71" i="2"/>
  <c r="Q78" i="2"/>
  <c r="Q70" i="2"/>
  <c r="Q55" i="2"/>
  <c r="Q113" i="2"/>
  <c r="Q67" i="2"/>
  <c r="Q95" i="2"/>
  <c r="Q94" i="2"/>
  <c r="Q74" i="2"/>
  <c r="Q46" i="2"/>
  <c r="Q60" i="2"/>
  <c r="Q33" i="2"/>
  <c r="Q22" i="2"/>
  <c r="Q58" i="2"/>
  <c r="Q47" i="2"/>
  <c r="Q82" i="2"/>
  <c r="Q8" i="2"/>
  <c r="Q98" i="2"/>
  <c r="Q81" i="2"/>
  <c r="P81" i="2"/>
  <c r="P98" i="2"/>
  <c r="P8" i="2"/>
  <c r="P82" i="2"/>
  <c r="P47" i="2"/>
  <c r="P58" i="2"/>
  <c r="P22" i="2"/>
  <c r="P33" i="2"/>
  <c r="P60" i="2"/>
  <c r="P46" i="2"/>
  <c r="P74" i="2"/>
  <c r="P94" i="2"/>
  <c r="P95" i="2"/>
  <c r="P67" i="2"/>
  <c r="P113" i="2"/>
  <c r="P55" i="2"/>
  <c r="P70" i="2"/>
  <c r="P78" i="2"/>
  <c r="P71" i="2"/>
  <c r="P23" i="2"/>
  <c r="N18" i="1"/>
  <c r="N3" i="1"/>
  <c r="P89" i="2"/>
  <c r="P122" i="2"/>
  <c r="P75" i="2"/>
  <c r="P115" i="2"/>
  <c r="P103" i="2"/>
  <c r="P125" i="2"/>
  <c r="P127" i="2"/>
  <c r="P102" i="2"/>
  <c r="P18" i="2"/>
  <c r="P116" i="2"/>
  <c r="P9" i="2"/>
  <c r="P5" i="2"/>
  <c r="P13" i="2"/>
  <c r="P20" i="2"/>
  <c r="P3" i="2"/>
  <c r="P2" i="2"/>
  <c r="P7" i="2"/>
  <c r="P17" i="2"/>
  <c r="P6" i="2"/>
  <c r="P4" i="2"/>
  <c r="P80" i="2"/>
  <c r="P84" i="2"/>
  <c r="P39" i="2"/>
  <c r="P27" i="2"/>
  <c r="P76" i="2"/>
  <c r="P51" i="2"/>
  <c r="P123" i="2"/>
  <c r="P100" i="2"/>
  <c r="P105" i="2"/>
  <c r="P92" i="2"/>
  <c r="C167" i="1"/>
  <c r="N142" i="1"/>
  <c r="O142" i="1"/>
  <c r="N16" i="1"/>
  <c r="O16" i="1"/>
  <c r="N62" i="1"/>
  <c r="O62" i="1"/>
  <c r="N89" i="1"/>
  <c r="O89" i="1"/>
  <c r="N147" i="1"/>
  <c r="O147" i="1"/>
  <c r="N156" i="1"/>
  <c r="O156" i="1"/>
  <c r="N29" i="1"/>
  <c r="O29" i="1"/>
  <c r="N28" i="1"/>
  <c r="O28" i="1"/>
  <c r="N155" i="1"/>
  <c r="O155" i="1"/>
  <c r="N149" i="1"/>
  <c r="O149" i="1"/>
  <c r="N87" i="1"/>
  <c r="O87" i="1"/>
  <c r="N166" i="1"/>
  <c r="O166" i="1"/>
  <c r="N124" i="1"/>
  <c r="O124" i="1"/>
  <c r="N165" i="1"/>
  <c r="O165" i="1"/>
  <c r="N157" i="1"/>
  <c r="O157" i="1"/>
  <c r="N80" i="1"/>
  <c r="O80" i="1"/>
  <c r="N164" i="1"/>
  <c r="O164" i="1"/>
  <c r="N145" i="1"/>
  <c r="O145" i="1"/>
  <c r="N163" i="1"/>
  <c r="O163" i="1"/>
  <c r="N36" i="1"/>
  <c r="O36" i="1"/>
  <c r="N104" i="1"/>
  <c r="O104" i="1"/>
  <c r="N162" i="1"/>
  <c r="O162" i="1"/>
  <c r="N132" i="1"/>
  <c r="O132" i="1"/>
  <c r="N150" i="1"/>
  <c r="O150" i="1"/>
  <c r="N111" i="1"/>
  <c r="O111" i="1"/>
  <c r="N135" i="1"/>
  <c r="O135" i="1"/>
  <c r="N152" i="1"/>
  <c r="O152" i="1"/>
  <c r="N158" i="1"/>
  <c r="O158" i="1"/>
  <c r="N112" i="1"/>
  <c r="O112" i="1"/>
  <c r="N79" i="1"/>
  <c r="O79" i="1"/>
  <c r="N98" i="1"/>
  <c r="O98" i="1"/>
  <c r="N154" i="1"/>
  <c r="O154" i="1"/>
  <c r="N140" i="1"/>
  <c r="O140" i="1"/>
  <c r="N151" i="1"/>
  <c r="O151" i="1"/>
  <c r="N141" i="1"/>
  <c r="O141" i="1"/>
  <c r="N131" i="1"/>
  <c r="O131" i="1"/>
  <c r="N146" i="1"/>
  <c r="O146" i="1"/>
  <c r="N160" i="1"/>
  <c r="O160" i="1"/>
  <c r="N108" i="1"/>
  <c r="O108" i="1"/>
  <c r="N47" i="1"/>
  <c r="O47" i="1"/>
  <c r="N134" i="1"/>
  <c r="O134" i="1"/>
  <c r="N64" i="1"/>
  <c r="O64" i="1"/>
  <c r="N23" i="1"/>
  <c r="O23" i="1"/>
  <c r="N148" i="1"/>
  <c r="O148" i="1"/>
  <c r="N72" i="1"/>
  <c r="O72" i="1"/>
  <c r="N90" i="1"/>
  <c r="O90" i="1"/>
  <c r="N122" i="1"/>
  <c r="O122" i="1"/>
  <c r="N63" i="1"/>
  <c r="O63" i="1"/>
  <c r="N105" i="1"/>
  <c r="O105" i="1"/>
  <c r="N125" i="1"/>
  <c r="O125" i="1"/>
  <c r="N116" i="1"/>
  <c r="O116" i="1"/>
  <c r="N21" i="1"/>
  <c r="O21" i="1"/>
  <c r="N60" i="1"/>
  <c r="O60" i="1"/>
  <c r="N45" i="1"/>
  <c r="O45" i="1"/>
  <c r="N102" i="1"/>
  <c r="O102" i="1"/>
  <c r="N70" i="1"/>
  <c r="O70" i="1"/>
  <c r="N101" i="1"/>
  <c r="O101" i="1"/>
  <c r="N120" i="1"/>
  <c r="O120" i="1"/>
  <c r="N118" i="1"/>
  <c r="O118" i="1"/>
  <c r="N27" i="1"/>
  <c r="O27" i="1"/>
  <c r="N69" i="1"/>
  <c r="O69" i="1"/>
  <c r="N119" i="1"/>
  <c r="O119" i="1"/>
  <c r="N54" i="1"/>
  <c r="O54" i="1"/>
  <c r="N35" i="1"/>
  <c r="O35" i="1"/>
  <c r="N67" i="1"/>
  <c r="O67" i="1"/>
  <c r="N59" i="1"/>
  <c r="O59" i="1"/>
  <c r="N100" i="1"/>
  <c r="O100" i="1"/>
  <c r="N68" i="1"/>
  <c r="O68" i="1"/>
  <c r="N103" i="1"/>
  <c r="O103" i="1"/>
  <c r="N99" i="1"/>
  <c r="O99" i="1"/>
  <c r="N20" i="1"/>
  <c r="O20" i="1"/>
  <c r="N110" i="1"/>
  <c r="O110" i="1"/>
  <c r="N46" i="1"/>
  <c r="O46" i="1"/>
  <c r="N113" i="1"/>
  <c r="O113" i="1"/>
  <c r="N136" i="1"/>
  <c r="O136" i="1"/>
  <c r="N161" i="1"/>
  <c r="O161" i="1"/>
  <c r="N130" i="1"/>
  <c r="O130" i="1"/>
  <c r="N85" i="1"/>
  <c r="O85" i="1"/>
  <c r="N50" i="1"/>
  <c r="O50" i="1"/>
  <c r="N106" i="1"/>
  <c r="O106" i="1"/>
  <c r="N7" i="1"/>
  <c r="O7" i="1"/>
  <c r="N6" i="1"/>
  <c r="O6" i="1"/>
  <c r="O57" i="1"/>
  <c r="O49" i="1"/>
  <c r="O66" i="1"/>
  <c r="O31" i="1"/>
  <c r="O40" i="1"/>
  <c r="O41" i="1"/>
  <c r="O32" i="1"/>
  <c r="O73" i="1"/>
  <c r="O65" i="1"/>
  <c r="O74" i="1"/>
  <c r="O43" i="1"/>
  <c r="O56" i="1"/>
  <c r="O48" i="1"/>
  <c r="O93" i="1"/>
  <c r="O39" i="1"/>
  <c r="O2" i="1"/>
  <c r="O8" i="1"/>
  <c r="O9" i="1"/>
  <c r="O75" i="1"/>
  <c r="O94" i="1"/>
  <c r="O17" i="1"/>
  <c r="O58" i="1"/>
  <c r="O13" i="1"/>
  <c r="O42" i="1"/>
  <c r="O4" i="1"/>
  <c r="O5" i="1"/>
  <c r="O91" i="1"/>
  <c r="O30" i="1"/>
  <c r="O38" i="1"/>
  <c r="O92" i="1"/>
  <c r="O24" i="1"/>
  <c r="O138" i="1"/>
  <c r="O133" i="1"/>
  <c r="O115" i="1"/>
  <c r="O153" i="1"/>
  <c r="O3" i="1"/>
  <c r="O128" i="1"/>
  <c r="O144" i="1"/>
  <c r="O71" i="1"/>
  <c r="O88" i="1"/>
  <c r="O37" i="1"/>
  <c r="O55" i="1"/>
  <c r="O143" i="1"/>
  <c r="O114" i="1"/>
  <c r="O61" i="1"/>
  <c r="O137" i="1"/>
  <c r="O121" i="1"/>
  <c r="O107" i="1"/>
  <c r="O22" i="1"/>
  <c r="O159" i="1"/>
  <c r="O82" i="1"/>
  <c r="O81" i="1"/>
  <c r="O18" i="1"/>
  <c r="O12" i="1"/>
  <c r="O26" i="1"/>
  <c r="O84" i="1"/>
  <c r="O109" i="1"/>
  <c r="O117" i="1"/>
  <c r="O76" i="1"/>
  <c r="O14" i="1"/>
  <c r="O123" i="1"/>
  <c r="O34" i="1"/>
  <c r="O11" i="1"/>
  <c r="O53" i="1"/>
  <c r="O33" i="1"/>
  <c r="O19" i="1"/>
  <c r="O96" i="1"/>
  <c r="O83" i="1"/>
  <c r="O44" i="1"/>
  <c r="O129" i="1"/>
  <c r="O126" i="1"/>
  <c r="O95" i="1"/>
  <c r="O97" i="1"/>
  <c r="O25" i="1"/>
  <c r="O77" i="1"/>
  <c r="O52" i="1"/>
  <c r="O86" i="1"/>
  <c r="O78" i="1"/>
  <c r="O15" i="1"/>
  <c r="O10" i="1"/>
  <c r="O139" i="1"/>
  <c r="O127" i="1"/>
  <c r="O51" i="1"/>
  <c r="N57" i="1"/>
  <c r="N49" i="1"/>
  <c r="N66" i="1"/>
  <c r="N31" i="1"/>
  <c r="N40" i="1"/>
  <c r="N41" i="1"/>
  <c r="N32" i="1"/>
  <c r="N73" i="1"/>
  <c r="N65" i="1"/>
  <c r="N74" i="1"/>
  <c r="N43" i="1"/>
  <c r="N56" i="1"/>
  <c r="N48" i="1"/>
  <c r="N93" i="1"/>
  <c r="N39" i="1"/>
  <c r="N2" i="1"/>
  <c r="N8" i="1"/>
  <c r="N9" i="1"/>
  <c r="N75" i="1"/>
  <c r="N94" i="1"/>
  <c r="N17" i="1"/>
  <c r="N58" i="1"/>
  <c r="N13" i="1"/>
  <c r="N42" i="1"/>
  <c r="N4" i="1"/>
  <c r="N5" i="1"/>
  <c r="N91" i="1"/>
  <c r="N30" i="1"/>
  <c r="N38" i="1"/>
  <c r="N92" i="1"/>
  <c r="N24" i="1"/>
  <c r="N138" i="1"/>
  <c r="N133" i="1"/>
  <c r="N115" i="1"/>
  <c r="N153" i="1"/>
  <c r="N128" i="1"/>
  <c r="N144" i="1"/>
  <c r="N71" i="1"/>
  <c r="N88" i="1"/>
  <c r="N37" i="1"/>
  <c r="N55" i="1"/>
  <c r="N143" i="1"/>
  <c r="N114" i="1"/>
  <c r="N61" i="1"/>
  <c r="N137" i="1"/>
  <c r="N121" i="1"/>
  <c r="N107" i="1"/>
  <c r="N22" i="1"/>
  <c r="N159" i="1"/>
  <c r="N82" i="1"/>
  <c r="N81" i="1"/>
  <c r="N12" i="1"/>
  <c r="N26" i="1"/>
  <c r="N84" i="1"/>
  <c r="N109" i="1"/>
  <c r="N117" i="1"/>
  <c r="N76" i="1"/>
  <c r="N14" i="1"/>
  <c r="N123" i="1"/>
  <c r="N34" i="1"/>
  <c r="N11" i="1"/>
  <c r="N53" i="1"/>
  <c r="N33" i="1"/>
  <c r="N19" i="1"/>
  <c r="N96" i="1"/>
  <c r="N83" i="1"/>
  <c r="N44" i="1"/>
  <c r="N129" i="1"/>
  <c r="N126" i="1"/>
  <c r="N95" i="1"/>
  <c r="N97" i="1"/>
  <c r="N25" i="1"/>
  <c r="N77" i="1"/>
  <c r="N52" i="1"/>
  <c r="N86" i="1"/>
  <c r="N78" i="1"/>
  <c r="N15" i="1"/>
  <c r="N10" i="1"/>
  <c r="N139" i="1"/>
  <c r="N127" i="1"/>
  <c r="N51" i="1"/>
</calcChain>
</file>

<file path=xl/sharedStrings.xml><?xml version="1.0" encoding="utf-8"?>
<sst xmlns="http://schemas.openxmlformats.org/spreadsheetml/2006/main" count="1256" uniqueCount="631">
  <si>
    <t>Naam</t>
  </si>
  <si>
    <t>Artiest</t>
  </si>
  <si>
    <t>Stemmer</t>
  </si>
  <si>
    <t>Martijn</t>
  </si>
  <si>
    <t>Psycho</t>
  </si>
  <si>
    <t>Muse</t>
  </si>
  <si>
    <t>Give It Away</t>
  </si>
  <si>
    <t>Red Hot Chili Peppers</t>
  </si>
  <si>
    <t>Hysteria</t>
  </si>
  <si>
    <t>Bulls On Parade</t>
  </si>
  <si>
    <t>Rage Against The Machine</t>
  </si>
  <si>
    <t>Panic Station</t>
  </si>
  <si>
    <t>BURN IT DOWN</t>
  </si>
  <si>
    <t>Linkin Park</t>
  </si>
  <si>
    <t>Stray Heart</t>
  </si>
  <si>
    <t>Green Day</t>
  </si>
  <si>
    <t>Aerials</t>
  </si>
  <si>
    <t>System Of A Down</t>
  </si>
  <si>
    <t>You Oughta Know</t>
  </si>
  <si>
    <t>Alanis Morisette</t>
  </si>
  <si>
    <t>Blame It On The Boogie</t>
  </si>
  <si>
    <t>The Jacksons</t>
  </si>
  <si>
    <t>Papillon</t>
  </si>
  <si>
    <t>The Editors</t>
  </si>
  <si>
    <t>Wait A Minute My Girl</t>
  </si>
  <si>
    <t>Volbeat</t>
  </si>
  <si>
    <t>Sir Duke</t>
  </si>
  <si>
    <t>Stevie Wonder</t>
  </si>
  <si>
    <t>Take The Power Back</t>
  </si>
  <si>
    <t>Killing In The Name</t>
  </si>
  <si>
    <t>Roundabout</t>
  </si>
  <si>
    <t>Yes</t>
  </si>
  <si>
    <t>Monarchy Of Roses</t>
  </si>
  <si>
    <t>Madness</t>
  </si>
  <si>
    <t>Animal</t>
  </si>
  <si>
    <t>Neon Trees</t>
  </si>
  <si>
    <t>Gemiddeld</t>
  </si>
  <si>
    <t>Chiquitita</t>
  </si>
  <si>
    <t>ABBA</t>
  </si>
  <si>
    <t>Don't You Want Me</t>
  </si>
  <si>
    <t>The Human League</t>
  </si>
  <si>
    <t>Psycho Killer</t>
  </si>
  <si>
    <t>Talking Heads</t>
  </si>
  <si>
    <t>Back In Black</t>
  </si>
  <si>
    <t>AC/DC</t>
  </si>
  <si>
    <t>Xander</t>
  </si>
  <si>
    <t>Together Forever</t>
  </si>
  <si>
    <t>Rick Astley</t>
  </si>
  <si>
    <t>The Devil's Bleeding Crown</t>
  </si>
  <si>
    <t>All I Want For Christmas Is You</t>
  </si>
  <si>
    <t>Mariah Carey</t>
  </si>
  <si>
    <t>Bohemian Rhapsody</t>
  </si>
  <si>
    <t>Queen</t>
  </si>
  <si>
    <t>Best Friends</t>
  </si>
  <si>
    <t>grandson</t>
  </si>
  <si>
    <t>Stick Up</t>
  </si>
  <si>
    <t>We Didn't Start the Fire</t>
  </si>
  <si>
    <t>Billy Joel</t>
  </si>
  <si>
    <t>The Final Countdown</t>
  </si>
  <si>
    <t>Europe</t>
  </si>
  <si>
    <t>Lola Montez</t>
  </si>
  <si>
    <t>For Evigt</t>
  </si>
  <si>
    <t>Oerend Hard</t>
  </si>
  <si>
    <t>Normaal</t>
  </si>
  <si>
    <t>Thunderstruck</t>
  </si>
  <si>
    <t>Fortunate Son</t>
  </si>
  <si>
    <t>Creedence Clearwater Revival</t>
  </si>
  <si>
    <t>Good Golly Miss Molly</t>
  </si>
  <si>
    <t>Little Richard</t>
  </si>
  <si>
    <t xml:space="preserve">Umbrella </t>
  </si>
  <si>
    <t>Centuries</t>
  </si>
  <si>
    <t>Fall Out Boy</t>
  </si>
  <si>
    <t>Viva La Vida</t>
  </si>
  <si>
    <t>Coldplay</t>
  </si>
  <si>
    <t>Phantom</t>
  </si>
  <si>
    <t>NateWantsToBattle</t>
  </si>
  <si>
    <t>We're Back</t>
  </si>
  <si>
    <t>Valley Of Wolves</t>
  </si>
  <si>
    <t>Paradise City</t>
  </si>
  <si>
    <t>Guns 'N Roses</t>
  </si>
  <si>
    <t>Ruben</t>
  </si>
  <si>
    <t>Lucas</t>
  </si>
  <si>
    <t>Brianne</t>
  </si>
  <si>
    <t>Tess</t>
  </si>
  <si>
    <t>Quincy</t>
  </si>
  <si>
    <t>Average</t>
  </si>
  <si>
    <t>Luna</t>
  </si>
  <si>
    <t>Nina</t>
  </si>
  <si>
    <t>The Baseballs</t>
  </si>
  <si>
    <t>What You Know</t>
  </si>
  <si>
    <t>Two Doors Cinema Club</t>
  </si>
  <si>
    <t>Somebody To Love</t>
  </si>
  <si>
    <t>Nils</t>
  </si>
  <si>
    <t>Don't Stop Me Now</t>
  </si>
  <si>
    <t>Killer Queen</t>
  </si>
  <si>
    <t>The Show Must Go On</t>
  </si>
  <si>
    <t>Spread Your Wings</t>
  </si>
  <si>
    <t>A Kind Of Magic</t>
  </si>
  <si>
    <t>Who Wants To Live Forever</t>
  </si>
  <si>
    <t xml:space="preserve">Dancing Queen </t>
  </si>
  <si>
    <t>Waterloo</t>
  </si>
  <si>
    <t>Mamma Mia</t>
  </si>
  <si>
    <t>SOS</t>
  </si>
  <si>
    <t>Martijn, Nils</t>
  </si>
  <si>
    <t>The Winner Takes It All</t>
  </si>
  <si>
    <t>Does Your Mother Know</t>
  </si>
  <si>
    <t>Take A Chance On Me</t>
  </si>
  <si>
    <t>Money, Money, Money</t>
  </si>
  <si>
    <t>Jump</t>
  </si>
  <si>
    <t>Van Halen</t>
  </si>
  <si>
    <t>Why Can't This Be Love</t>
  </si>
  <si>
    <t>Don’t Stop Believin'</t>
  </si>
  <si>
    <t>Journey</t>
  </si>
  <si>
    <t>Faithfully</t>
  </si>
  <si>
    <t>Livin' On A Prayer</t>
  </si>
  <si>
    <t>Bon Jovi</t>
  </si>
  <si>
    <t>You Make My Dreams (Come True)</t>
  </si>
  <si>
    <t>Dary Hall &amp; John Oates</t>
  </si>
  <si>
    <t>Here I Go Again</t>
  </si>
  <si>
    <t>Whitesnake</t>
  </si>
  <si>
    <t>Born To Run</t>
  </si>
  <si>
    <t>Bruce Springsteen</t>
  </si>
  <si>
    <t>De Kapitein Deel II</t>
  </si>
  <si>
    <t>Acda en de Munnik</t>
  </si>
  <si>
    <t>Creep</t>
  </si>
  <si>
    <t>Radiohead</t>
  </si>
  <si>
    <t>Wake Me Up Before You Go-Go</t>
  </si>
  <si>
    <t>Wham!</t>
  </si>
  <si>
    <t>Only Wanna Be With You</t>
  </si>
  <si>
    <t>Hootie &amp; The Blowfish</t>
  </si>
  <si>
    <t>Easy Lover</t>
  </si>
  <si>
    <t>Philip Bailey, Phil Collins</t>
  </si>
  <si>
    <t>I Want To Break Free</t>
  </si>
  <si>
    <t>Median</t>
  </si>
  <si>
    <t>Another Part Of Me</t>
  </si>
  <si>
    <t>Michael Jackson</t>
  </si>
  <si>
    <t>Look Around</t>
  </si>
  <si>
    <t>Carry On Wayward Son</t>
  </si>
  <si>
    <t>Kansas</t>
  </si>
  <si>
    <t>Scar Tissue ( Live At Slane Castle )</t>
  </si>
  <si>
    <t>Paradise By The Dashboard Light</t>
  </si>
  <si>
    <t>Meatloaf</t>
  </si>
  <si>
    <t>Happy New Year</t>
  </si>
  <si>
    <t>Mick Jackson</t>
  </si>
  <si>
    <t>Blinded By The Light - Short Version</t>
  </si>
  <si>
    <t>Het Regent Zonnestralen</t>
  </si>
  <si>
    <t>Right Now</t>
  </si>
  <si>
    <t>Ijskoud</t>
  </si>
  <si>
    <t>Nielson</t>
  </si>
  <si>
    <t>Seven Nation Army</t>
  </si>
  <si>
    <t>The White Stripes</t>
  </si>
  <si>
    <t>Teeth</t>
  </si>
  <si>
    <t>5 Seconds Of Summer</t>
  </si>
  <si>
    <t>You're The One I Want</t>
  </si>
  <si>
    <t>John Travolta, Olivia Newton</t>
  </si>
  <si>
    <t>The Man Who Sold The World</t>
  </si>
  <si>
    <t>Nirvana</t>
  </si>
  <si>
    <t>In Bloom</t>
  </si>
  <si>
    <t>You're Gonna Go Far, Kid</t>
  </si>
  <si>
    <t>The Offspring</t>
  </si>
  <si>
    <t xml:space="preserve">Mercy </t>
  </si>
  <si>
    <t>Accidentally In Love</t>
  </si>
  <si>
    <t>Counting Crows</t>
  </si>
  <si>
    <t>Nils, Ruben</t>
  </si>
  <si>
    <t>Adventure Of A Lifetime</t>
  </si>
  <si>
    <t>Crazy Little Thing Called Love</t>
  </si>
  <si>
    <t>Hammer To Fall</t>
  </si>
  <si>
    <t>Here Comes The Sun</t>
  </si>
  <si>
    <t>The Beatles</t>
  </si>
  <si>
    <t>I Don't Wanna Miss A Thing</t>
  </si>
  <si>
    <t>Aerosmith</t>
  </si>
  <si>
    <t>Waiting For Love</t>
  </si>
  <si>
    <t>Avicii</t>
  </si>
  <si>
    <t>You're My Best Friend</t>
  </si>
  <si>
    <t>Ordinary Love</t>
  </si>
  <si>
    <t>U2</t>
  </si>
  <si>
    <t>Jefferson Airplane</t>
  </si>
  <si>
    <t>Your Love</t>
  </si>
  <si>
    <t>The Outfield</t>
  </si>
  <si>
    <t>Gimme! Gimme! Gimme!</t>
  </si>
  <si>
    <t>Feel</t>
  </si>
  <si>
    <t>Robbie Williams</t>
  </si>
  <si>
    <t xml:space="preserve">Zoutelande </t>
  </si>
  <si>
    <t>Bløf</t>
  </si>
  <si>
    <t>Every Teardrop Is A Waterfall</t>
  </si>
  <si>
    <t>t Dondert En 't Bliksemt</t>
  </si>
  <si>
    <t>Guus Meeuwis</t>
  </si>
  <si>
    <t>Dichterbij Dan Ooit</t>
  </si>
  <si>
    <t>Hier</t>
  </si>
  <si>
    <t>The Pretender</t>
  </si>
  <si>
    <t>Foo Fighters</t>
  </si>
  <si>
    <t>Chop Suey!</t>
  </si>
  <si>
    <t>Belgie… (Is Er Leven Op Pluto)</t>
  </si>
  <si>
    <t>Het Goede Doel</t>
  </si>
  <si>
    <t>Smells Like Teen Spirit</t>
  </si>
  <si>
    <t>Martijn, Xander</t>
  </si>
  <si>
    <t xml:space="preserve">Beat It </t>
  </si>
  <si>
    <t>Ironic</t>
  </si>
  <si>
    <t>Californication (Live At Slane Castle)</t>
  </si>
  <si>
    <t>Nils, Ruben, Luna</t>
  </si>
  <si>
    <t>Supermassive Black Hole</t>
  </si>
  <si>
    <t>Runaway</t>
  </si>
  <si>
    <t>Nils, Luna</t>
  </si>
  <si>
    <t>Voulez-Vous</t>
  </si>
  <si>
    <t>Don't Look Back In Anger</t>
  </si>
  <si>
    <t>Oasis</t>
  </si>
  <si>
    <t>Ruben, Luna</t>
  </si>
  <si>
    <t>Onderweg Naar Later</t>
  </si>
  <si>
    <t>Suzan &amp; Freek</t>
  </si>
  <si>
    <t>I've Had The Time Of My Life</t>
  </si>
  <si>
    <t>Bill Medley, Jennifer Warnes</t>
  </si>
  <si>
    <t>Pour Some Sugar On Me</t>
  </si>
  <si>
    <t>Def Leppard</t>
  </si>
  <si>
    <t>One Way Or Another</t>
  </si>
  <si>
    <t>Blondie</t>
  </si>
  <si>
    <t>Bend &amp; Break</t>
  </si>
  <si>
    <t>Keane</t>
  </si>
  <si>
    <t>Why Did It Have To Be Me?</t>
  </si>
  <si>
    <t>Cotton Eye Joe</t>
  </si>
  <si>
    <t>Rednex</t>
  </si>
  <si>
    <t>Hold On</t>
  </si>
  <si>
    <t>Chord Overstreet</t>
  </si>
  <si>
    <t>He Could Be The One</t>
  </si>
  <si>
    <t>Hannah Montana</t>
  </si>
  <si>
    <t>Would You Go With Me</t>
  </si>
  <si>
    <t>Josh Turner</t>
  </si>
  <si>
    <t>Nee Niet Zeggen Hoe Ik Leven Moet</t>
  </si>
  <si>
    <t>Frans Bauer</t>
  </si>
  <si>
    <t>Nils, Ruben, Nina</t>
  </si>
  <si>
    <t>Circles</t>
  </si>
  <si>
    <t>Post Malone</t>
  </si>
  <si>
    <t xml:space="preserve">24/7 </t>
  </si>
  <si>
    <t>Celine Sharma, Harris J</t>
  </si>
  <si>
    <t>Rewrite The Stars</t>
  </si>
  <si>
    <t>Budapest</t>
  </si>
  <si>
    <t>George Ezra</t>
  </si>
  <si>
    <t>Ten Feet Tall</t>
  </si>
  <si>
    <t>Afrojack, Wrabel</t>
  </si>
  <si>
    <t>El Perdón</t>
  </si>
  <si>
    <t>Nicky Jam, Enrique Iglesias</t>
  </si>
  <si>
    <t xml:space="preserve">Springen </t>
  </si>
  <si>
    <t>Zanger Kafke</t>
  </si>
  <si>
    <t>Heart On Fire</t>
  </si>
  <si>
    <t>Scott Thomas</t>
  </si>
  <si>
    <t>Little Lion Man</t>
  </si>
  <si>
    <t>Mumford &amp; Sons</t>
  </si>
  <si>
    <t>Het Bananenlied</t>
  </si>
  <si>
    <t>De Boswachters</t>
  </si>
  <si>
    <t>Your Man</t>
  </si>
  <si>
    <t>1 Persoonsbed</t>
  </si>
  <si>
    <t>Antoon</t>
  </si>
  <si>
    <t>Zeg Maar Niets Meer</t>
  </si>
  <si>
    <t>André Hazes</t>
  </si>
  <si>
    <t>YMCA</t>
  </si>
  <si>
    <t>Village People</t>
  </si>
  <si>
    <t>Leuk</t>
  </si>
  <si>
    <t>Antoon, Big2</t>
  </si>
  <si>
    <t>Allocai</t>
  </si>
  <si>
    <t>Bad For Me</t>
  </si>
  <si>
    <t xml:space="preserve">Bootje </t>
  </si>
  <si>
    <t>Antoon, Paul Sinha</t>
  </si>
  <si>
    <t>Starlight</t>
  </si>
  <si>
    <t>Another Chance</t>
  </si>
  <si>
    <t>Roger Sanchez</t>
  </si>
  <si>
    <t>I AM WOMAN</t>
  </si>
  <si>
    <t>Emmy Meli</t>
  </si>
  <si>
    <t>F*CK YOU, GOODBYE</t>
  </si>
  <si>
    <t>The Kid LAROI, Machine Gun Kelly</t>
  </si>
  <si>
    <t>Xander, Quincy</t>
  </si>
  <si>
    <t>Ibiza</t>
  </si>
  <si>
    <t>Bilal Wahib</t>
  </si>
  <si>
    <t>Marry You</t>
  </si>
  <si>
    <t>Bruno Mars</t>
  </si>
  <si>
    <t>Rainbow In The Sky</t>
  </si>
  <si>
    <t>Paul Elstak</t>
  </si>
  <si>
    <t>Cold Heart - PNAU Remix</t>
  </si>
  <si>
    <t>Elton John, Dua Lipa, PNAU</t>
  </si>
  <si>
    <t>James Arthur, Anna-Marie</t>
  </si>
  <si>
    <t>Nina, Brianne</t>
  </si>
  <si>
    <t>Xander, Nils, Brianne</t>
  </si>
  <si>
    <t>Martijn, Brianne</t>
  </si>
  <si>
    <t>Nils, Ruben, Brianne</t>
  </si>
  <si>
    <t>Quincy, Brianne</t>
  </si>
  <si>
    <t>Xander, Ruben, Brianne</t>
  </si>
  <si>
    <t>Nils, Brianne</t>
  </si>
  <si>
    <t>Martijn, Ruben, Luna, Brianne</t>
  </si>
  <si>
    <t>Sultans Of Swing</t>
  </si>
  <si>
    <t>Dire Straits</t>
  </si>
  <si>
    <t>Plug In Baby</t>
  </si>
  <si>
    <t>Xander, Lucas</t>
  </si>
  <si>
    <t>B.Y.O.B.</t>
  </si>
  <si>
    <t>Master Of Puppets</t>
  </si>
  <si>
    <t>Metallica</t>
  </si>
  <si>
    <t>Man On The Moon</t>
  </si>
  <si>
    <t>R.E.M.</t>
  </si>
  <si>
    <t>Tribute</t>
  </si>
  <si>
    <t>Tenacious D</t>
  </si>
  <si>
    <t>Losing My Religion</t>
  </si>
  <si>
    <t>Mooie Dag</t>
  </si>
  <si>
    <t>Everybody Talks</t>
  </si>
  <si>
    <t>Manfred Mann's Earth Band</t>
  </si>
  <si>
    <t xml:space="preserve">Xander </t>
  </si>
  <si>
    <t>Gijs</t>
  </si>
  <si>
    <t>Wouter</t>
  </si>
  <si>
    <t>Iris</t>
  </si>
  <si>
    <t>The Great Apes</t>
  </si>
  <si>
    <t>Compliance</t>
  </si>
  <si>
    <t>Everlong</t>
  </si>
  <si>
    <t>1 For 1, DiMaggio</t>
  </si>
  <si>
    <t>Vulfpeck</t>
  </si>
  <si>
    <t>Wet Sand</t>
  </si>
  <si>
    <t>The Heavy Wing</t>
  </si>
  <si>
    <t>I Bet You Look Good On The Dancefloor</t>
  </si>
  <si>
    <t>Pamela</t>
  </si>
  <si>
    <t>TOTO</t>
  </si>
  <si>
    <t>Stemmers</t>
  </si>
  <si>
    <t>Joren</t>
  </si>
  <si>
    <t>Time Is Running Out</t>
  </si>
  <si>
    <t>Noodgeval</t>
  </si>
  <si>
    <t>Goldband</t>
  </si>
  <si>
    <t>Children of the Night</t>
  </si>
  <si>
    <t>Nakatomi</t>
  </si>
  <si>
    <t>Summer of '69</t>
  </si>
  <si>
    <t>Bryan Adams</t>
  </si>
  <si>
    <t>Oceaan</t>
  </si>
  <si>
    <t>Racoon</t>
  </si>
  <si>
    <t>Human</t>
  </si>
  <si>
    <t>the Killers</t>
  </si>
  <si>
    <t>Can't Hold Us</t>
  </si>
  <si>
    <t>Macklemore &amp; Ryan Lewis</t>
  </si>
  <si>
    <t>Don't You Worry Child</t>
  </si>
  <si>
    <t>Swedish House Maffia</t>
  </si>
  <si>
    <t>Gebruiksaanwijzing</t>
  </si>
  <si>
    <t>Amina</t>
  </si>
  <si>
    <t>Locked Out Of Heaven</t>
  </si>
  <si>
    <t>Sexy Als Ik Dans</t>
  </si>
  <si>
    <t>Highway to Hell</t>
  </si>
  <si>
    <t>Hardwired</t>
  </si>
  <si>
    <t>Master of Puppets</t>
  </si>
  <si>
    <t>Don't Tread On Me</t>
  </si>
  <si>
    <t xml:space="preserve">Vol Gas Met Die Bas </t>
  </si>
  <si>
    <t>D-Fence, Crypsis</t>
  </si>
  <si>
    <t>Huichelaar - Original Mix</t>
  </si>
  <si>
    <t>Outsiders, de Kraaien</t>
  </si>
  <si>
    <t>M'n Favoriet - Hardstyle Remix</t>
  </si>
  <si>
    <t>RAYMON HERMANS, Altijd Larstig &amp; Rob Gas Dr Op</t>
  </si>
  <si>
    <t>Boer Harms</t>
  </si>
  <si>
    <t>The Dutch Boys</t>
  </si>
  <si>
    <t xml:space="preserve">Bökkers - Annie Uut de Bochte </t>
  </si>
  <si>
    <t>Beatcrooks</t>
  </si>
  <si>
    <t>Speel Niet Met Mn Voeten</t>
  </si>
  <si>
    <t>Beatcrooks, Wimsalabim</t>
  </si>
  <si>
    <t>Brommers Kieken</t>
  </si>
  <si>
    <t>Jovink &amp; the Voederbietels</t>
  </si>
  <si>
    <t>Whatever You Want</t>
  </si>
  <si>
    <t>Status Quo</t>
  </si>
  <si>
    <t>Liberté (Zany Radio Remix)</t>
  </si>
  <si>
    <t>Parla, Pardoux</t>
  </si>
  <si>
    <t>Narcotic - Radio Edit</t>
  </si>
  <si>
    <t>Liquido</t>
  </si>
  <si>
    <t>Xplode (ASOT 830)</t>
  </si>
  <si>
    <t>Avancada, Darius &amp; Finlay</t>
  </si>
  <si>
    <t>Love Too Deep - Radio Edit</t>
  </si>
  <si>
    <t>Ferreck Dawn, Rendondo</t>
  </si>
  <si>
    <t>L'amour Toujours (Small Mix)</t>
  </si>
  <si>
    <t>Gigi D'Agostino</t>
  </si>
  <si>
    <t>One Day (Vandaag) - Radio Edit</t>
  </si>
  <si>
    <t>Bakermat</t>
  </si>
  <si>
    <t>Gecko (Overdrive)</t>
  </si>
  <si>
    <t>Oliver Heldens, Becky Hill</t>
  </si>
  <si>
    <t>Wake Up! - Snooze Radio Edit</t>
  </si>
  <si>
    <t>Brennan Heart, The Prophet</t>
  </si>
  <si>
    <t>Thank You For The Music</t>
  </si>
  <si>
    <t xml:space="preserve">Euphoria </t>
  </si>
  <si>
    <t xml:space="preserve">Summer Nights - From 'Grease' </t>
  </si>
  <si>
    <t>John Travolta, Olivia Newton-John</t>
  </si>
  <si>
    <t>Holiday / Boulevard Of Broken Dreams</t>
  </si>
  <si>
    <t>Love Of My Life</t>
  </si>
  <si>
    <t xml:space="preserve">Happy New Year </t>
  </si>
  <si>
    <t>Meat Loaf</t>
  </si>
  <si>
    <t>Arctic Monkeys</t>
  </si>
  <si>
    <t>505</t>
  </si>
  <si>
    <t>Lay All Your Love On Me</t>
  </si>
  <si>
    <t>ABC</t>
  </si>
  <si>
    <t>Turfy Gang, Mr. Polska, LA$$A</t>
  </si>
  <si>
    <t>Miss You</t>
  </si>
  <si>
    <t>Oliver Tree, Robin Schulz</t>
  </si>
  <si>
    <t>Into The Future</t>
  </si>
  <si>
    <t>Chef' Special</t>
  </si>
  <si>
    <t>Duurt te Lang</t>
  </si>
  <si>
    <t>Honderd Keer</t>
  </si>
  <si>
    <t>Pizza met Ananas</t>
  </si>
  <si>
    <t>Snelle</t>
  </si>
  <si>
    <t>Relight My Fire</t>
  </si>
  <si>
    <t>Dan Hartman</t>
  </si>
  <si>
    <t xml:space="preserve">She Looks So Perfect </t>
  </si>
  <si>
    <t>5SOS</t>
  </si>
  <si>
    <t>Goud</t>
  </si>
  <si>
    <t>What Makes You Beautiful</t>
  </si>
  <si>
    <t>One Direction</t>
  </si>
  <si>
    <t>Titanium</t>
  </si>
  <si>
    <t>David Guetta, Sia</t>
  </si>
  <si>
    <t>Mood</t>
  </si>
  <si>
    <t>Makar</t>
  </si>
  <si>
    <t>Kernkraft 400 (A Better Day)</t>
  </si>
  <si>
    <t>Topic, A7S</t>
  </si>
  <si>
    <t>Two Door Cinema Club</t>
  </si>
  <si>
    <t>Won't Stand Down</t>
  </si>
  <si>
    <t>Nickelback</t>
  </si>
  <si>
    <t>You're Welcome</t>
  </si>
  <si>
    <t>Dwayne Johnson</t>
  </si>
  <si>
    <t>Sharks</t>
  </si>
  <si>
    <t>Imagine Dragons</t>
  </si>
  <si>
    <t>When I Grow Up</t>
  </si>
  <si>
    <t>NF</t>
  </si>
  <si>
    <t>Don't Stop</t>
  </si>
  <si>
    <t>Fleetwood Mac</t>
  </si>
  <si>
    <t>Daryl Hall &amp; John Oates</t>
  </si>
  <si>
    <t>Something Happened On The Way To Heaven</t>
  </si>
  <si>
    <t>Phil Collins</t>
  </si>
  <si>
    <t>Everybody Wants To Rule The World</t>
  </si>
  <si>
    <t>Tears For Fears</t>
  </si>
  <si>
    <t>Mr. Blue Sky</t>
  </si>
  <si>
    <t>Electric Light Orchestra</t>
  </si>
  <si>
    <t>Can't Stop This Thing We Started</t>
  </si>
  <si>
    <t>Belle Hélène</t>
  </si>
  <si>
    <t>Doe Maar</t>
  </si>
  <si>
    <t>Pinkpop 1983</t>
  </si>
  <si>
    <t>Joost</t>
  </si>
  <si>
    <t>Pass the Dutchie</t>
  </si>
  <si>
    <t>Musical Youth</t>
  </si>
  <si>
    <t>You're The Voice</t>
  </si>
  <si>
    <t>John Farnham</t>
  </si>
  <si>
    <t>I Was Made For Lovin You</t>
  </si>
  <si>
    <t>Oliver Heldens, Nile Rodgers, House Gospel Choir</t>
  </si>
  <si>
    <t>Ik Wil Je</t>
  </si>
  <si>
    <t>Witte Tjaboo</t>
  </si>
  <si>
    <t>Stevie Poppinghaus</t>
  </si>
  <si>
    <t>Dance With Me Tonight</t>
  </si>
  <si>
    <t>Olly Murs</t>
  </si>
  <si>
    <t>Just Dance</t>
  </si>
  <si>
    <t>Zac Efron, Zendaya</t>
  </si>
  <si>
    <t xml:space="preserve">The Pretender </t>
  </si>
  <si>
    <t>Payphone</t>
  </si>
  <si>
    <t>Danny's Autopaleis</t>
  </si>
  <si>
    <t>Danny Panadero</t>
  </si>
  <si>
    <t>Sunshine, Rainbow, White Pony</t>
  </si>
  <si>
    <t>Wowkie Da</t>
  </si>
  <si>
    <t>Tunak Tunak Tun</t>
  </si>
  <si>
    <t>Daler Mehndi</t>
  </si>
  <si>
    <t>Beautiful Day</t>
  </si>
  <si>
    <t xml:space="preserve">Mr. Brightside </t>
  </si>
  <si>
    <t>New Light</t>
  </si>
  <si>
    <t>John Mayer</t>
  </si>
  <si>
    <t>Soldier On</t>
  </si>
  <si>
    <t>Di-Rect</t>
  </si>
  <si>
    <t xml:space="preserve">Club Tropicana </t>
  </si>
  <si>
    <t>Chelsea Dagger</t>
  </si>
  <si>
    <t>The Fratellis</t>
  </si>
  <si>
    <t>You Can't Hurry Love</t>
  </si>
  <si>
    <t>Do I Ever</t>
  </si>
  <si>
    <t>Kensington</t>
  </si>
  <si>
    <t>Joost, De Kreuners</t>
  </si>
  <si>
    <t>In The End</t>
  </si>
  <si>
    <t>Orphans</t>
  </si>
  <si>
    <t>Angeleyes</t>
  </si>
  <si>
    <t>Burn It To The Ground</t>
  </si>
  <si>
    <t>Davina Michelle, Beste Zangers</t>
  </si>
  <si>
    <t>Lady Gaga, Colby O'Donis</t>
  </si>
  <si>
    <t>Maroon 5, Wiz Khalifa</t>
  </si>
  <si>
    <t>Nothing Else Matters</t>
  </si>
  <si>
    <t xml:space="preserve">Gold </t>
  </si>
  <si>
    <t>Spandau Ballet</t>
  </si>
  <si>
    <t>I Heard It Through The Grapevine</t>
  </si>
  <si>
    <t>Can't Stand Losing You</t>
  </si>
  <si>
    <t>The Police</t>
  </si>
  <si>
    <t>Video Killed The Radio Star</t>
  </si>
  <si>
    <t>The Buggles</t>
  </si>
  <si>
    <t>Go Your Own Way</t>
  </si>
  <si>
    <t>More Than A Feeling</t>
  </si>
  <si>
    <t>Boston</t>
  </si>
  <si>
    <t>Rockin' All Over The World</t>
  </si>
  <si>
    <t>Radar Love</t>
  </si>
  <si>
    <t>Golden Earring</t>
  </si>
  <si>
    <t>Franz Ferdinand</t>
  </si>
  <si>
    <t>Take Me Out</t>
  </si>
  <si>
    <t>Lights</t>
  </si>
  <si>
    <t>Ellie Goulding</t>
  </si>
  <si>
    <t>Hopeless Wanderer</t>
  </si>
  <si>
    <t>Mumfurd &amp; Sons</t>
  </si>
  <si>
    <t>House Of Memories</t>
  </si>
  <si>
    <t>Panic! At The Disco</t>
  </si>
  <si>
    <t>Without You</t>
  </si>
  <si>
    <t>David Guetta, Usher</t>
  </si>
  <si>
    <t>Come As You Are</t>
  </si>
  <si>
    <t>Depeche Mode</t>
  </si>
  <si>
    <t>Figure It Out</t>
  </si>
  <si>
    <t>Royal Blood</t>
  </si>
  <si>
    <t>Spiders</t>
  </si>
  <si>
    <t>Ruby</t>
  </si>
  <si>
    <t>Kaiser Chiefs</t>
  </si>
  <si>
    <t>Song 2</t>
  </si>
  <si>
    <t>Blur</t>
  </si>
  <si>
    <t>Monkey Wrench</t>
  </si>
  <si>
    <t>Hold The Line</t>
  </si>
  <si>
    <t>Things We Lost In The Fire</t>
  </si>
  <si>
    <t>Bastille</t>
  </si>
  <si>
    <t>Rolling In The Deep</t>
  </si>
  <si>
    <t>Adele</t>
  </si>
  <si>
    <t>Ode To The Godfather</t>
  </si>
  <si>
    <t>Partyraiser, Repix</t>
  </si>
  <si>
    <t>Smoorverliefd</t>
  </si>
  <si>
    <t>Dance With Somebody</t>
  </si>
  <si>
    <t>Mando Diao</t>
  </si>
  <si>
    <t>Sickmode</t>
  </si>
  <si>
    <t>Jouw Liefste Wens</t>
  </si>
  <si>
    <t>De Paladijns</t>
  </si>
  <si>
    <t>New Guru</t>
  </si>
  <si>
    <t>Enjoy The Silence</t>
  </si>
  <si>
    <t>A-Punk</t>
  </si>
  <si>
    <t>Vampire Weekend</t>
  </si>
  <si>
    <t>Goodbye Angels</t>
  </si>
  <si>
    <t>No One Knows</t>
  </si>
  <si>
    <t>Queens Of The Stone Age</t>
  </si>
  <si>
    <t>Duality</t>
  </si>
  <si>
    <t>Slipknot</t>
  </si>
  <si>
    <t>Creedence Cleatwater Revival</t>
  </si>
  <si>
    <t>Have You Ever Seen The Rain</t>
  </si>
  <si>
    <t>Goodbye Stranger</t>
  </si>
  <si>
    <t>Supertramp</t>
  </si>
  <si>
    <t>Enough Is Enough</t>
  </si>
  <si>
    <t>Radio Ga Ga - Live Aid</t>
  </si>
  <si>
    <t>Don't Let The Sun Go Down On Me</t>
  </si>
  <si>
    <t>George Michael, Elton John</t>
  </si>
  <si>
    <t>Yellow</t>
  </si>
  <si>
    <t>Out Of Touch</t>
  </si>
  <si>
    <t>Fluorescent Adolescent</t>
  </si>
  <si>
    <t>Artic Monkeys</t>
  </si>
  <si>
    <t>Yvette</t>
  </si>
  <si>
    <t xml:space="preserve">We Are Fucking Fucked </t>
  </si>
  <si>
    <t>Piano Man</t>
  </si>
  <si>
    <t>Onze Poes en Buurmans Kater</t>
  </si>
  <si>
    <t>De Evening Stars</t>
  </si>
  <si>
    <t>Rockstar</t>
  </si>
  <si>
    <t>Met De Vlam In De Pijp</t>
  </si>
  <si>
    <t>Henk Wijngaard</t>
  </si>
  <si>
    <t>Charlie Brown</t>
  </si>
  <si>
    <t>Everywhere</t>
  </si>
  <si>
    <t>Bad Moon Rising</t>
  </si>
  <si>
    <t>Speed Of Sound</t>
  </si>
  <si>
    <t>Murder On The Dancefloor</t>
  </si>
  <si>
    <t>Sophie Ellis-Bextor</t>
  </si>
  <si>
    <t>Dancing On The Ceiling</t>
  </si>
  <si>
    <t>Lionel Richie</t>
  </si>
  <si>
    <t>(Is This The Way To) Amarillo</t>
  </si>
  <si>
    <t>Tony Christie</t>
  </si>
  <si>
    <t>Always</t>
  </si>
  <si>
    <t>Unwritten</t>
  </si>
  <si>
    <t>Natasha Bedingfield</t>
  </si>
  <si>
    <t>With Or Without You</t>
  </si>
  <si>
    <t>Freaks</t>
  </si>
  <si>
    <t>Timmy Trumpet, Savage</t>
  </si>
  <si>
    <t>Life Is A Highway</t>
  </si>
  <si>
    <t>Rascal Flatts</t>
  </si>
  <si>
    <t>Feed The Machine</t>
  </si>
  <si>
    <t>Poor Man's Poison</t>
  </si>
  <si>
    <t>Ducktales</t>
  </si>
  <si>
    <t>Felicia Barton</t>
  </si>
  <si>
    <t>Fairytale</t>
  </si>
  <si>
    <t>Alexander Rybak</t>
  </si>
  <si>
    <t>Lions Inside</t>
  </si>
  <si>
    <t>Later Als Ik Groter Ben</t>
  </si>
  <si>
    <r>
      <t>Blø</t>
    </r>
    <r>
      <rPr>
        <sz val="11"/>
        <color theme="1"/>
        <rFont val="Calibri"/>
        <family val="2"/>
      </rPr>
      <t>f</t>
    </r>
  </si>
  <si>
    <t>Safe And Sound - HARDSTYLE</t>
  </si>
  <si>
    <t>HARDSTYLE MAGE, Vaskan</t>
  </si>
  <si>
    <t>Naturally</t>
  </si>
  <si>
    <t>RONDÉ</t>
  </si>
  <si>
    <t>Bootycall</t>
  </si>
  <si>
    <t>Jasha Rudge, Cheyenne Toney</t>
  </si>
  <si>
    <t xml:space="preserve">Year Of Summer </t>
  </si>
  <si>
    <t>Wildstylez</t>
  </si>
  <si>
    <t>Not Fair</t>
  </si>
  <si>
    <t>Niklas Dee, Old Jim</t>
  </si>
  <si>
    <t>Clocks</t>
  </si>
  <si>
    <t>A Sky Full Of Stars</t>
  </si>
  <si>
    <t>Ze Is Pas Net Begonnen</t>
  </si>
  <si>
    <t>De Jeugd Van Tegenwoordig</t>
  </si>
  <si>
    <t>Vas-y (Ga Maar)</t>
  </si>
  <si>
    <t>Claude, Suzan &amp; Freek</t>
  </si>
  <si>
    <t>Satisfyer</t>
  </si>
  <si>
    <t>Roxy Dekker</t>
  </si>
  <si>
    <t>Ik Kijk Soms Naar Je</t>
  </si>
  <si>
    <t>Mula B</t>
  </si>
  <si>
    <t>Jungle</t>
  </si>
  <si>
    <t>Alok, The Chainsmokers</t>
  </si>
  <si>
    <t>Chasing Cars</t>
  </si>
  <si>
    <t>Snow Patrol</t>
  </si>
  <si>
    <t>De Soldaat</t>
  </si>
  <si>
    <t>Nick &amp; Simon</t>
  </si>
  <si>
    <t>DRUP</t>
  </si>
  <si>
    <t>Kraantje Pappie, Bizzey</t>
  </si>
  <si>
    <t>Pompen</t>
  </si>
  <si>
    <t xml:space="preserve">Kraantje Pappie </t>
  </si>
  <si>
    <t>Anne-Fleur Vakantie</t>
  </si>
  <si>
    <t>Engelbewaarder</t>
  </si>
  <si>
    <t>Marco Schuitmaker</t>
  </si>
  <si>
    <t>Alles</t>
  </si>
  <si>
    <t>Senna</t>
  </si>
  <si>
    <t>Miracles</t>
  </si>
  <si>
    <t>In Your Arms</t>
  </si>
  <si>
    <t>The Climb</t>
  </si>
  <si>
    <t>Miley Cyrus</t>
  </si>
  <si>
    <t>TOO COLD</t>
  </si>
  <si>
    <t>Droom Groot</t>
  </si>
  <si>
    <t>Stiekem</t>
  </si>
  <si>
    <t>Maan, Goldband</t>
  </si>
  <si>
    <t>Pornstar Martini</t>
  </si>
  <si>
    <t>Feel Good Inc.</t>
  </si>
  <si>
    <t>Gorillaz</t>
  </si>
  <si>
    <t>About A Girl</t>
  </si>
  <si>
    <t xml:space="preserve">Op Fietse </t>
  </si>
  <si>
    <t>Skik</t>
  </si>
  <si>
    <t>Chop Suey</t>
  </si>
  <si>
    <t>Ben Ik Te Min</t>
  </si>
  <si>
    <t>Armand</t>
  </si>
  <si>
    <t>Blister In the Sun</t>
  </si>
  <si>
    <t>Violent Femmes</t>
  </si>
  <si>
    <t>$hirak, Christian D</t>
  </si>
  <si>
    <t xml:space="preserve">Naam </t>
  </si>
  <si>
    <t xml:space="preserve">Luna </t>
  </si>
  <si>
    <t>Nikita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</si>
</sst>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0" xfId="0" quotePrefix="1"/>
    <xf numFmtId="16" fontId="0" fillId="0" borderId="0" xfId="0" quotePrefix="1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2FA0AB-879C-481D-BF11-3234C777DC0C}" name="Table1" displayName="Table1" ref="A1:O167" totalsRowCount="1">
  <autoFilter ref="A1:O166" xr:uid="{D82FA0AB-879C-481D-BF11-3234C777DC0C}"/>
  <sortState xmlns:xlrd2="http://schemas.microsoft.com/office/spreadsheetml/2017/richdata2" ref="A2:O166">
    <sortCondition descending="1" ref="D1:D166"/>
  </sortState>
  <tableColumns count="15">
    <tableColumn id="1" xr3:uid="{1B80EBBD-4EBA-4229-99E5-FA24E8FD3E00}" name="Naam" totalsRowLabel="Gemiddeld"/>
    <tableColumn id="2" xr3:uid="{5DDEEC74-BC50-4E75-A181-C70D025F7AE4}" name="Artiest"/>
    <tableColumn id="3" xr3:uid="{A61D6A36-6E8B-47B5-AE77-52747181E5C2}" name="Stemmer" totalsRowFunction="count"/>
    <tableColumn id="7" xr3:uid="{D6C36175-296A-4E7F-B899-CEB3E06143C1}" name="Martijn"/>
    <tableColumn id="8" xr3:uid="{EDBC68BD-A9F8-4CC3-BE76-7A5677895F5E}" name="Nils"/>
    <tableColumn id="9" xr3:uid="{978A2EA6-C2FE-4233-A4BA-2797A2510116}" name="Ruben"/>
    <tableColumn id="10" xr3:uid="{D891E5E3-411F-49AD-9348-0CCCD65B8BA6}" name="Xander"/>
    <tableColumn id="11" xr3:uid="{D831257A-516A-46B2-ABE8-56530DD970E8}" name="Lucas"/>
    <tableColumn id="12" xr3:uid="{305CD38B-2740-465E-8676-FF2E563ED292}" name="Luna"/>
    <tableColumn id="13" xr3:uid="{0D9B3E76-DF02-4CD0-AFA3-58D29D831C02}" name="Brianne"/>
    <tableColumn id="14" xr3:uid="{6E129CC0-F650-4F38-85C2-0C4062B62422}" name="Quincy"/>
    <tableColumn id="15" xr3:uid="{B340E07D-AB68-402E-9458-CA7FAB8A6B2B}" name="Tess"/>
    <tableColumn id="16" xr3:uid="{A2AD1346-894D-439B-9112-177C166643C9}" name="Nina"/>
    <tableColumn id="17" xr3:uid="{4E059673-117C-4735-A50E-EB62A7752F17}" name="Average" dataDxfId="6">
      <calculatedColumnFormula>AVERAGE(D2:M2)</calculatedColumnFormula>
    </tableColumn>
    <tableColumn id="18" xr3:uid="{A319746A-144E-41FA-A159-5E0D8B81B1DA}" name="Median" dataDxfId="5">
      <calculatedColumnFormula>MEDIAN(D2:M2)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034AD5-AE1D-42B0-8DA4-6D0815A1300D}" name="Table2" displayName="Table2" ref="A1:Q131" totalsRowShown="0">
  <autoFilter ref="A1:Q131" xr:uid="{1C034AD5-AE1D-42B0-8DA4-6D0815A1300D}"/>
  <sortState xmlns:xlrd2="http://schemas.microsoft.com/office/spreadsheetml/2017/richdata2" ref="A2:Q131">
    <sortCondition descending="1" ref="D1:D131"/>
  </sortState>
  <tableColumns count="17">
    <tableColumn id="1" xr3:uid="{80F530A5-D45B-494E-9C5A-2DF01CE1A9BC}" name="Naam"/>
    <tableColumn id="2" xr3:uid="{E37052BD-01C6-4B82-A1AD-EAA44A59DF9D}" name="Artiest"/>
    <tableColumn id="3" xr3:uid="{294304AD-C8A4-4F87-8815-558990CED392}" name="Stemmers"/>
    <tableColumn id="4" xr3:uid="{FFD263A2-2951-436C-AB89-C411839DD330}" name="Martijn"/>
    <tableColumn id="5" xr3:uid="{2040110C-084C-4C45-9790-0F372E6DE3D9}" name="Nils"/>
    <tableColumn id="6" xr3:uid="{CBEA69D3-0671-4CED-8253-5C5E7B8D81AB}" name="Ruben"/>
    <tableColumn id="7" xr3:uid="{4FEA5931-6078-413F-B47B-4B8447C1D761}" name="Xander "/>
    <tableColumn id="8" xr3:uid="{A8883993-0579-4D5B-9656-3158F948A9AB}" name="Lucas"/>
    <tableColumn id="19" xr3:uid="{15F18100-A337-443F-975A-461AE94B2902}" name="Joren"/>
    <tableColumn id="10" xr3:uid="{6C566250-7C52-41A0-9534-F2F4F7A6E31B}" name="Wouter"/>
    <tableColumn id="11" xr3:uid="{6D10CCC8-3A76-472F-B159-8EF4E9CB5B6F}" name="Luna"/>
    <tableColumn id="12" xr3:uid="{7F3A1CC3-6C6D-4691-A56E-291E4465EAFF}" name="Iris"/>
    <tableColumn id="13" xr3:uid="{31304DFD-77D3-467A-AE7B-FC93C266A2B2}" name="Brianne"/>
    <tableColumn id="14" xr3:uid="{FD893561-6D12-429D-ADA4-D711CDCF09E8}" name="Quincy"/>
    <tableColumn id="15" xr3:uid="{CD211958-DB7B-41EC-A9C6-D6BE0B40178A}" name="Nina"/>
    <tableColumn id="17" xr3:uid="{CCD3DEDA-88C6-4CC8-988E-A2D75D752D91}" name="Average" dataDxfId="4">
      <calculatedColumnFormula>AVERAGE(D2:O2)</calculatedColumnFormula>
    </tableColumn>
    <tableColumn id="18" xr3:uid="{FE149108-5A42-4BBE-8074-039EC6134CA7}" name="Median" dataDxfId="3">
      <calculatedColumnFormula>MEDIAN(E2:O2)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C00171-ED75-411D-A1BF-056FBF41CB66}" name="Table3" displayName="Table3" ref="A1:R101" totalsRowShown="0">
  <autoFilter ref="A1:R101" xr:uid="{BFC00171-ED75-411D-A1BF-056FBF41CB66}"/>
  <sortState xmlns:xlrd2="http://schemas.microsoft.com/office/spreadsheetml/2017/richdata2" ref="A2:R101">
    <sortCondition descending="1" ref="Q1:Q101"/>
  </sortState>
  <tableColumns count="18">
    <tableColumn id="1" xr3:uid="{02426F45-D803-4E18-9082-AA7F9D538883}" name="Naam"/>
    <tableColumn id="2" xr3:uid="{28601B86-1276-4A99-AD26-7BBB5AF2A8D7}" name="Artiest"/>
    <tableColumn id="3" xr3:uid="{48D25B26-A1B5-4B19-B631-6C51DE343B97}" name="Stemmers"/>
    <tableColumn id="4" xr3:uid="{7E552464-D9A7-478F-95E1-9FF9FAB0B70F}" name="Martijn"/>
    <tableColumn id="5" xr3:uid="{9E0AEF2D-A7C2-4862-83C7-397309020001}" name="Nils"/>
    <tableColumn id="6" xr3:uid="{F2C247D4-70BC-485A-AEE1-B0375D9D62E6}" name="Ruben"/>
    <tableColumn id="7" xr3:uid="{58813C33-517E-41A2-AB9D-7258A2ECF07E}" name="Xander "/>
    <tableColumn id="8" xr3:uid="{21037014-835A-4A82-92C5-2E52881B3449}" name="Lucas"/>
    <tableColumn id="9" xr3:uid="{D3637FAE-348B-47A6-B8FD-096C65BDFCDC}" name="Yvette"/>
    <tableColumn id="10" xr3:uid="{305F7A13-9789-4D8E-A9EA-618416AC0A01}" name="Joren"/>
    <tableColumn id="11" xr3:uid="{A81E7AD4-F0F0-4CD5-977A-89C825C8481A}" name="Wouter"/>
    <tableColumn id="12" xr3:uid="{301F478F-6779-4D9E-B038-B217C4628625}" name="Luna"/>
    <tableColumn id="13" xr3:uid="{2089AA05-306A-4697-B90F-67C2D5DEAE6A}" name="Iris"/>
    <tableColumn id="14" xr3:uid="{F8F1ED74-8DC2-4284-B77D-7EFE1FBDDC74}" name="Brianne"/>
    <tableColumn id="15" xr3:uid="{923FC8FE-A70A-4297-BCCF-DCF0DCE5B7DF}" name="Quincy"/>
    <tableColumn id="16" xr3:uid="{0F89D618-BCEC-4E36-9256-D66E3987A40F}" name="Nina"/>
    <tableColumn id="17" xr3:uid="{8004D4D5-3A75-4E13-9ED1-17A50B91D2FC}" name="Average" dataDxfId="1">
      <calculatedColumnFormula>AVERAGE(D2:P2)</calculatedColumnFormula>
    </tableColumn>
    <tableColumn id="18" xr3:uid="{EE7603F6-7153-4CD6-8A65-AFFDB4689150}" name="Median" dataDxfId="2">
      <calculatedColumnFormula>MEDIAN(D2:P2)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A2141F-67EE-4879-845B-CBB2AD17965F}" name="Table4" displayName="Table4" ref="A1:T130" totalsRowShown="0">
  <autoFilter ref="A1:T130" xr:uid="{84A2141F-67EE-4879-845B-CBB2AD17965F}"/>
  <tableColumns count="20">
    <tableColumn id="1" xr3:uid="{262E2C42-22A0-4781-88F5-D57497D5DCA1}" name="Naam "/>
    <tableColumn id="2" xr3:uid="{55BDD75C-C081-4A86-9E7F-3CA231B19A92}" name="Artiest"/>
    <tableColumn id="3" xr3:uid="{28A15CAA-75B0-4D2C-A23F-F06FDBED6FBD}" name="Stemmers"/>
    <tableColumn id="4" xr3:uid="{68E2BE62-F852-4DBF-9843-CEFA88B9E6C0}" name="Martijn"/>
    <tableColumn id="5" xr3:uid="{36D06A95-8DDC-4C15-BC55-CBADCA20265A}" name="Nils"/>
    <tableColumn id="6" xr3:uid="{F25C8ED9-729D-4192-9F9C-2F296D0670BF}" name="Ruben"/>
    <tableColumn id="7" xr3:uid="{6B769037-BE64-49AA-90E7-672DC888151B}" name="Xander"/>
    <tableColumn id="8" xr3:uid="{28F8E35B-A330-430D-BF21-7F35464247A1}" name="Lucas"/>
    <tableColumn id="9" xr3:uid="{698C3A9A-02DA-4254-A4D8-5B39A6E94F50}" name="Yvette"/>
    <tableColumn id="10" xr3:uid="{C7B7EDA0-BB2A-4EA9-AB1C-574EA2152985}" name="Joren"/>
    <tableColumn id="11" xr3:uid="{21A46D04-C711-4F59-9B7D-038A87DFFBD6}" name="Wouter"/>
    <tableColumn id="12" xr3:uid="{1784D539-8ADE-4DAF-A6E7-C0F86D684DBE}" name="Luna "/>
    <tableColumn id="13" xr3:uid="{F20EDD8B-1DF0-46AF-9DF3-679085EE2BB7}" name="Iris"/>
    <tableColumn id="14" xr3:uid="{CFEF1B93-ECCD-449F-A63B-3CCEA2F75DD9}" name="Brianne"/>
    <tableColumn id="15" xr3:uid="{328AC256-CC3F-47A8-B4B2-ABBABEED3D8D}" name="Quincy"/>
    <tableColumn id="16" xr3:uid="{24A721D0-6B89-4186-8D8D-2EDFD589EFAE}" name="Nina"/>
    <tableColumn id="17" xr3:uid="{B478D128-3BCB-4D56-B9DD-A3E6FC785220}" name="Tess"/>
    <tableColumn id="18" xr3:uid="{1D14FCA7-74E4-47E9-88F8-7B281DA40E1C}" name="Nikita"/>
    <tableColumn id="19" xr3:uid="{F16ED244-61B6-42B8-92EF-1145EA482687}" name="Average">
      <calculatedColumnFormula>AVERAGE(D2:R130)</calculatedColumnFormula>
    </tableColumn>
    <tableColumn id="20" xr3:uid="{98AA88DC-3DC8-4A87-877F-10812CBDBA3A}" name="Median" dataDxfId="0">
      <calculatedColumnFormula>MEDIAN(D2:R2)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4F7A5-C5CA-404D-96A1-9EBB57CD9A79}">
  <dimension ref="A1:Q167"/>
  <sheetViews>
    <sheetView zoomScale="85" zoomScaleNormal="85" workbookViewId="0">
      <selection activeCell="C3" sqref="C3"/>
    </sheetView>
  </sheetViews>
  <sheetFormatPr defaultRowHeight="15" x14ac:dyDescent="0.25"/>
  <cols>
    <col min="1" max="1" width="32.28515625" customWidth="1"/>
    <col min="2" max="2" width="26.28515625" customWidth="1"/>
    <col min="3" max="3" width="26.7109375" customWidth="1"/>
    <col min="4" max="4" width="9.85546875" customWidth="1"/>
    <col min="5" max="5" width="7.28515625" customWidth="1"/>
    <col min="6" max="6" width="9.42578125" customWidth="1"/>
    <col min="7" max="7" width="10.28515625" customWidth="1"/>
    <col min="8" max="8" width="9" customWidth="1"/>
    <col min="9" max="9" width="7.5703125" customWidth="1"/>
    <col min="10" max="10" width="10" customWidth="1"/>
    <col min="11" max="11" width="10.140625" customWidth="1"/>
    <col min="12" max="12" width="7.42578125" customWidth="1"/>
    <col min="13" max="13" width="8" customWidth="1"/>
    <col min="14" max="14" width="10.42578125" customWidth="1"/>
    <col min="15" max="15" width="9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80</v>
      </c>
      <c r="G1" t="s">
        <v>45</v>
      </c>
      <c r="H1" t="s">
        <v>81</v>
      </c>
      <c r="I1" t="s">
        <v>86</v>
      </c>
      <c r="J1" t="s">
        <v>82</v>
      </c>
      <c r="K1" t="s">
        <v>84</v>
      </c>
      <c r="L1" t="s">
        <v>83</v>
      </c>
      <c r="M1" t="s">
        <v>87</v>
      </c>
      <c r="N1" t="s">
        <v>85</v>
      </c>
      <c r="O1" t="s">
        <v>133</v>
      </c>
      <c r="Q1" s="5">
        <f>AVERAGE(D2:M166)</f>
        <v>6.7126060606060669</v>
      </c>
    </row>
    <row r="2" spans="1:17" x14ac:dyDescent="0.25">
      <c r="A2" t="s">
        <v>140</v>
      </c>
      <c r="B2" t="s">
        <v>141</v>
      </c>
      <c r="C2" t="s">
        <v>3</v>
      </c>
      <c r="D2">
        <v>9.5</v>
      </c>
      <c r="E2">
        <v>9</v>
      </c>
      <c r="F2">
        <v>7.5</v>
      </c>
      <c r="G2">
        <v>7.3</v>
      </c>
      <c r="H2">
        <v>8</v>
      </c>
      <c r="I2">
        <v>7.5</v>
      </c>
      <c r="J2">
        <v>6</v>
      </c>
      <c r="K2">
        <v>7</v>
      </c>
      <c r="L2">
        <v>4</v>
      </c>
      <c r="M2">
        <v>6.5</v>
      </c>
      <c r="N2">
        <f t="shared" ref="N2:N33" si="0">AVERAGE(D2:M2)</f>
        <v>7.2299999999999995</v>
      </c>
      <c r="O2">
        <f t="shared" ref="O2:O33" si="1">MEDIAN(D2:M2)</f>
        <v>7.4</v>
      </c>
      <c r="Q2" s="5">
        <f>AVERAGE(D2:G9,I2:M9,D163:G163,I163:M163)</f>
        <v>7.093827160493829</v>
      </c>
    </row>
    <row r="3" spans="1:17" x14ac:dyDescent="0.25">
      <c r="A3" t="s">
        <v>51</v>
      </c>
      <c r="B3" t="s">
        <v>52</v>
      </c>
      <c r="C3" t="s">
        <v>279</v>
      </c>
      <c r="D3">
        <v>9.1999999999999993</v>
      </c>
      <c r="E3">
        <v>10</v>
      </c>
      <c r="F3">
        <v>9</v>
      </c>
      <c r="G3">
        <v>8.6</v>
      </c>
      <c r="H3">
        <v>7.7</v>
      </c>
      <c r="I3">
        <v>10</v>
      </c>
      <c r="J3">
        <v>9</v>
      </c>
      <c r="K3">
        <v>9</v>
      </c>
      <c r="L3">
        <v>5</v>
      </c>
      <c r="M3">
        <v>7</v>
      </c>
      <c r="N3">
        <f t="shared" si="0"/>
        <v>8.4499999999999993</v>
      </c>
      <c r="O3">
        <f t="shared" si="1"/>
        <v>9</v>
      </c>
    </row>
    <row r="4" spans="1:17" x14ac:dyDescent="0.25">
      <c r="A4" t="s">
        <v>34</v>
      </c>
      <c r="B4" t="s">
        <v>35</v>
      </c>
      <c r="C4" t="s">
        <v>285</v>
      </c>
      <c r="D4">
        <v>8.6</v>
      </c>
      <c r="E4">
        <v>7.4</v>
      </c>
      <c r="F4">
        <v>9</v>
      </c>
      <c r="G4">
        <v>6.6</v>
      </c>
      <c r="H4">
        <v>6.7</v>
      </c>
      <c r="I4">
        <v>8</v>
      </c>
      <c r="J4">
        <v>7.5</v>
      </c>
      <c r="K4">
        <v>9</v>
      </c>
      <c r="L4">
        <v>4</v>
      </c>
      <c r="M4">
        <v>8</v>
      </c>
      <c r="N4">
        <f t="shared" si="0"/>
        <v>7.4800000000000013</v>
      </c>
      <c r="O4">
        <f t="shared" si="1"/>
        <v>7.75</v>
      </c>
    </row>
    <row r="5" spans="1:17" x14ac:dyDescent="0.25">
      <c r="A5" t="s">
        <v>37</v>
      </c>
      <c r="B5" t="s">
        <v>38</v>
      </c>
      <c r="C5" t="s">
        <v>103</v>
      </c>
      <c r="D5">
        <v>8.5</v>
      </c>
      <c r="E5">
        <v>8.1999999999999993</v>
      </c>
      <c r="F5">
        <v>8.6</v>
      </c>
      <c r="G5">
        <v>6.5</v>
      </c>
      <c r="H5">
        <v>7.2</v>
      </c>
      <c r="I5">
        <v>9</v>
      </c>
      <c r="J5">
        <v>5.5</v>
      </c>
      <c r="K5">
        <v>8</v>
      </c>
      <c r="L5">
        <v>3</v>
      </c>
      <c r="M5">
        <v>6.7</v>
      </c>
      <c r="N5">
        <f t="shared" si="0"/>
        <v>7.12</v>
      </c>
      <c r="O5">
        <f t="shared" si="1"/>
        <v>7.6</v>
      </c>
    </row>
    <row r="6" spans="1:17" x14ac:dyDescent="0.25">
      <c r="A6" t="s">
        <v>136</v>
      </c>
      <c r="B6" t="s">
        <v>7</v>
      </c>
      <c r="C6" t="s">
        <v>3</v>
      </c>
      <c r="D6">
        <v>8.4</v>
      </c>
      <c r="E6">
        <v>7.7</v>
      </c>
      <c r="F6">
        <v>7.1</v>
      </c>
      <c r="G6">
        <v>7</v>
      </c>
      <c r="H6">
        <v>6.5</v>
      </c>
      <c r="I6">
        <v>7</v>
      </c>
      <c r="J6">
        <v>7</v>
      </c>
      <c r="K6">
        <v>6</v>
      </c>
      <c r="L6">
        <v>6</v>
      </c>
      <c r="M6">
        <v>5.8</v>
      </c>
      <c r="N6">
        <f t="shared" si="0"/>
        <v>6.85</v>
      </c>
      <c r="O6">
        <f t="shared" si="1"/>
        <v>7</v>
      </c>
    </row>
    <row r="7" spans="1:17" x14ac:dyDescent="0.25">
      <c r="A7" t="s">
        <v>137</v>
      </c>
      <c r="B7" t="s">
        <v>138</v>
      </c>
      <c r="C7" t="s">
        <v>3</v>
      </c>
      <c r="D7">
        <v>8.4</v>
      </c>
      <c r="E7">
        <v>7</v>
      </c>
      <c r="F7">
        <v>6.8</v>
      </c>
      <c r="G7">
        <v>6.2</v>
      </c>
      <c r="H7">
        <v>7.2</v>
      </c>
      <c r="I7">
        <v>8.5</v>
      </c>
      <c r="J7">
        <v>7</v>
      </c>
      <c r="K7">
        <v>3</v>
      </c>
      <c r="L7">
        <v>5</v>
      </c>
      <c r="M7">
        <v>4</v>
      </c>
      <c r="N7">
        <f t="shared" si="0"/>
        <v>6.3100000000000005</v>
      </c>
      <c r="O7">
        <f t="shared" si="1"/>
        <v>6.9</v>
      </c>
    </row>
    <row r="8" spans="1:17" x14ac:dyDescent="0.25">
      <c r="A8" t="s">
        <v>24</v>
      </c>
      <c r="B8" t="s">
        <v>25</v>
      </c>
      <c r="C8" t="s">
        <v>3</v>
      </c>
      <c r="D8">
        <v>8.3000000000000007</v>
      </c>
      <c r="E8">
        <v>7.9</v>
      </c>
      <c r="F8">
        <v>8.3000000000000007</v>
      </c>
      <c r="G8">
        <v>6.7</v>
      </c>
      <c r="H8">
        <v>7</v>
      </c>
      <c r="I8">
        <v>7.5</v>
      </c>
      <c r="J8">
        <v>7.5</v>
      </c>
      <c r="K8">
        <v>7.5</v>
      </c>
      <c r="L8">
        <v>3</v>
      </c>
      <c r="M8">
        <v>7</v>
      </c>
      <c r="N8">
        <f t="shared" si="0"/>
        <v>7.07</v>
      </c>
      <c r="O8">
        <f t="shared" si="1"/>
        <v>7.5</v>
      </c>
    </row>
    <row r="9" spans="1:17" x14ac:dyDescent="0.25">
      <c r="A9" t="s">
        <v>153</v>
      </c>
      <c r="B9" t="s">
        <v>154</v>
      </c>
      <c r="C9" t="s">
        <v>280</v>
      </c>
      <c r="D9">
        <v>8.3000000000000007</v>
      </c>
      <c r="E9">
        <v>7.4</v>
      </c>
      <c r="F9">
        <v>7.8</v>
      </c>
      <c r="G9">
        <v>6.6</v>
      </c>
      <c r="H9">
        <v>5.2</v>
      </c>
      <c r="I9">
        <v>8.5</v>
      </c>
      <c r="J9">
        <v>9</v>
      </c>
      <c r="K9">
        <v>8</v>
      </c>
      <c r="L9">
        <v>8</v>
      </c>
      <c r="M9">
        <v>8</v>
      </c>
      <c r="N9">
        <f t="shared" si="0"/>
        <v>7.6800000000000015</v>
      </c>
      <c r="O9">
        <f t="shared" si="1"/>
        <v>8</v>
      </c>
    </row>
    <row r="10" spans="1:17" x14ac:dyDescent="0.25">
      <c r="A10" t="s">
        <v>126</v>
      </c>
      <c r="B10" t="s">
        <v>127</v>
      </c>
      <c r="C10" t="s">
        <v>163</v>
      </c>
      <c r="D10">
        <v>8.3000000000000007</v>
      </c>
      <c r="E10">
        <v>8.4</v>
      </c>
      <c r="F10">
        <v>8.6999999999999993</v>
      </c>
      <c r="G10">
        <v>7.4</v>
      </c>
      <c r="H10">
        <v>7.5</v>
      </c>
      <c r="I10">
        <v>9.5</v>
      </c>
      <c r="J10">
        <v>6</v>
      </c>
      <c r="K10">
        <v>8</v>
      </c>
      <c r="L10">
        <v>7</v>
      </c>
      <c r="M10">
        <v>8</v>
      </c>
      <c r="N10">
        <f t="shared" si="0"/>
        <v>7.8800000000000008</v>
      </c>
      <c r="O10">
        <f t="shared" si="1"/>
        <v>8</v>
      </c>
      <c r="Q10" s="5">
        <f>AVERAGE(D10:H19,J10:M19,D51:H51,J51:M51,D71:H73,J71:M73,D84:H84,J84:M84,D126:H126,J126:M126)</f>
        <v>7.0923611111111127</v>
      </c>
    </row>
    <row r="11" spans="1:17" x14ac:dyDescent="0.25">
      <c r="A11" t="s">
        <v>102</v>
      </c>
      <c r="B11" t="s">
        <v>38</v>
      </c>
      <c r="C11" t="s">
        <v>163</v>
      </c>
      <c r="D11">
        <v>8.3000000000000007</v>
      </c>
      <c r="E11">
        <v>8.1999999999999993</v>
      </c>
      <c r="F11">
        <v>8.9</v>
      </c>
      <c r="G11">
        <v>6.6</v>
      </c>
      <c r="H11">
        <v>7</v>
      </c>
      <c r="I11">
        <v>9.5</v>
      </c>
      <c r="J11">
        <v>6.5</v>
      </c>
      <c r="K11">
        <v>7</v>
      </c>
      <c r="L11">
        <v>5</v>
      </c>
      <c r="M11">
        <v>7</v>
      </c>
      <c r="N11">
        <f t="shared" si="0"/>
        <v>7.4</v>
      </c>
      <c r="O11">
        <f t="shared" si="1"/>
        <v>7</v>
      </c>
    </row>
    <row r="12" spans="1:17" x14ac:dyDescent="0.25">
      <c r="A12" t="s">
        <v>93</v>
      </c>
      <c r="B12" t="s">
        <v>52</v>
      </c>
      <c r="C12" t="s">
        <v>199</v>
      </c>
      <c r="D12">
        <v>8.3000000000000007</v>
      </c>
      <c r="E12">
        <v>9.6</v>
      </c>
      <c r="F12">
        <v>8.6</v>
      </c>
      <c r="G12">
        <v>8</v>
      </c>
      <c r="H12">
        <v>6.5</v>
      </c>
      <c r="I12">
        <v>10</v>
      </c>
      <c r="J12">
        <v>7.5</v>
      </c>
      <c r="K12">
        <v>9</v>
      </c>
      <c r="L12">
        <v>8</v>
      </c>
      <c r="M12">
        <v>8</v>
      </c>
      <c r="N12">
        <f t="shared" si="0"/>
        <v>8.35</v>
      </c>
      <c r="O12">
        <f t="shared" si="1"/>
        <v>8.15</v>
      </c>
    </row>
    <row r="13" spans="1:17" x14ac:dyDescent="0.25">
      <c r="A13" t="s">
        <v>32</v>
      </c>
      <c r="B13" t="s">
        <v>7</v>
      </c>
      <c r="C13" t="s">
        <v>3</v>
      </c>
      <c r="D13">
        <v>8.1999999999999993</v>
      </c>
      <c r="E13">
        <v>6.9</v>
      </c>
      <c r="F13">
        <v>7.4</v>
      </c>
      <c r="G13">
        <v>6.8</v>
      </c>
      <c r="H13">
        <v>7</v>
      </c>
      <c r="I13">
        <v>6.5</v>
      </c>
      <c r="J13">
        <v>6.5</v>
      </c>
      <c r="K13">
        <v>4</v>
      </c>
      <c r="L13">
        <v>6</v>
      </c>
      <c r="M13">
        <v>6</v>
      </c>
      <c r="N13">
        <f t="shared" si="0"/>
        <v>6.5299999999999994</v>
      </c>
      <c r="O13">
        <f t="shared" si="1"/>
        <v>6.65</v>
      </c>
    </row>
    <row r="14" spans="1:17" x14ac:dyDescent="0.25">
      <c r="A14" t="s">
        <v>99</v>
      </c>
      <c r="B14" t="s">
        <v>38</v>
      </c>
      <c r="C14" t="s">
        <v>281</v>
      </c>
      <c r="D14">
        <v>8.1999999999999993</v>
      </c>
      <c r="E14">
        <v>8.3000000000000007</v>
      </c>
      <c r="F14">
        <v>7</v>
      </c>
      <c r="G14">
        <v>7.4</v>
      </c>
      <c r="H14">
        <v>6.1</v>
      </c>
      <c r="I14">
        <v>9</v>
      </c>
      <c r="J14">
        <v>8</v>
      </c>
      <c r="K14">
        <v>8.5</v>
      </c>
      <c r="L14">
        <v>7</v>
      </c>
      <c r="M14">
        <v>7</v>
      </c>
      <c r="N14">
        <f t="shared" si="0"/>
        <v>7.65</v>
      </c>
      <c r="O14">
        <f t="shared" si="1"/>
        <v>7.7</v>
      </c>
    </row>
    <row r="15" spans="1:17" x14ac:dyDescent="0.25">
      <c r="A15" t="s">
        <v>124</v>
      </c>
      <c r="B15" t="s">
        <v>125</v>
      </c>
      <c r="C15" t="s">
        <v>202</v>
      </c>
      <c r="D15">
        <v>8.1</v>
      </c>
      <c r="E15">
        <v>7.9</v>
      </c>
      <c r="F15">
        <v>7.3</v>
      </c>
      <c r="G15">
        <v>7.7</v>
      </c>
      <c r="H15">
        <v>7.3</v>
      </c>
      <c r="I15">
        <v>8.5</v>
      </c>
      <c r="J15">
        <v>7</v>
      </c>
      <c r="K15">
        <v>7.5</v>
      </c>
      <c r="L15">
        <v>5</v>
      </c>
      <c r="M15">
        <v>6.5</v>
      </c>
      <c r="N15">
        <f t="shared" si="0"/>
        <v>7.2799999999999994</v>
      </c>
      <c r="O15">
        <f t="shared" si="1"/>
        <v>7.4</v>
      </c>
    </row>
    <row r="16" spans="1:17" x14ac:dyDescent="0.25">
      <c r="A16" t="s">
        <v>297</v>
      </c>
      <c r="B16" t="s">
        <v>294</v>
      </c>
      <c r="C16" t="s">
        <v>81</v>
      </c>
      <c r="D16">
        <v>8</v>
      </c>
      <c r="E16">
        <v>7.1</v>
      </c>
      <c r="F16">
        <v>8.4</v>
      </c>
      <c r="G16">
        <v>5.5</v>
      </c>
      <c r="H16">
        <v>7.5</v>
      </c>
      <c r="I16">
        <v>7.5</v>
      </c>
      <c r="J16">
        <v>7</v>
      </c>
      <c r="K16">
        <v>7</v>
      </c>
      <c r="L16">
        <v>5</v>
      </c>
      <c r="M16">
        <v>7</v>
      </c>
      <c r="N16">
        <f t="shared" si="0"/>
        <v>7</v>
      </c>
      <c r="O16">
        <f t="shared" si="1"/>
        <v>7.05</v>
      </c>
    </row>
    <row r="17" spans="1:17" x14ac:dyDescent="0.25">
      <c r="A17" t="s">
        <v>29</v>
      </c>
      <c r="B17" t="s">
        <v>10</v>
      </c>
      <c r="C17" t="s">
        <v>3</v>
      </c>
      <c r="D17">
        <v>8</v>
      </c>
      <c r="E17">
        <v>7</v>
      </c>
      <c r="F17">
        <v>7.3</v>
      </c>
      <c r="G17">
        <v>7.8</v>
      </c>
      <c r="H17">
        <v>7.3</v>
      </c>
      <c r="I17">
        <v>7</v>
      </c>
      <c r="J17">
        <v>6.5</v>
      </c>
      <c r="K17">
        <v>3</v>
      </c>
      <c r="L17">
        <v>4</v>
      </c>
      <c r="M17">
        <v>5</v>
      </c>
      <c r="N17">
        <f t="shared" si="0"/>
        <v>6.29</v>
      </c>
      <c r="O17">
        <f t="shared" si="1"/>
        <v>7</v>
      </c>
    </row>
    <row r="18" spans="1:17" x14ac:dyDescent="0.25">
      <c r="A18" t="s">
        <v>91</v>
      </c>
      <c r="B18" t="s">
        <v>52</v>
      </c>
      <c r="C18" t="s">
        <v>92</v>
      </c>
      <c r="D18">
        <v>8</v>
      </c>
      <c r="E18">
        <v>9.8000000000000007</v>
      </c>
      <c r="F18">
        <v>7</v>
      </c>
      <c r="G18">
        <v>7.8</v>
      </c>
      <c r="H18">
        <v>7.5</v>
      </c>
      <c r="I18">
        <v>10</v>
      </c>
      <c r="J18">
        <v>6.5</v>
      </c>
      <c r="K18">
        <v>9</v>
      </c>
      <c r="L18">
        <v>4</v>
      </c>
      <c r="M18">
        <v>9</v>
      </c>
      <c r="N18">
        <f t="shared" si="0"/>
        <v>7.8599999999999994</v>
      </c>
      <c r="O18">
        <f t="shared" si="1"/>
        <v>7.9</v>
      </c>
    </row>
    <row r="19" spans="1:17" x14ac:dyDescent="0.25">
      <c r="A19" t="s">
        <v>106</v>
      </c>
      <c r="B19" t="s">
        <v>38</v>
      </c>
      <c r="C19" t="s">
        <v>163</v>
      </c>
      <c r="D19">
        <v>8</v>
      </c>
      <c r="E19">
        <v>8.4</v>
      </c>
      <c r="F19">
        <v>8.6999999999999993</v>
      </c>
      <c r="G19">
        <v>6.7</v>
      </c>
      <c r="H19">
        <v>7</v>
      </c>
      <c r="I19">
        <v>10</v>
      </c>
      <c r="J19">
        <v>7</v>
      </c>
      <c r="K19">
        <v>6.5</v>
      </c>
      <c r="L19">
        <v>6</v>
      </c>
      <c r="M19">
        <v>6</v>
      </c>
      <c r="N19">
        <f t="shared" si="0"/>
        <v>7.43</v>
      </c>
      <c r="O19">
        <f t="shared" si="1"/>
        <v>7</v>
      </c>
    </row>
    <row r="20" spans="1:17" x14ac:dyDescent="0.25">
      <c r="A20" t="s">
        <v>164</v>
      </c>
      <c r="B20" t="s">
        <v>73</v>
      </c>
      <c r="C20" t="s">
        <v>80</v>
      </c>
      <c r="D20">
        <v>8</v>
      </c>
      <c r="E20">
        <v>7.8</v>
      </c>
      <c r="F20">
        <v>9.4</v>
      </c>
      <c r="G20">
        <v>7</v>
      </c>
      <c r="H20">
        <v>7.5</v>
      </c>
      <c r="I20">
        <v>7.5</v>
      </c>
      <c r="J20">
        <v>7</v>
      </c>
      <c r="K20">
        <v>8.5</v>
      </c>
      <c r="L20">
        <v>6</v>
      </c>
      <c r="M20">
        <v>8</v>
      </c>
      <c r="N20">
        <f t="shared" si="0"/>
        <v>7.67</v>
      </c>
      <c r="O20">
        <f t="shared" si="1"/>
        <v>7.65</v>
      </c>
      <c r="Q20" s="5">
        <f>AVERAGE(E20:M48)</f>
        <v>6.801532567049807</v>
      </c>
    </row>
    <row r="21" spans="1:17" x14ac:dyDescent="0.25">
      <c r="A21" t="s">
        <v>191</v>
      </c>
      <c r="B21" t="s">
        <v>17</v>
      </c>
      <c r="C21" t="s">
        <v>289</v>
      </c>
      <c r="D21">
        <v>8</v>
      </c>
      <c r="E21">
        <v>6.8</v>
      </c>
      <c r="F21">
        <v>7.9</v>
      </c>
      <c r="G21">
        <v>8.5</v>
      </c>
      <c r="H21">
        <v>8.3000000000000007</v>
      </c>
      <c r="I21">
        <v>8</v>
      </c>
      <c r="J21">
        <v>6</v>
      </c>
      <c r="K21">
        <v>7</v>
      </c>
      <c r="L21">
        <v>5</v>
      </c>
      <c r="M21">
        <v>6</v>
      </c>
      <c r="N21">
        <f t="shared" si="0"/>
        <v>7.15</v>
      </c>
      <c r="O21">
        <f t="shared" si="1"/>
        <v>7.45</v>
      </c>
    </row>
    <row r="22" spans="1:17" x14ac:dyDescent="0.25">
      <c r="A22" t="s">
        <v>72</v>
      </c>
      <c r="B22" t="s">
        <v>73</v>
      </c>
      <c r="C22" t="s">
        <v>283</v>
      </c>
      <c r="D22">
        <v>8</v>
      </c>
      <c r="E22">
        <v>8.9</v>
      </c>
      <c r="F22">
        <v>8.6</v>
      </c>
      <c r="G22">
        <v>6.5</v>
      </c>
      <c r="H22">
        <v>6.4</v>
      </c>
      <c r="I22">
        <v>9</v>
      </c>
      <c r="J22">
        <v>8.5</v>
      </c>
      <c r="K22">
        <v>9.5</v>
      </c>
      <c r="L22">
        <v>6</v>
      </c>
      <c r="M22">
        <v>8</v>
      </c>
      <c r="N22">
        <f t="shared" si="0"/>
        <v>7.94</v>
      </c>
      <c r="O22">
        <f t="shared" si="1"/>
        <v>8.25</v>
      </c>
    </row>
    <row r="23" spans="1:17" x14ac:dyDescent="0.25">
      <c r="A23" t="s">
        <v>209</v>
      </c>
      <c r="B23" t="s">
        <v>210</v>
      </c>
      <c r="C23" t="s">
        <v>86</v>
      </c>
      <c r="D23">
        <v>7.9</v>
      </c>
      <c r="E23">
        <v>7.8</v>
      </c>
      <c r="F23">
        <v>7.5</v>
      </c>
      <c r="G23">
        <v>6</v>
      </c>
      <c r="H23">
        <v>5.7</v>
      </c>
      <c r="I23">
        <v>9.5</v>
      </c>
      <c r="J23">
        <v>8</v>
      </c>
      <c r="K23">
        <v>7.5</v>
      </c>
      <c r="L23">
        <v>6</v>
      </c>
      <c r="M23">
        <v>7</v>
      </c>
      <c r="N23">
        <f t="shared" si="0"/>
        <v>7.2900000000000009</v>
      </c>
      <c r="O23">
        <f t="shared" si="1"/>
        <v>7.5</v>
      </c>
    </row>
    <row r="24" spans="1:17" x14ac:dyDescent="0.25">
      <c r="A24" t="s">
        <v>139</v>
      </c>
      <c r="B24" t="s">
        <v>7</v>
      </c>
      <c r="C24" t="s">
        <v>3</v>
      </c>
      <c r="D24">
        <v>7.9</v>
      </c>
      <c r="E24">
        <v>7</v>
      </c>
      <c r="F24">
        <v>6.3</v>
      </c>
      <c r="G24">
        <v>7.6</v>
      </c>
      <c r="H24">
        <v>6.8</v>
      </c>
      <c r="I24">
        <v>8</v>
      </c>
      <c r="J24">
        <v>7.5</v>
      </c>
      <c r="K24">
        <v>7</v>
      </c>
      <c r="L24">
        <v>5</v>
      </c>
      <c r="M24">
        <v>6</v>
      </c>
      <c r="N24">
        <f t="shared" si="0"/>
        <v>6.9099999999999993</v>
      </c>
      <c r="O24">
        <f t="shared" si="1"/>
        <v>7</v>
      </c>
    </row>
    <row r="25" spans="1:17" x14ac:dyDescent="0.25">
      <c r="A25" t="s">
        <v>114</v>
      </c>
      <c r="B25" t="s">
        <v>115</v>
      </c>
      <c r="C25" t="s">
        <v>284</v>
      </c>
      <c r="D25">
        <v>7.9</v>
      </c>
      <c r="E25">
        <v>8</v>
      </c>
      <c r="F25">
        <v>6.6</v>
      </c>
      <c r="G25">
        <v>6.8</v>
      </c>
      <c r="H25">
        <v>6.5</v>
      </c>
      <c r="I25">
        <v>7</v>
      </c>
      <c r="J25">
        <v>8</v>
      </c>
      <c r="K25">
        <v>8.5</v>
      </c>
      <c r="L25">
        <v>7</v>
      </c>
      <c r="M25">
        <v>6</v>
      </c>
      <c r="N25">
        <f t="shared" si="0"/>
        <v>7.2299999999999995</v>
      </c>
      <c r="O25">
        <f t="shared" si="1"/>
        <v>7</v>
      </c>
    </row>
    <row r="26" spans="1:17" x14ac:dyDescent="0.25">
      <c r="A26" t="s">
        <v>94</v>
      </c>
      <c r="B26" t="s">
        <v>52</v>
      </c>
      <c r="C26" t="s">
        <v>163</v>
      </c>
      <c r="D26">
        <v>7.9</v>
      </c>
      <c r="E26">
        <v>9.4</v>
      </c>
      <c r="F26">
        <v>8.6999999999999993</v>
      </c>
      <c r="G26">
        <v>7.8</v>
      </c>
      <c r="H26">
        <v>7.2</v>
      </c>
      <c r="I26">
        <v>9.5</v>
      </c>
      <c r="J26">
        <v>6</v>
      </c>
      <c r="K26">
        <v>5.5</v>
      </c>
      <c r="L26">
        <v>5</v>
      </c>
      <c r="M26">
        <v>7</v>
      </c>
      <c r="N26">
        <f t="shared" si="0"/>
        <v>7.4</v>
      </c>
      <c r="O26">
        <f t="shared" si="1"/>
        <v>7.5</v>
      </c>
    </row>
    <row r="27" spans="1:17" x14ac:dyDescent="0.25">
      <c r="A27" t="s">
        <v>179</v>
      </c>
      <c r="B27" t="s">
        <v>38</v>
      </c>
      <c r="C27" t="s">
        <v>206</v>
      </c>
      <c r="D27">
        <v>7.9</v>
      </c>
      <c r="E27">
        <v>7.8</v>
      </c>
      <c r="F27">
        <v>8</v>
      </c>
      <c r="G27">
        <v>7.3</v>
      </c>
      <c r="H27">
        <v>7.2</v>
      </c>
      <c r="I27">
        <v>9</v>
      </c>
      <c r="J27">
        <v>7.5</v>
      </c>
      <c r="K27">
        <v>8.5</v>
      </c>
      <c r="L27">
        <v>7</v>
      </c>
      <c r="M27">
        <v>6.5</v>
      </c>
      <c r="N27">
        <f t="shared" si="0"/>
        <v>7.67</v>
      </c>
      <c r="O27">
        <f t="shared" si="1"/>
        <v>7.65</v>
      </c>
    </row>
    <row r="28" spans="1:17" x14ac:dyDescent="0.25">
      <c r="A28" t="s">
        <v>286</v>
      </c>
      <c r="B28" t="s">
        <v>287</v>
      </c>
      <c r="C28" t="s">
        <v>81</v>
      </c>
      <c r="D28">
        <v>7.8</v>
      </c>
      <c r="E28">
        <v>5.5</v>
      </c>
      <c r="F28">
        <v>7.2</v>
      </c>
      <c r="G28">
        <v>5.7</v>
      </c>
      <c r="H28">
        <v>7.5</v>
      </c>
      <c r="I28">
        <v>7</v>
      </c>
      <c r="J28">
        <v>5</v>
      </c>
      <c r="K28">
        <v>4</v>
      </c>
      <c r="L28">
        <v>6</v>
      </c>
      <c r="M28">
        <v>7</v>
      </c>
      <c r="N28">
        <f t="shared" si="0"/>
        <v>6.2700000000000005</v>
      </c>
      <c r="O28">
        <f t="shared" si="1"/>
        <v>6.5</v>
      </c>
    </row>
    <row r="29" spans="1:17" x14ac:dyDescent="0.25">
      <c r="A29" t="s">
        <v>288</v>
      </c>
      <c r="B29" t="s">
        <v>5</v>
      </c>
      <c r="C29" t="s">
        <v>81</v>
      </c>
      <c r="D29">
        <v>7.8</v>
      </c>
      <c r="E29">
        <v>4.5999999999999996</v>
      </c>
      <c r="F29">
        <v>6.6</v>
      </c>
      <c r="G29">
        <v>6</v>
      </c>
      <c r="H29">
        <v>7</v>
      </c>
      <c r="I29">
        <v>6.5</v>
      </c>
      <c r="J29">
        <v>7.5</v>
      </c>
      <c r="K29">
        <v>5.5</v>
      </c>
      <c r="L29">
        <v>4</v>
      </c>
      <c r="M29">
        <v>5</v>
      </c>
      <c r="N29">
        <f t="shared" si="0"/>
        <v>6.05</v>
      </c>
      <c r="O29">
        <f t="shared" si="1"/>
        <v>6.25</v>
      </c>
    </row>
    <row r="30" spans="1:17" x14ac:dyDescent="0.25">
      <c r="A30" t="s">
        <v>39</v>
      </c>
      <c r="B30" t="s">
        <v>40</v>
      </c>
      <c r="C30" t="s">
        <v>3</v>
      </c>
      <c r="D30">
        <v>7.8</v>
      </c>
      <c r="E30">
        <v>7.6</v>
      </c>
      <c r="F30">
        <v>7.4</v>
      </c>
      <c r="G30">
        <v>6</v>
      </c>
      <c r="H30">
        <v>6.8</v>
      </c>
      <c r="I30">
        <v>8</v>
      </c>
      <c r="J30">
        <v>6</v>
      </c>
      <c r="K30">
        <v>8</v>
      </c>
      <c r="L30">
        <v>6</v>
      </c>
      <c r="M30">
        <v>6</v>
      </c>
      <c r="N30">
        <f t="shared" si="0"/>
        <v>6.9599999999999991</v>
      </c>
      <c r="O30">
        <f t="shared" si="1"/>
        <v>7.1</v>
      </c>
    </row>
    <row r="31" spans="1:17" x14ac:dyDescent="0.25">
      <c r="A31" t="s">
        <v>8</v>
      </c>
      <c r="B31" t="s">
        <v>5</v>
      </c>
      <c r="C31" t="s">
        <v>3</v>
      </c>
      <c r="D31">
        <v>7.8</v>
      </c>
      <c r="E31">
        <v>7</v>
      </c>
      <c r="F31">
        <v>7.7</v>
      </c>
      <c r="G31">
        <v>7.8</v>
      </c>
      <c r="H31">
        <v>7.5</v>
      </c>
      <c r="I31">
        <v>8.5</v>
      </c>
      <c r="J31">
        <v>4</v>
      </c>
      <c r="K31">
        <v>5</v>
      </c>
      <c r="L31">
        <v>4</v>
      </c>
      <c r="M31">
        <v>4</v>
      </c>
      <c r="N31">
        <f t="shared" si="0"/>
        <v>6.33</v>
      </c>
      <c r="O31">
        <f t="shared" si="1"/>
        <v>7.25</v>
      </c>
    </row>
    <row r="32" spans="1:17" x14ac:dyDescent="0.25">
      <c r="A32" t="s">
        <v>11</v>
      </c>
      <c r="B32" t="s">
        <v>5</v>
      </c>
      <c r="C32" t="s">
        <v>3</v>
      </c>
      <c r="D32">
        <v>7.8</v>
      </c>
      <c r="E32">
        <v>7.3</v>
      </c>
      <c r="F32">
        <v>8.4</v>
      </c>
      <c r="G32">
        <v>7</v>
      </c>
      <c r="H32">
        <v>6.8</v>
      </c>
      <c r="I32">
        <v>7</v>
      </c>
      <c r="J32">
        <v>6</v>
      </c>
      <c r="K32">
        <v>4</v>
      </c>
      <c r="L32">
        <v>5</v>
      </c>
      <c r="M32">
        <v>4</v>
      </c>
      <c r="N32">
        <f t="shared" si="0"/>
        <v>6.33</v>
      </c>
      <c r="O32">
        <f t="shared" si="1"/>
        <v>6.9</v>
      </c>
    </row>
    <row r="33" spans="1:15" x14ac:dyDescent="0.25">
      <c r="A33" t="s">
        <v>105</v>
      </c>
      <c r="B33" t="s">
        <v>38</v>
      </c>
      <c r="C33" t="s">
        <v>202</v>
      </c>
      <c r="D33">
        <v>7.8</v>
      </c>
      <c r="E33">
        <v>7.4</v>
      </c>
      <c r="F33">
        <v>8</v>
      </c>
      <c r="G33">
        <v>6.9</v>
      </c>
      <c r="H33">
        <v>6.6</v>
      </c>
      <c r="I33">
        <v>9.5</v>
      </c>
      <c r="J33">
        <v>6.5</v>
      </c>
      <c r="K33">
        <v>7.5</v>
      </c>
      <c r="L33">
        <v>5</v>
      </c>
      <c r="M33">
        <v>7</v>
      </c>
      <c r="N33">
        <f t="shared" si="0"/>
        <v>7.2200000000000006</v>
      </c>
      <c r="O33">
        <f t="shared" si="1"/>
        <v>7.2</v>
      </c>
    </row>
    <row r="34" spans="1:15" x14ac:dyDescent="0.25">
      <c r="A34" t="s">
        <v>101</v>
      </c>
      <c r="B34" t="s">
        <v>38</v>
      </c>
      <c r="C34" t="s">
        <v>281</v>
      </c>
      <c r="D34">
        <v>7.8</v>
      </c>
      <c r="E34">
        <v>8.5</v>
      </c>
      <c r="F34">
        <v>8.1999999999999993</v>
      </c>
      <c r="G34">
        <v>7.3</v>
      </c>
      <c r="H34">
        <v>6.8</v>
      </c>
      <c r="I34">
        <v>9.5</v>
      </c>
      <c r="J34">
        <v>8.5</v>
      </c>
      <c r="K34">
        <v>9</v>
      </c>
      <c r="L34">
        <v>4</v>
      </c>
      <c r="M34">
        <v>6.8</v>
      </c>
      <c r="N34">
        <f t="shared" ref="N34:N65" si="2">AVERAGE(D34:M34)</f>
        <v>7.6399999999999988</v>
      </c>
      <c r="O34">
        <f t="shared" ref="O34:O65" si="3">MEDIAN(D34:M34)</f>
        <v>8</v>
      </c>
    </row>
    <row r="35" spans="1:15" x14ac:dyDescent="0.25">
      <c r="A35" t="s">
        <v>173</v>
      </c>
      <c r="B35" t="s">
        <v>52</v>
      </c>
      <c r="C35" t="s">
        <v>80</v>
      </c>
      <c r="D35">
        <v>7.8</v>
      </c>
      <c r="E35">
        <v>8</v>
      </c>
      <c r="F35">
        <v>8.1</v>
      </c>
      <c r="G35">
        <v>7.2</v>
      </c>
      <c r="H35">
        <v>6</v>
      </c>
      <c r="I35">
        <v>7</v>
      </c>
      <c r="J35">
        <v>6</v>
      </c>
      <c r="K35">
        <v>5</v>
      </c>
      <c r="L35">
        <v>5</v>
      </c>
      <c r="M35">
        <v>7</v>
      </c>
      <c r="N35">
        <f t="shared" si="2"/>
        <v>6.7099999999999991</v>
      </c>
      <c r="O35">
        <f t="shared" si="3"/>
        <v>7</v>
      </c>
    </row>
    <row r="36" spans="1:15" x14ac:dyDescent="0.25">
      <c r="A36" t="s">
        <v>253</v>
      </c>
      <c r="B36" t="s">
        <v>254</v>
      </c>
      <c r="C36" t="s">
        <v>83</v>
      </c>
      <c r="D36">
        <v>7.8</v>
      </c>
      <c r="E36">
        <v>8</v>
      </c>
      <c r="F36">
        <v>7</v>
      </c>
      <c r="G36">
        <v>6</v>
      </c>
      <c r="H36">
        <v>1.1000000000000001</v>
      </c>
      <c r="I36">
        <v>7</v>
      </c>
      <c r="J36">
        <v>9.5</v>
      </c>
      <c r="K36">
        <v>10</v>
      </c>
      <c r="L36">
        <v>6</v>
      </c>
      <c r="M36">
        <v>8</v>
      </c>
      <c r="N36">
        <f t="shared" si="2"/>
        <v>7.0400000000000009</v>
      </c>
      <c r="O36">
        <f t="shared" si="3"/>
        <v>7.4</v>
      </c>
    </row>
    <row r="37" spans="1:15" x14ac:dyDescent="0.25">
      <c r="A37" t="s">
        <v>60</v>
      </c>
      <c r="B37" t="s">
        <v>25</v>
      </c>
      <c r="C37" t="s">
        <v>45</v>
      </c>
      <c r="D37">
        <v>7.8</v>
      </c>
      <c r="E37">
        <v>7.7</v>
      </c>
      <c r="F37">
        <v>7.5</v>
      </c>
      <c r="G37">
        <v>8.6</v>
      </c>
      <c r="H37">
        <v>7.6</v>
      </c>
      <c r="I37">
        <v>8.5</v>
      </c>
      <c r="J37">
        <v>7.5</v>
      </c>
      <c r="K37">
        <v>7</v>
      </c>
      <c r="L37">
        <v>5</v>
      </c>
      <c r="M37">
        <v>7</v>
      </c>
      <c r="N37">
        <f t="shared" si="2"/>
        <v>7.42</v>
      </c>
      <c r="O37">
        <f t="shared" si="3"/>
        <v>7.55</v>
      </c>
    </row>
    <row r="38" spans="1:15" x14ac:dyDescent="0.25">
      <c r="A38" t="s">
        <v>41</v>
      </c>
      <c r="B38" t="s">
        <v>42</v>
      </c>
      <c r="C38" t="s">
        <v>3</v>
      </c>
      <c r="D38">
        <v>7.7</v>
      </c>
      <c r="E38">
        <v>6</v>
      </c>
      <c r="F38">
        <v>6.2</v>
      </c>
      <c r="G38">
        <v>6.8</v>
      </c>
      <c r="H38">
        <v>7.7</v>
      </c>
      <c r="I38">
        <v>7</v>
      </c>
      <c r="J38">
        <v>4</v>
      </c>
      <c r="K38">
        <v>6</v>
      </c>
      <c r="L38">
        <v>5</v>
      </c>
      <c r="M38">
        <v>6</v>
      </c>
      <c r="N38">
        <f t="shared" si="2"/>
        <v>6.24</v>
      </c>
      <c r="O38">
        <f t="shared" si="3"/>
        <v>6.1</v>
      </c>
    </row>
    <row r="39" spans="1:15" x14ac:dyDescent="0.25">
      <c r="A39" t="s">
        <v>155</v>
      </c>
      <c r="B39" t="s">
        <v>156</v>
      </c>
      <c r="C39" t="s">
        <v>3</v>
      </c>
      <c r="D39">
        <v>7.7</v>
      </c>
      <c r="E39">
        <v>5.8</v>
      </c>
      <c r="F39">
        <v>5.2</v>
      </c>
      <c r="G39">
        <v>6.9</v>
      </c>
      <c r="H39">
        <v>7</v>
      </c>
      <c r="I39">
        <v>6</v>
      </c>
      <c r="J39">
        <v>5</v>
      </c>
      <c r="K39">
        <v>6</v>
      </c>
      <c r="L39">
        <v>6</v>
      </c>
      <c r="M39">
        <v>6</v>
      </c>
      <c r="N39">
        <f t="shared" si="2"/>
        <v>6.16</v>
      </c>
      <c r="O39">
        <f t="shared" si="3"/>
        <v>6</v>
      </c>
    </row>
    <row r="40" spans="1:15" x14ac:dyDescent="0.25">
      <c r="A40" t="s">
        <v>9</v>
      </c>
      <c r="B40" t="s">
        <v>10</v>
      </c>
      <c r="C40" t="s">
        <v>3</v>
      </c>
      <c r="D40">
        <v>7.7</v>
      </c>
      <c r="E40">
        <v>7</v>
      </c>
      <c r="F40">
        <v>4</v>
      </c>
      <c r="G40">
        <v>7.8</v>
      </c>
      <c r="H40">
        <v>7.2</v>
      </c>
      <c r="I40">
        <v>7</v>
      </c>
      <c r="J40">
        <v>2</v>
      </c>
      <c r="K40">
        <v>3</v>
      </c>
      <c r="L40">
        <v>6</v>
      </c>
      <c r="M40">
        <v>3.5</v>
      </c>
      <c r="N40">
        <f t="shared" si="2"/>
        <v>5.5200000000000005</v>
      </c>
      <c r="O40">
        <f t="shared" si="3"/>
        <v>6.5</v>
      </c>
    </row>
    <row r="41" spans="1:15" x14ac:dyDescent="0.25">
      <c r="A41" t="s">
        <v>198</v>
      </c>
      <c r="B41" t="s">
        <v>7</v>
      </c>
      <c r="C41" t="s">
        <v>3</v>
      </c>
      <c r="D41">
        <v>7.6</v>
      </c>
      <c r="E41">
        <v>6.8</v>
      </c>
      <c r="F41">
        <v>6.4</v>
      </c>
      <c r="G41">
        <v>7.6</v>
      </c>
      <c r="H41">
        <v>7</v>
      </c>
      <c r="I41">
        <v>7.5</v>
      </c>
      <c r="J41">
        <v>8</v>
      </c>
      <c r="K41">
        <v>6</v>
      </c>
      <c r="L41">
        <v>8</v>
      </c>
      <c r="M41">
        <v>7</v>
      </c>
      <c r="N41">
        <f t="shared" si="2"/>
        <v>7.19</v>
      </c>
      <c r="O41">
        <f t="shared" si="3"/>
        <v>7.25</v>
      </c>
    </row>
    <row r="42" spans="1:15" x14ac:dyDescent="0.25">
      <c r="A42" t="s">
        <v>33</v>
      </c>
      <c r="B42" t="s">
        <v>5</v>
      </c>
      <c r="C42" t="s">
        <v>3</v>
      </c>
      <c r="D42">
        <v>7.6</v>
      </c>
      <c r="E42">
        <v>6.7</v>
      </c>
      <c r="F42">
        <v>8.1999999999999993</v>
      </c>
      <c r="G42">
        <v>7.6</v>
      </c>
      <c r="H42">
        <v>6.3</v>
      </c>
      <c r="I42">
        <v>7</v>
      </c>
      <c r="J42">
        <v>3</v>
      </c>
      <c r="K42">
        <v>6</v>
      </c>
      <c r="L42">
        <v>4</v>
      </c>
      <c r="M42">
        <v>3.5</v>
      </c>
      <c r="N42">
        <f t="shared" si="2"/>
        <v>5.99</v>
      </c>
      <c r="O42">
        <f t="shared" si="3"/>
        <v>6.5</v>
      </c>
    </row>
    <row r="43" spans="1:15" x14ac:dyDescent="0.25">
      <c r="A43" t="s">
        <v>16</v>
      </c>
      <c r="B43" t="s">
        <v>17</v>
      </c>
      <c r="C43" t="s">
        <v>195</v>
      </c>
      <c r="D43">
        <v>7.6</v>
      </c>
      <c r="E43">
        <v>7</v>
      </c>
      <c r="F43">
        <v>7.3</v>
      </c>
      <c r="G43">
        <v>7.8</v>
      </c>
      <c r="H43">
        <v>8.1</v>
      </c>
      <c r="I43">
        <v>8</v>
      </c>
      <c r="J43">
        <v>5.5</v>
      </c>
      <c r="K43">
        <v>5</v>
      </c>
      <c r="L43">
        <v>4</v>
      </c>
      <c r="M43">
        <v>5.3</v>
      </c>
      <c r="N43">
        <f t="shared" si="2"/>
        <v>6.56</v>
      </c>
      <c r="O43">
        <f t="shared" si="3"/>
        <v>7.15</v>
      </c>
    </row>
    <row r="44" spans="1:15" x14ac:dyDescent="0.25">
      <c r="A44" t="s">
        <v>110</v>
      </c>
      <c r="B44" t="s">
        <v>109</v>
      </c>
      <c r="C44" t="s">
        <v>92</v>
      </c>
      <c r="D44">
        <v>7.6</v>
      </c>
      <c r="E44">
        <v>7.2</v>
      </c>
      <c r="F44">
        <v>7.6</v>
      </c>
      <c r="G44">
        <v>7</v>
      </c>
      <c r="H44">
        <v>6</v>
      </c>
      <c r="I44">
        <v>7.5</v>
      </c>
      <c r="J44">
        <v>6</v>
      </c>
      <c r="K44">
        <v>6</v>
      </c>
      <c r="L44">
        <v>5</v>
      </c>
      <c r="M44">
        <v>6.1</v>
      </c>
      <c r="N44">
        <f t="shared" si="2"/>
        <v>6.6</v>
      </c>
      <c r="O44">
        <f t="shared" si="3"/>
        <v>6.55</v>
      </c>
    </row>
    <row r="45" spans="1:15" x14ac:dyDescent="0.25">
      <c r="A45" t="s">
        <v>188</v>
      </c>
      <c r="B45" t="s">
        <v>183</v>
      </c>
      <c r="C45" t="s">
        <v>80</v>
      </c>
      <c r="D45">
        <v>7.6</v>
      </c>
      <c r="E45">
        <v>7.9</v>
      </c>
      <c r="F45">
        <v>9.3000000000000007</v>
      </c>
      <c r="G45">
        <v>4.5</v>
      </c>
      <c r="H45">
        <v>7.8</v>
      </c>
      <c r="I45">
        <v>7</v>
      </c>
      <c r="J45">
        <v>6.5</v>
      </c>
      <c r="K45">
        <v>7.5</v>
      </c>
      <c r="L45">
        <v>8</v>
      </c>
      <c r="M45">
        <v>6.7</v>
      </c>
      <c r="N45">
        <f t="shared" si="2"/>
        <v>7.2799999999999994</v>
      </c>
      <c r="O45">
        <f t="shared" si="3"/>
        <v>7.55</v>
      </c>
    </row>
    <row r="46" spans="1:15" x14ac:dyDescent="0.25">
      <c r="A46" t="s">
        <v>160</v>
      </c>
      <c r="B46" t="s">
        <v>5</v>
      </c>
      <c r="C46" t="s">
        <v>80</v>
      </c>
      <c r="D46">
        <v>7.6</v>
      </c>
      <c r="E46">
        <v>7.1</v>
      </c>
      <c r="F46">
        <v>8.5</v>
      </c>
      <c r="G46">
        <v>7</v>
      </c>
      <c r="H46">
        <v>7</v>
      </c>
      <c r="I46">
        <v>6</v>
      </c>
      <c r="J46">
        <v>6</v>
      </c>
      <c r="K46">
        <v>5.5</v>
      </c>
      <c r="L46">
        <v>7</v>
      </c>
      <c r="M46">
        <v>7.5</v>
      </c>
      <c r="N46">
        <f t="shared" si="2"/>
        <v>6.92</v>
      </c>
      <c r="O46">
        <f t="shared" si="3"/>
        <v>7</v>
      </c>
    </row>
    <row r="47" spans="1:15" x14ac:dyDescent="0.25">
      <c r="A47" t="s">
        <v>215</v>
      </c>
      <c r="B47" t="s">
        <v>216</v>
      </c>
      <c r="C47" t="s">
        <v>86</v>
      </c>
      <c r="D47">
        <v>7.5</v>
      </c>
      <c r="E47">
        <v>8</v>
      </c>
      <c r="F47">
        <v>7.3</v>
      </c>
      <c r="G47">
        <v>7</v>
      </c>
      <c r="H47">
        <v>7</v>
      </c>
      <c r="I47">
        <v>8</v>
      </c>
      <c r="J47">
        <v>7.5</v>
      </c>
      <c r="K47">
        <v>9.5</v>
      </c>
      <c r="L47">
        <v>5</v>
      </c>
      <c r="M47">
        <v>8</v>
      </c>
      <c r="N47">
        <f t="shared" si="2"/>
        <v>7.4799999999999995</v>
      </c>
      <c r="O47">
        <f t="shared" si="3"/>
        <v>7.5</v>
      </c>
    </row>
    <row r="48" spans="1:15" x14ac:dyDescent="0.25">
      <c r="A48" t="s">
        <v>20</v>
      </c>
      <c r="B48" t="s">
        <v>21</v>
      </c>
      <c r="C48" t="s">
        <v>3</v>
      </c>
      <c r="D48">
        <v>7.5</v>
      </c>
      <c r="E48">
        <v>7.9</v>
      </c>
      <c r="F48">
        <v>8</v>
      </c>
      <c r="G48">
        <v>6.8</v>
      </c>
      <c r="H48">
        <v>7.5</v>
      </c>
      <c r="I48">
        <v>8</v>
      </c>
      <c r="J48">
        <v>6</v>
      </c>
      <c r="K48">
        <v>7</v>
      </c>
      <c r="L48">
        <v>3</v>
      </c>
      <c r="M48">
        <v>7</v>
      </c>
      <c r="N48">
        <f t="shared" si="2"/>
        <v>6.87</v>
      </c>
      <c r="O48">
        <f t="shared" si="3"/>
        <v>7.25</v>
      </c>
    </row>
    <row r="49" spans="1:17" x14ac:dyDescent="0.25">
      <c r="A49" t="s">
        <v>4</v>
      </c>
      <c r="B49" t="s">
        <v>5</v>
      </c>
      <c r="C49" t="s">
        <v>3</v>
      </c>
      <c r="D49">
        <v>7.5</v>
      </c>
      <c r="E49">
        <v>7.3</v>
      </c>
      <c r="F49">
        <v>7.8</v>
      </c>
      <c r="G49">
        <v>8</v>
      </c>
      <c r="H49">
        <v>6.7</v>
      </c>
      <c r="I49">
        <v>8</v>
      </c>
      <c r="J49">
        <v>4.5</v>
      </c>
      <c r="K49">
        <v>4</v>
      </c>
      <c r="L49">
        <v>5</v>
      </c>
      <c r="M49">
        <v>4.5</v>
      </c>
      <c r="N49">
        <f t="shared" si="2"/>
        <v>6.33</v>
      </c>
      <c r="O49">
        <f t="shared" si="3"/>
        <v>7</v>
      </c>
      <c r="Q49" s="5">
        <f>AVERAGE(D49:I49,K49:M49,D51:I51,K51:M51,D82:I83,K82:M83,D94:I94,K94:M94,D104:I105,K104:M105,D164:I164,K164:M164,D166:I166,K166:M166)</f>
        <v>6.1481481481481479</v>
      </c>
    </row>
    <row r="50" spans="1:17" x14ac:dyDescent="0.25">
      <c r="A50" t="s">
        <v>145</v>
      </c>
      <c r="B50" t="s">
        <v>123</v>
      </c>
      <c r="C50" t="s">
        <v>92</v>
      </c>
      <c r="D50">
        <v>7.5</v>
      </c>
      <c r="E50">
        <v>8.4</v>
      </c>
      <c r="F50">
        <v>8.5</v>
      </c>
      <c r="G50">
        <v>6.4</v>
      </c>
      <c r="H50">
        <v>7.7</v>
      </c>
      <c r="I50">
        <v>6.5</v>
      </c>
      <c r="J50">
        <v>7</v>
      </c>
      <c r="K50">
        <v>8</v>
      </c>
      <c r="L50">
        <v>8</v>
      </c>
      <c r="M50">
        <v>8.4</v>
      </c>
      <c r="N50">
        <f t="shared" si="2"/>
        <v>7.6400000000000006</v>
      </c>
      <c r="O50">
        <f t="shared" si="3"/>
        <v>7.85</v>
      </c>
    </row>
    <row r="51" spans="1:17" x14ac:dyDescent="0.25">
      <c r="A51" t="s">
        <v>132</v>
      </c>
      <c r="B51" t="s">
        <v>52</v>
      </c>
      <c r="C51" t="s">
        <v>92</v>
      </c>
      <c r="D51">
        <v>7.5</v>
      </c>
      <c r="E51">
        <v>8.1</v>
      </c>
      <c r="F51">
        <v>7.5</v>
      </c>
      <c r="G51">
        <v>7.7</v>
      </c>
      <c r="H51">
        <v>7</v>
      </c>
      <c r="I51">
        <v>9</v>
      </c>
      <c r="J51">
        <v>7</v>
      </c>
      <c r="K51">
        <v>8</v>
      </c>
      <c r="L51">
        <v>4</v>
      </c>
      <c r="M51">
        <v>7.7</v>
      </c>
      <c r="N51">
        <f t="shared" si="2"/>
        <v>7.35</v>
      </c>
      <c r="O51">
        <f t="shared" si="3"/>
        <v>7.6</v>
      </c>
    </row>
    <row r="52" spans="1:17" x14ac:dyDescent="0.25">
      <c r="A52" t="s">
        <v>118</v>
      </c>
      <c r="B52" t="s">
        <v>119</v>
      </c>
      <c r="C52" t="s">
        <v>163</v>
      </c>
      <c r="D52">
        <v>7.5</v>
      </c>
      <c r="E52">
        <v>9.5</v>
      </c>
      <c r="F52">
        <v>8.4</v>
      </c>
      <c r="G52">
        <v>7.3</v>
      </c>
      <c r="H52">
        <v>6.9</v>
      </c>
      <c r="I52">
        <v>8</v>
      </c>
      <c r="J52">
        <v>6.5</v>
      </c>
      <c r="K52">
        <v>7</v>
      </c>
      <c r="L52">
        <v>7</v>
      </c>
      <c r="M52">
        <v>6</v>
      </c>
      <c r="N52">
        <f t="shared" si="2"/>
        <v>7.4099999999999993</v>
      </c>
      <c r="O52">
        <f t="shared" si="3"/>
        <v>7.15</v>
      </c>
    </row>
    <row r="53" spans="1:17" x14ac:dyDescent="0.25">
      <c r="A53" t="s">
        <v>104</v>
      </c>
      <c r="B53" t="s">
        <v>38</v>
      </c>
      <c r="C53" t="s">
        <v>163</v>
      </c>
      <c r="D53">
        <v>7.5</v>
      </c>
      <c r="E53">
        <v>8</v>
      </c>
      <c r="F53">
        <v>8.9</v>
      </c>
      <c r="G53">
        <v>6.7</v>
      </c>
      <c r="H53">
        <v>6.1</v>
      </c>
      <c r="I53">
        <v>8</v>
      </c>
      <c r="J53">
        <v>7</v>
      </c>
      <c r="K53">
        <v>7.5</v>
      </c>
      <c r="L53">
        <v>6</v>
      </c>
      <c r="M53">
        <v>5.9</v>
      </c>
      <c r="N53">
        <f t="shared" si="2"/>
        <v>7.1599999999999993</v>
      </c>
      <c r="O53">
        <f t="shared" si="3"/>
        <v>7.25</v>
      </c>
      <c r="Q53" s="5">
        <f>AVERAGE(D53,D54,D55,D56,D57,D58,D59,D60,D61,D62,D63,D64,D65,D66,D67,D68,D69,D70,D71,D72,D73,D74,D75,D76,D77,D78,D79,D80,D81,D82,D83,D84,D85,F53:M85)</f>
        <v>6.6962962962962935</v>
      </c>
    </row>
    <row r="54" spans="1:17" x14ac:dyDescent="0.25">
      <c r="A54" t="s">
        <v>174</v>
      </c>
      <c r="B54" t="s">
        <v>175</v>
      </c>
      <c r="C54" t="s">
        <v>80</v>
      </c>
      <c r="D54">
        <v>7.5</v>
      </c>
      <c r="E54">
        <v>8</v>
      </c>
      <c r="F54">
        <v>8.5</v>
      </c>
      <c r="G54">
        <v>7</v>
      </c>
      <c r="H54">
        <v>7.5</v>
      </c>
      <c r="I54">
        <v>7</v>
      </c>
      <c r="J54">
        <v>7.5</v>
      </c>
      <c r="K54">
        <v>8</v>
      </c>
      <c r="L54">
        <v>5</v>
      </c>
      <c r="M54">
        <v>7</v>
      </c>
      <c r="N54">
        <f t="shared" si="2"/>
        <v>7.3</v>
      </c>
      <c r="O54">
        <f t="shared" si="3"/>
        <v>7.5</v>
      </c>
    </row>
    <row r="55" spans="1:17" x14ac:dyDescent="0.25">
      <c r="A55" t="s">
        <v>61</v>
      </c>
      <c r="B55" t="s">
        <v>25</v>
      </c>
      <c r="C55" t="s">
        <v>45</v>
      </c>
      <c r="D55">
        <v>7.5</v>
      </c>
      <c r="E55">
        <v>6.8</v>
      </c>
      <c r="F55">
        <v>8</v>
      </c>
      <c r="G55">
        <v>8</v>
      </c>
      <c r="H55">
        <v>7.5</v>
      </c>
      <c r="I55">
        <v>6.5</v>
      </c>
      <c r="J55">
        <v>7.5</v>
      </c>
      <c r="K55">
        <v>5</v>
      </c>
      <c r="L55">
        <v>6</v>
      </c>
      <c r="M55">
        <v>7.6</v>
      </c>
      <c r="N55">
        <f t="shared" si="2"/>
        <v>7.0399999999999991</v>
      </c>
      <c r="O55">
        <f t="shared" si="3"/>
        <v>7.5</v>
      </c>
    </row>
    <row r="56" spans="1:17" x14ac:dyDescent="0.25">
      <c r="A56" t="s">
        <v>18</v>
      </c>
      <c r="B56" t="s">
        <v>19</v>
      </c>
      <c r="C56" t="s">
        <v>3</v>
      </c>
      <c r="D56">
        <v>7.4</v>
      </c>
      <c r="E56">
        <v>6.7</v>
      </c>
      <c r="F56">
        <v>7</v>
      </c>
      <c r="G56">
        <v>6.5</v>
      </c>
      <c r="H56">
        <v>5.8</v>
      </c>
      <c r="I56">
        <v>7.5</v>
      </c>
      <c r="J56">
        <v>6.5</v>
      </c>
      <c r="K56">
        <v>6</v>
      </c>
      <c r="L56">
        <v>5</v>
      </c>
      <c r="M56">
        <v>5.5</v>
      </c>
      <c r="N56">
        <f t="shared" si="2"/>
        <v>6.39</v>
      </c>
      <c r="O56">
        <f t="shared" si="3"/>
        <v>6.5</v>
      </c>
    </row>
    <row r="57" spans="1:17" x14ac:dyDescent="0.25">
      <c r="A57" t="s">
        <v>134</v>
      </c>
      <c r="B57" t="s">
        <v>135</v>
      </c>
      <c r="C57" t="s">
        <v>3</v>
      </c>
      <c r="D57">
        <v>7.4</v>
      </c>
      <c r="E57">
        <v>6.3</v>
      </c>
      <c r="F57">
        <v>6</v>
      </c>
      <c r="G57">
        <v>6.4</v>
      </c>
      <c r="H57">
        <v>6</v>
      </c>
      <c r="I57">
        <v>6.5</v>
      </c>
      <c r="J57">
        <v>7</v>
      </c>
      <c r="K57">
        <v>4</v>
      </c>
      <c r="L57">
        <v>6</v>
      </c>
      <c r="M57">
        <v>6.5</v>
      </c>
      <c r="N57">
        <f t="shared" si="2"/>
        <v>6.21</v>
      </c>
      <c r="O57">
        <f t="shared" si="3"/>
        <v>6.35</v>
      </c>
    </row>
    <row r="58" spans="1:17" x14ac:dyDescent="0.25">
      <c r="A58" t="s">
        <v>30</v>
      </c>
      <c r="B58" t="s">
        <v>31</v>
      </c>
      <c r="C58" t="s">
        <v>3</v>
      </c>
      <c r="D58">
        <v>7.4</v>
      </c>
      <c r="E58">
        <v>6.3</v>
      </c>
      <c r="F58">
        <v>6.2</v>
      </c>
      <c r="G58">
        <v>5.9</v>
      </c>
      <c r="H58">
        <v>6.8</v>
      </c>
      <c r="I58">
        <v>6</v>
      </c>
      <c r="J58">
        <v>4</v>
      </c>
      <c r="K58">
        <v>5</v>
      </c>
      <c r="L58">
        <v>3</v>
      </c>
      <c r="M58">
        <v>5</v>
      </c>
      <c r="N58">
        <f t="shared" si="2"/>
        <v>5.56</v>
      </c>
      <c r="O58">
        <f t="shared" si="3"/>
        <v>5.95</v>
      </c>
    </row>
    <row r="59" spans="1:17" x14ac:dyDescent="0.25">
      <c r="A59" t="s">
        <v>169</v>
      </c>
      <c r="B59" t="s">
        <v>170</v>
      </c>
      <c r="C59" t="s">
        <v>80</v>
      </c>
      <c r="D59">
        <v>7.4</v>
      </c>
      <c r="E59">
        <v>7.6</v>
      </c>
      <c r="F59">
        <v>9</v>
      </c>
      <c r="G59">
        <v>6</v>
      </c>
      <c r="H59">
        <v>6.4</v>
      </c>
      <c r="I59">
        <v>9</v>
      </c>
      <c r="J59">
        <v>7</v>
      </c>
      <c r="K59">
        <v>7</v>
      </c>
      <c r="L59">
        <v>6</v>
      </c>
      <c r="M59">
        <v>7</v>
      </c>
      <c r="N59">
        <f t="shared" si="2"/>
        <v>7.24</v>
      </c>
      <c r="O59">
        <f t="shared" si="3"/>
        <v>7</v>
      </c>
    </row>
    <row r="60" spans="1:17" x14ac:dyDescent="0.25">
      <c r="A60" t="s">
        <v>189</v>
      </c>
      <c r="B60" t="s">
        <v>190</v>
      </c>
      <c r="C60" t="s">
        <v>45</v>
      </c>
      <c r="D60">
        <v>7.4</v>
      </c>
      <c r="E60">
        <v>7.5</v>
      </c>
      <c r="F60">
        <v>6.2</v>
      </c>
      <c r="G60">
        <v>7.2</v>
      </c>
      <c r="H60">
        <v>7.2</v>
      </c>
      <c r="I60">
        <v>7.5</v>
      </c>
      <c r="J60">
        <v>7.5</v>
      </c>
      <c r="K60">
        <v>10</v>
      </c>
      <c r="L60">
        <v>5</v>
      </c>
      <c r="M60">
        <v>6</v>
      </c>
      <c r="N60">
        <f t="shared" si="2"/>
        <v>7.15</v>
      </c>
      <c r="O60">
        <f t="shared" si="3"/>
        <v>7.3000000000000007</v>
      </c>
    </row>
    <row r="61" spans="1:17" x14ac:dyDescent="0.25">
      <c r="A61" t="s">
        <v>65</v>
      </c>
      <c r="B61" t="s">
        <v>66</v>
      </c>
      <c r="C61" t="s">
        <v>45</v>
      </c>
      <c r="D61">
        <v>7.4</v>
      </c>
      <c r="E61">
        <v>7.7</v>
      </c>
      <c r="F61">
        <v>5.5</v>
      </c>
      <c r="G61">
        <v>6</v>
      </c>
      <c r="H61">
        <v>7.6</v>
      </c>
      <c r="I61">
        <v>6</v>
      </c>
      <c r="J61">
        <v>4</v>
      </c>
      <c r="K61">
        <v>4</v>
      </c>
      <c r="L61">
        <v>5</v>
      </c>
      <c r="M61">
        <v>6</v>
      </c>
      <c r="N61">
        <f t="shared" si="2"/>
        <v>5.92</v>
      </c>
      <c r="O61">
        <f t="shared" si="3"/>
        <v>6</v>
      </c>
    </row>
    <row r="62" spans="1:17" x14ac:dyDescent="0.25">
      <c r="A62" t="s">
        <v>295</v>
      </c>
      <c r="B62" t="s">
        <v>296</v>
      </c>
      <c r="C62" t="s">
        <v>81</v>
      </c>
      <c r="D62">
        <v>7.3</v>
      </c>
      <c r="E62">
        <v>5.3</v>
      </c>
      <c r="F62">
        <v>4</v>
      </c>
      <c r="G62">
        <v>5.0999999999999996</v>
      </c>
      <c r="H62">
        <v>7</v>
      </c>
      <c r="I62">
        <v>8</v>
      </c>
      <c r="J62">
        <v>5.5</v>
      </c>
      <c r="K62">
        <v>4</v>
      </c>
      <c r="L62">
        <v>5</v>
      </c>
      <c r="M62">
        <v>6</v>
      </c>
      <c r="N62">
        <f t="shared" si="2"/>
        <v>5.7200000000000006</v>
      </c>
      <c r="O62">
        <f t="shared" si="3"/>
        <v>5.4</v>
      </c>
    </row>
    <row r="63" spans="1:17" x14ac:dyDescent="0.25">
      <c r="A63" t="s">
        <v>200</v>
      </c>
      <c r="B63" t="s">
        <v>5</v>
      </c>
      <c r="C63" t="s">
        <v>86</v>
      </c>
      <c r="D63">
        <v>7.3</v>
      </c>
      <c r="E63">
        <v>7.5</v>
      </c>
      <c r="F63">
        <v>6.5</v>
      </c>
      <c r="G63">
        <v>7.5</v>
      </c>
      <c r="H63">
        <v>7.1</v>
      </c>
      <c r="I63">
        <v>8.5</v>
      </c>
      <c r="J63">
        <v>6</v>
      </c>
      <c r="K63">
        <v>6</v>
      </c>
      <c r="L63">
        <v>5</v>
      </c>
      <c r="M63">
        <v>6</v>
      </c>
      <c r="N63">
        <f t="shared" si="2"/>
        <v>6.74</v>
      </c>
      <c r="O63">
        <f t="shared" si="3"/>
        <v>6.8</v>
      </c>
    </row>
    <row r="64" spans="1:17" x14ac:dyDescent="0.25">
      <c r="A64" t="s">
        <v>211</v>
      </c>
      <c r="B64" t="s">
        <v>212</v>
      </c>
      <c r="C64" t="s">
        <v>86</v>
      </c>
      <c r="D64">
        <v>7.3</v>
      </c>
      <c r="E64">
        <v>7.9</v>
      </c>
      <c r="F64">
        <v>6.2</v>
      </c>
      <c r="G64">
        <v>6.8</v>
      </c>
      <c r="H64">
        <v>5</v>
      </c>
      <c r="I64">
        <v>9</v>
      </c>
      <c r="J64">
        <v>7</v>
      </c>
      <c r="K64">
        <v>5</v>
      </c>
      <c r="L64">
        <v>4</v>
      </c>
      <c r="M64">
        <v>5.5</v>
      </c>
      <c r="N64">
        <f t="shared" si="2"/>
        <v>6.37</v>
      </c>
      <c r="O64">
        <f t="shared" si="3"/>
        <v>6.5</v>
      </c>
    </row>
    <row r="65" spans="1:15" x14ac:dyDescent="0.25">
      <c r="A65" t="s">
        <v>14</v>
      </c>
      <c r="B65" t="s">
        <v>15</v>
      </c>
      <c r="C65" t="s">
        <v>3</v>
      </c>
      <c r="D65">
        <v>7.3</v>
      </c>
      <c r="E65">
        <v>7.4</v>
      </c>
      <c r="F65">
        <v>8</v>
      </c>
      <c r="G65">
        <v>6.5</v>
      </c>
      <c r="H65">
        <v>7.3</v>
      </c>
      <c r="I65">
        <v>6.5</v>
      </c>
      <c r="J65">
        <v>6</v>
      </c>
      <c r="K65">
        <v>6</v>
      </c>
      <c r="L65">
        <v>6</v>
      </c>
      <c r="M65">
        <v>5</v>
      </c>
      <c r="N65">
        <f t="shared" si="2"/>
        <v>6.6</v>
      </c>
      <c r="O65">
        <f t="shared" si="3"/>
        <v>6.5</v>
      </c>
    </row>
    <row r="66" spans="1:15" x14ac:dyDescent="0.25">
      <c r="A66" t="s">
        <v>6</v>
      </c>
      <c r="B66" t="s">
        <v>7</v>
      </c>
      <c r="C66" t="s">
        <v>3</v>
      </c>
      <c r="D66">
        <v>7.3</v>
      </c>
      <c r="E66">
        <v>6.2</v>
      </c>
      <c r="F66">
        <v>5.6</v>
      </c>
      <c r="G66">
        <v>7.8</v>
      </c>
      <c r="H66">
        <v>7.5</v>
      </c>
      <c r="I66">
        <v>8</v>
      </c>
      <c r="J66">
        <v>3</v>
      </c>
      <c r="K66">
        <v>3</v>
      </c>
      <c r="L66">
        <v>5</v>
      </c>
      <c r="M66">
        <v>5.5</v>
      </c>
      <c r="N66">
        <f t="shared" ref="N66:N97" si="4">AVERAGE(D66:M66)</f>
        <v>5.8900000000000006</v>
      </c>
      <c r="O66">
        <f t="shared" ref="O66:O97" si="5">MEDIAN(D66:M66)</f>
        <v>5.9</v>
      </c>
    </row>
    <row r="67" spans="1:15" x14ac:dyDescent="0.25">
      <c r="A67" t="s">
        <v>171</v>
      </c>
      <c r="B67" t="s">
        <v>172</v>
      </c>
      <c r="C67" t="s">
        <v>80</v>
      </c>
      <c r="D67">
        <v>7.3</v>
      </c>
      <c r="E67">
        <v>7</v>
      </c>
      <c r="F67">
        <v>9.1999999999999993</v>
      </c>
      <c r="G67">
        <v>7.3</v>
      </c>
      <c r="H67">
        <v>5.6</v>
      </c>
      <c r="I67">
        <v>8</v>
      </c>
      <c r="J67">
        <v>7.5</v>
      </c>
      <c r="K67">
        <v>8</v>
      </c>
      <c r="L67">
        <v>9</v>
      </c>
      <c r="M67">
        <v>8</v>
      </c>
      <c r="N67">
        <f t="shared" si="4"/>
        <v>7.69</v>
      </c>
      <c r="O67">
        <f t="shared" si="5"/>
        <v>7.75</v>
      </c>
    </row>
    <row r="68" spans="1:15" x14ac:dyDescent="0.25">
      <c r="A68" t="s">
        <v>167</v>
      </c>
      <c r="B68" t="s">
        <v>168</v>
      </c>
      <c r="C68" t="s">
        <v>80</v>
      </c>
      <c r="D68">
        <v>7.3</v>
      </c>
      <c r="E68">
        <v>7.4</v>
      </c>
      <c r="F68">
        <v>7.8</v>
      </c>
      <c r="G68">
        <v>6.2</v>
      </c>
      <c r="H68">
        <v>7.8</v>
      </c>
      <c r="I68">
        <v>9</v>
      </c>
      <c r="J68">
        <v>6.5</v>
      </c>
      <c r="K68">
        <v>7</v>
      </c>
      <c r="L68">
        <v>6</v>
      </c>
      <c r="M68">
        <v>8</v>
      </c>
      <c r="N68">
        <f t="shared" si="4"/>
        <v>7.3</v>
      </c>
      <c r="O68">
        <f t="shared" si="5"/>
        <v>7.35</v>
      </c>
    </row>
    <row r="69" spans="1:15" x14ac:dyDescent="0.25">
      <c r="A69" t="s">
        <v>177</v>
      </c>
      <c r="B69" t="s">
        <v>178</v>
      </c>
      <c r="C69" t="s">
        <v>80</v>
      </c>
      <c r="D69">
        <v>7.3</v>
      </c>
      <c r="E69">
        <v>7</v>
      </c>
      <c r="F69">
        <v>8.8000000000000007</v>
      </c>
      <c r="G69">
        <v>6.9</v>
      </c>
      <c r="H69">
        <v>7.6</v>
      </c>
      <c r="I69">
        <v>9</v>
      </c>
      <c r="J69">
        <v>7</v>
      </c>
      <c r="K69">
        <v>6.5</v>
      </c>
      <c r="L69">
        <v>5</v>
      </c>
      <c r="M69">
        <v>6</v>
      </c>
      <c r="N69">
        <f t="shared" si="4"/>
        <v>7.1099999999999994</v>
      </c>
      <c r="O69">
        <f t="shared" si="5"/>
        <v>7</v>
      </c>
    </row>
    <row r="70" spans="1:15" x14ac:dyDescent="0.25">
      <c r="A70" s="2" t="s">
        <v>185</v>
      </c>
      <c r="B70" t="s">
        <v>186</v>
      </c>
      <c r="C70" t="s">
        <v>80</v>
      </c>
      <c r="D70">
        <v>7.3</v>
      </c>
      <c r="E70">
        <v>6</v>
      </c>
      <c r="F70">
        <v>8</v>
      </c>
      <c r="G70">
        <v>4.5999999999999996</v>
      </c>
      <c r="H70">
        <v>7</v>
      </c>
      <c r="I70">
        <v>7</v>
      </c>
      <c r="J70">
        <v>6</v>
      </c>
      <c r="K70">
        <v>7.5</v>
      </c>
      <c r="L70">
        <v>7</v>
      </c>
      <c r="M70">
        <v>8</v>
      </c>
      <c r="N70">
        <f t="shared" si="4"/>
        <v>6.8400000000000007</v>
      </c>
      <c r="O70">
        <f t="shared" si="5"/>
        <v>7</v>
      </c>
    </row>
    <row r="71" spans="1:15" x14ac:dyDescent="0.25">
      <c r="A71" t="s">
        <v>56</v>
      </c>
      <c r="B71" t="s">
        <v>57</v>
      </c>
      <c r="C71" t="s">
        <v>45</v>
      </c>
      <c r="D71">
        <v>7.3</v>
      </c>
      <c r="E71">
        <v>6.8</v>
      </c>
      <c r="F71">
        <v>8</v>
      </c>
      <c r="G71">
        <v>7.9</v>
      </c>
      <c r="H71">
        <v>6</v>
      </c>
      <c r="I71">
        <v>6.5</v>
      </c>
      <c r="J71">
        <v>5</v>
      </c>
      <c r="K71">
        <v>6.5</v>
      </c>
      <c r="L71">
        <v>4</v>
      </c>
      <c r="M71">
        <v>6.9</v>
      </c>
      <c r="N71">
        <f t="shared" si="4"/>
        <v>6.49</v>
      </c>
      <c r="O71">
        <f t="shared" si="5"/>
        <v>6.65</v>
      </c>
    </row>
    <row r="72" spans="1:15" x14ac:dyDescent="0.25">
      <c r="A72" t="s">
        <v>204</v>
      </c>
      <c r="B72" t="s">
        <v>205</v>
      </c>
      <c r="C72" t="s">
        <v>86</v>
      </c>
      <c r="D72">
        <v>7.2</v>
      </c>
      <c r="E72">
        <v>8.5</v>
      </c>
      <c r="F72">
        <v>8.6</v>
      </c>
      <c r="G72">
        <v>6.6</v>
      </c>
      <c r="H72">
        <v>7.8</v>
      </c>
      <c r="I72">
        <v>9.5</v>
      </c>
      <c r="J72">
        <v>7</v>
      </c>
      <c r="K72">
        <v>7.5</v>
      </c>
      <c r="L72">
        <v>5</v>
      </c>
      <c r="M72">
        <v>6</v>
      </c>
      <c r="N72">
        <f t="shared" si="4"/>
        <v>7.3699999999999992</v>
      </c>
      <c r="O72">
        <f t="shared" si="5"/>
        <v>7.35</v>
      </c>
    </row>
    <row r="73" spans="1:15" x14ac:dyDescent="0.25">
      <c r="A73" t="s">
        <v>12</v>
      </c>
      <c r="B73" t="s">
        <v>13</v>
      </c>
      <c r="C73" t="s">
        <v>3</v>
      </c>
      <c r="D73">
        <v>7.2</v>
      </c>
      <c r="E73">
        <v>6.7</v>
      </c>
      <c r="F73">
        <v>8.6</v>
      </c>
      <c r="G73">
        <v>6.7</v>
      </c>
      <c r="H73">
        <v>6.8</v>
      </c>
      <c r="I73">
        <v>6.5</v>
      </c>
      <c r="J73">
        <v>7</v>
      </c>
      <c r="K73">
        <v>8</v>
      </c>
      <c r="L73">
        <v>6</v>
      </c>
      <c r="M73">
        <v>6</v>
      </c>
      <c r="N73">
        <f t="shared" si="4"/>
        <v>6.95</v>
      </c>
      <c r="O73">
        <f t="shared" si="5"/>
        <v>6.75</v>
      </c>
    </row>
    <row r="74" spans="1:15" x14ac:dyDescent="0.25">
      <c r="A74" t="s">
        <v>89</v>
      </c>
      <c r="B74" t="s">
        <v>90</v>
      </c>
      <c r="C74" t="s">
        <v>3</v>
      </c>
      <c r="D74">
        <v>7.2</v>
      </c>
      <c r="E74">
        <v>6.2</v>
      </c>
      <c r="F74">
        <v>8.5</v>
      </c>
      <c r="G74">
        <v>5.9</v>
      </c>
      <c r="H74">
        <v>6.1</v>
      </c>
      <c r="I74">
        <v>8</v>
      </c>
      <c r="J74">
        <v>7.5</v>
      </c>
      <c r="K74">
        <v>6</v>
      </c>
      <c r="L74">
        <v>3</v>
      </c>
      <c r="M74">
        <v>8</v>
      </c>
      <c r="N74">
        <f t="shared" si="4"/>
        <v>6.6400000000000006</v>
      </c>
      <c r="O74">
        <f t="shared" si="5"/>
        <v>6.7</v>
      </c>
    </row>
    <row r="75" spans="1:15" x14ac:dyDescent="0.25">
      <c r="A75" t="s">
        <v>26</v>
      </c>
      <c r="B75" t="s">
        <v>27</v>
      </c>
      <c r="C75" t="s">
        <v>3</v>
      </c>
      <c r="D75">
        <v>7.2</v>
      </c>
      <c r="E75">
        <v>6.9</v>
      </c>
      <c r="F75">
        <v>6.9</v>
      </c>
      <c r="G75">
        <v>6.3</v>
      </c>
      <c r="H75">
        <v>6.8</v>
      </c>
      <c r="I75">
        <v>7.5</v>
      </c>
      <c r="J75">
        <v>4</v>
      </c>
      <c r="K75">
        <v>7.5</v>
      </c>
      <c r="L75">
        <v>4</v>
      </c>
      <c r="M75">
        <v>8</v>
      </c>
      <c r="N75">
        <f t="shared" si="4"/>
        <v>6.51</v>
      </c>
      <c r="O75">
        <f t="shared" si="5"/>
        <v>6.9</v>
      </c>
    </row>
    <row r="76" spans="1:15" x14ac:dyDescent="0.25">
      <c r="A76" t="s">
        <v>98</v>
      </c>
      <c r="B76" t="s">
        <v>52</v>
      </c>
      <c r="C76" t="s">
        <v>92</v>
      </c>
      <c r="D76">
        <v>7.2</v>
      </c>
      <c r="E76">
        <v>8.6999999999999993</v>
      </c>
      <c r="F76">
        <v>6.8</v>
      </c>
      <c r="G76">
        <v>7.6</v>
      </c>
      <c r="H76">
        <v>6.2</v>
      </c>
      <c r="I76">
        <v>7.5</v>
      </c>
      <c r="J76">
        <v>5.5</v>
      </c>
      <c r="K76">
        <v>8</v>
      </c>
      <c r="L76">
        <v>6</v>
      </c>
      <c r="M76">
        <v>6.3</v>
      </c>
      <c r="N76">
        <f t="shared" si="4"/>
        <v>6.9799999999999995</v>
      </c>
      <c r="O76">
        <f t="shared" si="5"/>
        <v>7</v>
      </c>
    </row>
    <row r="77" spans="1:15" x14ac:dyDescent="0.25">
      <c r="A77" t="s">
        <v>116</v>
      </c>
      <c r="B77" t="s">
        <v>117</v>
      </c>
      <c r="C77" t="s">
        <v>92</v>
      </c>
      <c r="D77">
        <v>7.2</v>
      </c>
      <c r="E77">
        <v>8.6</v>
      </c>
      <c r="F77">
        <v>7.2</v>
      </c>
      <c r="G77">
        <v>7</v>
      </c>
      <c r="H77">
        <v>6</v>
      </c>
      <c r="I77">
        <v>7.5</v>
      </c>
      <c r="J77">
        <v>7</v>
      </c>
      <c r="K77">
        <v>7</v>
      </c>
      <c r="L77">
        <v>6</v>
      </c>
      <c r="M77">
        <v>5.8</v>
      </c>
      <c r="N77">
        <f t="shared" si="4"/>
        <v>6.93</v>
      </c>
      <c r="O77">
        <f t="shared" si="5"/>
        <v>7</v>
      </c>
    </row>
    <row r="78" spans="1:15" x14ac:dyDescent="0.25">
      <c r="A78" t="s">
        <v>122</v>
      </c>
      <c r="B78" t="s">
        <v>123</v>
      </c>
      <c r="C78" t="s">
        <v>202</v>
      </c>
      <c r="D78">
        <v>7.2</v>
      </c>
      <c r="E78">
        <v>7.7</v>
      </c>
      <c r="F78">
        <v>7.8</v>
      </c>
      <c r="G78">
        <v>7.8</v>
      </c>
      <c r="H78">
        <v>7.1</v>
      </c>
      <c r="I78">
        <v>8</v>
      </c>
      <c r="J78">
        <v>6</v>
      </c>
      <c r="K78">
        <v>8</v>
      </c>
      <c r="L78">
        <v>5</v>
      </c>
      <c r="M78">
        <v>6</v>
      </c>
      <c r="N78">
        <f t="shared" si="4"/>
        <v>7.06</v>
      </c>
      <c r="O78">
        <f t="shared" si="5"/>
        <v>7.45</v>
      </c>
    </row>
    <row r="79" spans="1:15" x14ac:dyDescent="0.25">
      <c r="A79" t="s">
        <v>234</v>
      </c>
      <c r="B79" t="s">
        <v>235</v>
      </c>
      <c r="C79" t="s">
        <v>87</v>
      </c>
      <c r="D79">
        <v>7.2</v>
      </c>
      <c r="E79">
        <v>7.2</v>
      </c>
      <c r="F79">
        <v>7.8</v>
      </c>
      <c r="G79">
        <v>6</v>
      </c>
      <c r="H79">
        <v>6.7</v>
      </c>
      <c r="I79">
        <v>7</v>
      </c>
      <c r="J79">
        <v>7.5</v>
      </c>
      <c r="K79">
        <v>6.5</v>
      </c>
      <c r="L79">
        <v>7</v>
      </c>
      <c r="M79">
        <v>8</v>
      </c>
      <c r="N79">
        <f t="shared" si="4"/>
        <v>7.0900000000000007</v>
      </c>
      <c r="O79">
        <f t="shared" si="5"/>
        <v>7.1</v>
      </c>
    </row>
    <row r="80" spans="1:15" x14ac:dyDescent="0.25">
      <c r="A80" t="s">
        <v>261</v>
      </c>
      <c r="B80" t="s">
        <v>5</v>
      </c>
      <c r="C80" t="s">
        <v>84</v>
      </c>
      <c r="D80">
        <v>7.2</v>
      </c>
      <c r="E80">
        <v>6.4</v>
      </c>
      <c r="F80">
        <v>8.3000000000000007</v>
      </c>
      <c r="G80">
        <v>5.5</v>
      </c>
      <c r="H80">
        <v>6.8</v>
      </c>
      <c r="I80">
        <v>7.5</v>
      </c>
      <c r="J80">
        <v>6</v>
      </c>
      <c r="K80">
        <v>9</v>
      </c>
      <c r="L80">
        <v>7</v>
      </c>
      <c r="M80">
        <v>6</v>
      </c>
      <c r="N80">
        <f t="shared" si="4"/>
        <v>6.9700000000000006</v>
      </c>
      <c r="O80">
        <f t="shared" si="5"/>
        <v>6.9</v>
      </c>
    </row>
    <row r="81" spans="1:17" x14ac:dyDescent="0.25">
      <c r="A81" t="s">
        <v>78</v>
      </c>
      <c r="B81" t="s">
        <v>79</v>
      </c>
      <c r="C81" t="s">
        <v>45</v>
      </c>
      <c r="D81">
        <v>7.2</v>
      </c>
      <c r="E81">
        <v>7.9</v>
      </c>
      <c r="F81">
        <v>6.7</v>
      </c>
      <c r="G81">
        <v>6.8</v>
      </c>
      <c r="H81">
        <v>6.6</v>
      </c>
      <c r="I81">
        <v>7</v>
      </c>
      <c r="J81">
        <v>4</v>
      </c>
      <c r="K81">
        <v>7</v>
      </c>
      <c r="L81">
        <v>8</v>
      </c>
      <c r="M81">
        <v>6</v>
      </c>
      <c r="N81">
        <f t="shared" si="4"/>
        <v>6.7200000000000006</v>
      </c>
      <c r="O81">
        <f t="shared" si="5"/>
        <v>6.9</v>
      </c>
    </row>
    <row r="82" spans="1:17" x14ac:dyDescent="0.25">
      <c r="A82" t="s">
        <v>76</v>
      </c>
      <c r="B82" t="s">
        <v>77</v>
      </c>
      <c r="C82" t="s">
        <v>45</v>
      </c>
      <c r="D82">
        <v>7.2</v>
      </c>
      <c r="E82">
        <v>5.7</v>
      </c>
      <c r="F82">
        <v>6</v>
      </c>
      <c r="G82">
        <v>7.1</v>
      </c>
      <c r="H82">
        <v>6</v>
      </c>
      <c r="I82">
        <v>7</v>
      </c>
      <c r="J82">
        <v>5</v>
      </c>
      <c r="K82">
        <v>6.5</v>
      </c>
      <c r="L82">
        <v>4</v>
      </c>
      <c r="M82">
        <v>6.8</v>
      </c>
      <c r="N82">
        <f t="shared" si="4"/>
        <v>6.13</v>
      </c>
      <c r="O82">
        <f t="shared" si="5"/>
        <v>6.25</v>
      </c>
    </row>
    <row r="83" spans="1:17" x14ac:dyDescent="0.25">
      <c r="A83" t="s">
        <v>108</v>
      </c>
      <c r="B83" t="s">
        <v>109</v>
      </c>
      <c r="C83" t="s">
        <v>92</v>
      </c>
      <c r="D83">
        <v>7.1</v>
      </c>
      <c r="E83">
        <v>9.5</v>
      </c>
      <c r="F83">
        <v>8</v>
      </c>
      <c r="G83">
        <v>8.4</v>
      </c>
      <c r="H83">
        <v>6.4</v>
      </c>
      <c r="I83">
        <v>7.5</v>
      </c>
      <c r="J83">
        <v>7.5</v>
      </c>
      <c r="K83">
        <v>8</v>
      </c>
      <c r="L83">
        <v>5</v>
      </c>
      <c r="M83">
        <v>8</v>
      </c>
      <c r="N83">
        <f t="shared" si="4"/>
        <v>7.5400000000000009</v>
      </c>
      <c r="O83">
        <f t="shared" si="5"/>
        <v>7.75</v>
      </c>
    </row>
    <row r="84" spans="1:17" x14ac:dyDescent="0.25">
      <c r="A84" t="s">
        <v>95</v>
      </c>
      <c r="B84" t="s">
        <v>52</v>
      </c>
      <c r="C84" t="s">
        <v>92</v>
      </c>
      <c r="D84">
        <v>7.1</v>
      </c>
      <c r="E84">
        <v>9.3000000000000007</v>
      </c>
      <c r="F84">
        <v>7.2</v>
      </c>
      <c r="G84">
        <v>7.6</v>
      </c>
      <c r="H84">
        <v>7.5</v>
      </c>
      <c r="I84">
        <v>7.5</v>
      </c>
      <c r="J84">
        <v>6.5</v>
      </c>
      <c r="K84">
        <v>6</v>
      </c>
      <c r="L84">
        <v>7</v>
      </c>
      <c r="M84">
        <v>7</v>
      </c>
      <c r="N84">
        <f t="shared" si="4"/>
        <v>7.2699999999999987</v>
      </c>
      <c r="O84">
        <f t="shared" si="5"/>
        <v>7.15</v>
      </c>
    </row>
    <row r="85" spans="1:17" x14ac:dyDescent="0.25">
      <c r="A85" t="s">
        <v>146</v>
      </c>
      <c r="B85" t="s">
        <v>109</v>
      </c>
      <c r="C85" t="s">
        <v>92</v>
      </c>
      <c r="D85">
        <v>7.1</v>
      </c>
      <c r="E85">
        <v>7.8</v>
      </c>
      <c r="F85">
        <v>4.7</v>
      </c>
      <c r="G85">
        <v>6.5</v>
      </c>
      <c r="H85">
        <v>6.4</v>
      </c>
      <c r="I85">
        <v>6.5</v>
      </c>
      <c r="J85">
        <v>6</v>
      </c>
      <c r="K85">
        <v>5</v>
      </c>
      <c r="L85">
        <v>4</v>
      </c>
      <c r="M85">
        <v>6.5</v>
      </c>
      <c r="N85">
        <f t="shared" si="4"/>
        <v>6.05</v>
      </c>
      <c r="O85">
        <f t="shared" si="5"/>
        <v>6.45</v>
      </c>
    </row>
    <row r="86" spans="1:17" x14ac:dyDescent="0.25">
      <c r="A86" t="s">
        <v>120</v>
      </c>
      <c r="B86" t="s">
        <v>121</v>
      </c>
      <c r="C86" t="s">
        <v>163</v>
      </c>
      <c r="D86">
        <v>7.1</v>
      </c>
      <c r="E86">
        <v>8</v>
      </c>
      <c r="F86">
        <v>8.6</v>
      </c>
      <c r="G86">
        <v>5.8</v>
      </c>
      <c r="H86">
        <v>7</v>
      </c>
      <c r="I86">
        <v>7.5</v>
      </c>
      <c r="J86">
        <v>5.5</v>
      </c>
      <c r="K86">
        <v>5</v>
      </c>
      <c r="L86">
        <v>6</v>
      </c>
      <c r="M86">
        <v>6.5</v>
      </c>
      <c r="N86">
        <f t="shared" si="4"/>
        <v>6.7</v>
      </c>
      <c r="O86">
        <f t="shared" si="5"/>
        <v>6.75</v>
      </c>
      <c r="Q86" s="5">
        <f>AVERAGE(D85:L94)</f>
        <v>6.3044444444444458</v>
      </c>
    </row>
    <row r="87" spans="1:17" x14ac:dyDescent="0.25">
      <c r="A87" t="s">
        <v>271</v>
      </c>
      <c r="B87" t="s">
        <v>272</v>
      </c>
      <c r="C87" t="s">
        <v>282</v>
      </c>
      <c r="D87">
        <v>7.1</v>
      </c>
      <c r="E87">
        <v>3</v>
      </c>
      <c r="F87">
        <v>5</v>
      </c>
      <c r="G87">
        <v>6.3</v>
      </c>
      <c r="H87">
        <v>6.5</v>
      </c>
      <c r="I87">
        <v>8</v>
      </c>
      <c r="J87">
        <v>9</v>
      </c>
      <c r="K87">
        <v>10</v>
      </c>
      <c r="L87">
        <v>6</v>
      </c>
      <c r="M87">
        <v>10</v>
      </c>
      <c r="N87">
        <f t="shared" si="4"/>
        <v>7.0900000000000007</v>
      </c>
      <c r="O87">
        <f t="shared" si="5"/>
        <v>6.8</v>
      </c>
    </row>
    <row r="88" spans="1:17" x14ac:dyDescent="0.25">
      <c r="A88" t="s">
        <v>58</v>
      </c>
      <c r="B88" t="s">
        <v>59</v>
      </c>
      <c r="C88" t="s">
        <v>45</v>
      </c>
      <c r="D88">
        <v>7.1</v>
      </c>
      <c r="E88">
        <v>7</v>
      </c>
      <c r="F88">
        <v>5.7</v>
      </c>
      <c r="G88">
        <v>6</v>
      </c>
      <c r="H88">
        <v>5</v>
      </c>
      <c r="I88">
        <v>7</v>
      </c>
      <c r="J88">
        <v>7</v>
      </c>
      <c r="K88">
        <v>6.5</v>
      </c>
      <c r="L88">
        <v>8</v>
      </c>
      <c r="M88">
        <v>9</v>
      </c>
      <c r="N88">
        <f t="shared" si="4"/>
        <v>6.83</v>
      </c>
      <c r="O88">
        <f t="shared" si="5"/>
        <v>7</v>
      </c>
    </row>
    <row r="89" spans="1:17" x14ac:dyDescent="0.25">
      <c r="A89" t="s">
        <v>293</v>
      </c>
      <c r="B89" t="s">
        <v>294</v>
      </c>
      <c r="C89" t="s">
        <v>81</v>
      </c>
      <c r="D89">
        <v>7</v>
      </c>
      <c r="E89">
        <v>4.7</v>
      </c>
      <c r="F89">
        <v>4.7</v>
      </c>
      <c r="G89">
        <v>5.4</v>
      </c>
      <c r="H89">
        <v>7.5</v>
      </c>
      <c r="I89">
        <v>7</v>
      </c>
      <c r="J89">
        <v>4</v>
      </c>
      <c r="K89">
        <v>6</v>
      </c>
      <c r="L89">
        <v>4</v>
      </c>
      <c r="M89">
        <v>7</v>
      </c>
      <c r="N89">
        <f t="shared" si="4"/>
        <v>5.7299999999999995</v>
      </c>
      <c r="O89">
        <f t="shared" si="5"/>
        <v>5.7</v>
      </c>
    </row>
    <row r="90" spans="1:17" x14ac:dyDescent="0.25">
      <c r="A90" t="s">
        <v>203</v>
      </c>
      <c r="B90" t="s">
        <v>38</v>
      </c>
      <c r="C90" t="s">
        <v>86</v>
      </c>
      <c r="D90">
        <v>7</v>
      </c>
      <c r="E90">
        <v>7.3</v>
      </c>
      <c r="F90">
        <v>7.8</v>
      </c>
      <c r="G90">
        <v>6.1</v>
      </c>
      <c r="H90">
        <v>6.6</v>
      </c>
      <c r="I90">
        <v>10</v>
      </c>
      <c r="J90">
        <v>7.5</v>
      </c>
      <c r="K90">
        <v>8</v>
      </c>
      <c r="L90">
        <v>6</v>
      </c>
      <c r="M90">
        <v>7</v>
      </c>
      <c r="N90">
        <f t="shared" si="4"/>
        <v>7.330000000000001</v>
      </c>
      <c r="O90">
        <f t="shared" si="5"/>
        <v>7.15</v>
      </c>
    </row>
    <row r="91" spans="1:17" x14ac:dyDescent="0.25">
      <c r="A91" t="s">
        <v>197</v>
      </c>
      <c r="B91" t="s">
        <v>19</v>
      </c>
      <c r="C91" t="s">
        <v>3</v>
      </c>
      <c r="D91">
        <v>7</v>
      </c>
      <c r="E91">
        <v>5.9</v>
      </c>
      <c r="F91">
        <v>7.7</v>
      </c>
      <c r="G91">
        <v>6</v>
      </c>
      <c r="H91">
        <v>5.8</v>
      </c>
      <c r="I91">
        <v>8.5</v>
      </c>
      <c r="J91">
        <v>7</v>
      </c>
      <c r="K91">
        <v>7.5</v>
      </c>
      <c r="L91">
        <v>6</v>
      </c>
      <c r="M91">
        <v>6</v>
      </c>
      <c r="N91">
        <f t="shared" si="4"/>
        <v>6.74</v>
      </c>
      <c r="O91">
        <f t="shared" si="5"/>
        <v>6.5</v>
      </c>
    </row>
    <row r="92" spans="1:17" x14ac:dyDescent="0.25">
      <c r="A92" t="s">
        <v>157</v>
      </c>
      <c r="B92" t="s">
        <v>156</v>
      </c>
      <c r="C92" t="s">
        <v>3</v>
      </c>
      <c r="D92">
        <v>7</v>
      </c>
      <c r="E92">
        <v>6.3</v>
      </c>
      <c r="F92">
        <v>4.5</v>
      </c>
      <c r="G92">
        <v>6.8</v>
      </c>
      <c r="H92">
        <v>7.2</v>
      </c>
      <c r="I92">
        <v>6.5</v>
      </c>
      <c r="J92">
        <v>6</v>
      </c>
      <c r="K92">
        <v>4</v>
      </c>
      <c r="L92">
        <v>3</v>
      </c>
      <c r="M92">
        <v>5.5</v>
      </c>
      <c r="N92">
        <f t="shared" si="4"/>
        <v>5.68</v>
      </c>
      <c r="O92">
        <f t="shared" si="5"/>
        <v>6.15</v>
      </c>
    </row>
    <row r="93" spans="1:17" x14ac:dyDescent="0.25">
      <c r="A93" t="s">
        <v>22</v>
      </c>
      <c r="B93" t="s">
        <v>23</v>
      </c>
      <c r="C93" t="s">
        <v>3</v>
      </c>
      <c r="D93">
        <v>7</v>
      </c>
      <c r="E93">
        <v>5.8</v>
      </c>
      <c r="F93">
        <v>6.2</v>
      </c>
      <c r="G93">
        <v>6</v>
      </c>
      <c r="H93">
        <v>6.5</v>
      </c>
      <c r="I93">
        <v>7.5</v>
      </c>
      <c r="J93">
        <v>3.5</v>
      </c>
      <c r="K93">
        <v>5</v>
      </c>
      <c r="L93">
        <v>4</v>
      </c>
      <c r="M93">
        <v>5</v>
      </c>
      <c r="N93">
        <f t="shared" si="4"/>
        <v>5.65</v>
      </c>
      <c r="O93">
        <f t="shared" si="5"/>
        <v>5.9</v>
      </c>
    </row>
    <row r="94" spans="1:17" x14ac:dyDescent="0.25">
      <c r="A94" t="s">
        <v>28</v>
      </c>
      <c r="B94" t="s">
        <v>10</v>
      </c>
      <c r="C94" t="s">
        <v>3</v>
      </c>
      <c r="D94">
        <v>7</v>
      </c>
      <c r="E94">
        <v>7.2</v>
      </c>
      <c r="F94">
        <v>4.5</v>
      </c>
      <c r="G94">
        <v>8</v>
      </c>
      <c r="H94">
        <v>7.2</v>
      </c>
      <c r="I94">
        <v>7</v>
      </c>
      <c r="J94">
        <v>3</v>
      </c>
      <c r="K94">
        <v>3</v>
      </c>
      <c r="L94">
        <v>5</v>
      </c>
      <c r="M94">
        <v>4.5</v>
      </c>
      <c r="N94">
        <f t="shared" si="4"/>
        <v>5.64</v>
      </c>
      <c r="O94">
        <f t="shared" si="5"/>
        <v>6</v>
      </c>
    </row>
    <row r="95" spans="1:17" x14ac:dyDescent="0.25">
      <c r="A95" t="s">
        <v>20</v>
      </c>
      <c r="B95" t="s">
        <v>143</v>
      </c>
      <c r="C95" t="s">
        <v>92</v>
      </c>
      <c r="D95">
        <v>7</v>
      </c>
      <c r="E95">
        <v>7.9</v>
      </c>
      <c r="F95">
        <v>8.1</v>
      </c>
      <c r="G95">
        <v>6.8</v>
      </c>
      <c r="H95">
        <v>7.7</v>
      </c>
      <c r="I95">
        <v>6</v>
      </c>
      <c r="J95">
        <v>5.5</v>
      </c>
      <c r="K95">
        <v>6.5</v>
      </c>
      <c r="L95">
        <v>7</v>
      </c>
      <c r="M95">
        <v>7</v>
      </c>
      <c r="N95">
        <f t="shared" si="4"/>
        <v>6.95</v>
      </c>
      <c r="O95">
        <f t="shared" si="5"/>
        <v>7</v>
      </c>
      <c r="Q95">
        <f>AVERAGE(D95:J105,L95:M105,D165:J165,L165:M165)</f>
        <v>6.8009259259259247</v>
      </c>
    </row>
    <row r="96" spans="1:17" x14ac:dyDescent="0.25">
      <c r="A96" t="s">
        <v>107</v>
      </c>
      <c r="B96" t="s">
        <v>38</v>
      </c>
      <c r="C96" t="s">
        <v>92</v>
      </c>
      <c r="D96">
        <v>7</v>
      </c>
      <c r="E96">
        <v>7.2</v>
      </c>
      <c r="F96">
        <v>7.1</v>
      </c>
      <c r="G96">
        <v>6.7</v>
      </c>
      <c r="H96">
        <v>5.9</v>
      </c>
      <c r="I96">
        <v>8.5</v>
      </c>
      <c r="J96">
        <v>6.5</v>
      </c>
      <c r="K96">
        <v>7.5</v>
      </c>
      <c r="L96">
        <v>5</v>
      </c>
      <c r="M96">
        <v>6</v>
      </c>
      <c r="N96">
        <f t="shared" si="4"/>
        <v>6.74</v>
      </c>
      <c r="O96">
        <f t="shared" si="5"/>
        <v>6.85</v>
      </c>
    </row>
    <row r="97" spans="1:17" x14ac:dyDescent="0.25">
      <c r="A97" t="s">
        <v>144</v>
      </c>
      <c r="B97" t="s">
        <v>300</v>
      </c>
      <c r="C97" t="s">
        <v>92</v>
      </c>
      <c r="D97">
        <v>7</v>
      </c>
      <c r="E97">
        <v>8.8000000000000007</v>
      </c>
      <c r="F97">
        <v>7.6</v>
      </c>
      <c r="G97">
        <v>5.8</v>
      </c>
      <c r="H97">
        <v>7.9</v>
      </c>
      <c r="I97">
        <v>6.5</v>
      </c>
      <c r="J97">
        <v>7.7</v>
      </c>
      <c r="K97">
        <v>5</v>
      </c>
      <c r="L97">
        <v>6</v>
      </c>
      <c r="M97">
        <v>5</v>
      </c>
      <c r="N97">
        <f t="shared" si="4"/>
        <v>6.7300000000000013</v>
      </c>
      <c r="O97">
        <f t="shared" si="5"/>
        <v>6.75</v>
      </c>
    </row>
    <row r="98" spans="1:17" x14ac:dyDescent="0.25">
      <c r="A98" t="s">
        <v>233</v>
      </c>
      <c r="B98" t="s">
        <v>277</v>
      </c>
      <c r="C98" t="s">
        <v>87</v>
      </c>
      <c r="D98">
        <v>7</v>
      </c>
      <c r="E98">
        <v>6.5</v>
      </c>
      <c r="F98">
        <v>6</v>
      </c>
      <c r="G98">
        <v>5.6</v>
      </c>
      <c r="H98">
        <v>3.2</v>
      </c>
      <c r="I98">
        <v>10</v>
      </c>
      <c r="J98">
        <v>8</v>
      </c>
      <c r="K98">
        <v>7.5</v>
      </c>
      <c r="L98">
        <v>7</v>
      </c>
      <c r="M98">
        <v>9.6999999999999993</v>
      </c>
      <c r="N98">
        <f t="shared" ref="N98:N129" si="6">AVERAGE(D98:M98)</f>
        <v>7.05</v>
      </c>
      <c r="O98">
        <f t="shared" ref="O98:O129" si="7">MEDIAN(D98:M98)</f>
        <v>7</v>
      </c>
    </row>
    <row r="99" spans="1:17" x14ac:dyDescent="0.25">
      <c r="A99" t="s">
        <v>165</v>
      </c>
      <c r="B99" t="s">
        <v>52</v>
      </c>
      <c r="C99" t="s">
        <v>80</v>
      </c>
      <c r="D99">
        <v>7</v>
      </c>
      <c r="E99">
        <v>8.1999999999999993</v>
      </c>
      <c r="F99">
        <v>8.6999999999999993</v>
      </c>
      <c r="G99">
        <v>7.5</v>
      </c>
      <c r="H99">
        <v>7.3</v>
      </c>
      <c r="I99">
        <v>8</v>
      </c>
      <c r="J99">
        <v>7</v>
      </c>
      <c r="K99">
        <v>6.5</v>
      </c>
      <c r="L99">
        <v>5</v>
      </c>
      <c r="M99">
        <v>6.4</v>
      </c>
      <c r="N99">
        <f t="shared" si="6"/>
        <v>7.1599999999999993</v>
      </c>
      <c r="O99">
        <f t="shared" si="7"/>
        <v>7.15</v>
      </c>
    </row>
    <row r="100" spans="1:17" x14ac:dyDescent="0.25">
      <c r="A100" t="s">
        <v>299</v>
      </c>
      <c r="B100" t="s">
        <v>35</v>
      </c>
      <c r="C100" t="s">
        <v>80</v>
      </c>
      <c r="D100">
        <v>7</v>
      </c>
      <c r="E100">
        <v>6.5</v>
      </c>
      <c r="F100">
        <v>8.6</v>
      </c>
      <c r="G100">
        <v>6.8</v>
      </c>
      <c r="H100">
        <v>5.9</v>
      </c>
      <c r="I100">
        <v>7.5</v>
      </c>
      <c r="J100">
        <v>7.5</v>
      </c>
      <c r="K100">
        <v>8.5</v>
      </c>
      <c r="L100">
        <v>6</v>
      </c>
      <c r="M100">
        <v>7</v>
      </c>
      <c r="N100">
        <f t="shared" si="6"/>
        <v>7.1300000000000008</v>
      </c>
      <c r="O100">
        <f t="shared" si="7"/>
        <v>7</v>
      </c>
    </row>
    <row r="101" spans="1:17" x14ac:dyDescent="0.25">
      <c r="A101" t="s">
        <v>184</v>
      </c>
      <c r="B101" t="s">
        <v>73</v>
      </c>
      <c r="C101" t="s">
        <v>80</v>
      </c>
      <c r="D101">
        <v>7</v>
      </c>
      <c r="E101">
        <v>6.5</v>
      </c>
      <c r="F101">
        <v>8.6</v>
      </c>
      <c r="G101">
        <v>5.6</v>
      </c>
      <c r="H101">
        <v>6.8</v>
      </c>
      <c r="I101">
        <v>6.5</v>
      </c>
      <c r="J101">
        <v>7.5</v>
      </c>
      <c r="K101">
        <v>8</v>
      </c>
      <c r="L101">
        <v>6</v>
      </c>
      <c r="M101">
        <v>7.8</v>
      </c>
      <c r="N101">
        <f t="shared" si="6"/>
        <v>7.0299999999999994</v>
      </c>
      <c r="O101">
        <f t="shared" si="7"/>
        <v>6.9</v>
      </c>
    </row>
    <row r="102" spans="1:17" x14ac:dyDescent="0.25">
      <c r="A102" t="s">
        <v>187</v>
      </c>
      <c r="B102" t="s">
        <v>183</v>
      </c>
      <c r="C102" t="s">
        <v>80</v>
      </c>
      <c r="D102">
        <v>7</v>
      </c>
      <c r="E102">
        <v>7.8</v>
      </c>
      <c r="F102">
        <v>9</v>
      </c>
      <c r="G102">
        <v>4.4000000000000004</v>
      </c>
      <c r="H102">
        <v>7.5</v>
      </c>
      <c r="I102">
        <v>6</v>
      </c>
      <c r="J102">
        <v>6.5</v>
      </c>
      <c r="K102">
        <v>7</v>
      </c>
      <c r="L102">
        <v>8</v>
      </c>
      <c r="M102">
        <v>7</v>
      </c>
      <c r="N102">
        <f t="shared" si="6"/>
        <v>7.0200000000000005</v>
      </c>
      <c r="O102">
        <f t="shared" si="7"/>
        <v>7</v>
      </c>
    </row>
    <row r="103" spans="1:17" x14ac:dyDescent="0.25">
      <c r="A103" t="s">
        <v>166</v>
      </c>
      <c r="B103" t="s">
        <v>52</v>
      </c>
      <c r="C103" t="s">
        <v>80</v>
      </c>
      <c r="D103">
        <v>7</v>
      </c>
      <c r="E103">
        <v>9.1</v>
      </c>
      <c r="F103">
        <v>9.1</v>
      </c>
      <c r="G103">
        <v>7</v>
      </c>
      <c r="H103">
        <v>7.9</v>
      </c>
      <c r="I103">
        <v>7</v>
      </c>
      <c r="J103">
        <v>6.5</v>
      </c>
      <c r="K103">
        <v>5</v>
      </c>
      <c r="L103">
        <v>5</v>
      </c>
      <c r="M103">
        <v>6.4</v>
      </c>
      <c r="N103">
        <f t="shared" si="6"/>
        <v>7</v>
      </c>
      <c r="O103">
        <f t="shared" si="7"/>
        <v>7</v>
      </c>
    </row>
    <row r="104" spans="1:17" x14ac:dyDescent="0.25">
      <c r="A104" t="s">
        <v>251</v>
      </c>
      <c r="B104" t="s">
        <v>252</v>
      </c>
      <c r="C104" t="s">
        <v>83</v>
      </c>
      <c r="D104">
        <v>7</v>
      </c>
      <c r="E104">
        <v>7</v>
      </c>
      <c r="F104">
        <v>5.7</v>
      </c>
      <c r="G104">
        <v>4.5</v>
      </c>
      <c r="H104">
        <v>6</v>
      </c>
      <c r="I104">
        <v>6.5</v>
      </c>
      <c r="J104">
        <v>7.5</v>
      </c>
      <c r="K104">
        <v>8.5</v>
      </c>
      <c r="L104">
        <v>8</v>
      </c>
      <c r="M104">
        <v>8</v>
      </c>
      <c r="N104">
        <f t="shared" si="6"/>
        <v>6.87</v>
      </c>
      <c r="O104">
        <f t="shared" si="7"/>
        <v>7</v>
      </c>
    </row>
    <row r="105" spans="1:17" x14ac:dyDescent="0.25">
      <c r="A105" t="s">
        <v>196</v>
      </c>
      <c r="B105" t="s">
        <v>135</v>
      </c>
      <c r="C105" t="s">
        <v>45</v>
      </c>
      <c r="D105">
        <v>7</v>
      </c>
      <c r="E105">
        <v>7.7</v>
      </c>
      <c r="F105">
        <v>7.7</v>
      </c>
      <c r="G105">
        <v>7</v>
      </c>
      <c r="H105">
        <v>7.5</v>
      </c>
      <c r="I105">
        <v>8</v>
      </c>
      <c r="J105">
        <v>7.5</v>
      </c>
      <c r="K105">
        <v>8.5</v>
      </c>
      <c r="L105">
        <v>7</v>
      </c>
      <c r="M105">
        <v>8</v>
      </c>
      <c r="N105">
        <f t="shared" si="6"/>
        <v>7.5900000000000007</v>
      </c>
      <c r="O105">
        <f t="shared" si="7"/>
        <v>7.6</v>
      </c>
    </row>
    <row r="106" spans="1:17" x14ac:dyDescent="0.25">
      <c r="A106" t="s">
        <v>142</v>
      </c>
      <c r="B106" t="s">
        <v>38</v>
      </c>
      <c r="C106" t="s">
        <v>45</v>
      </c>
      <c r="D106">
        <v>7</v>
      </c>
      <c r="E106">
        <v>6.5</v>
      </c>
      <c r="F106">
        <v>7.5</v>
      </c>
      <c r="G106">
        <v>6.3</v>
      </c>
      <c r="H106">
        <v>6</v>
      </c>
      <c r="I106">
        <v>10</v>
      </c>
      <c r="J106">
        <v>6</v>
      </c>
      <c r="K106">
        <v>7.5</v>
      </c>
      <c r="L106">
        <v>4</v>
      </c>
      <c r="M106">
        <v>7.7</v>
      </c>
      <c r="N106">
        <f t="shared" si="6"/>
        <v>6.85</v>
      </c>
      <c r="O106">
        <f t="shared" si="7"/>
        <v>6.75</v>
      </c>
      <c r="Q106" s="5">
        <f>AVERAGE(D106:D126,E106:E126,G106:M126)</f>
        <v>6.9587301587301598</v>
      </c>
    </row>
    <row r="107" spans="1:17" x14ac:dyDescent="0.25">
      <c r="A107" t="s">
        <v>70</v>
      </c>
      <c r="B107" t="s">
        <v>71</v>
      </c>
      <c r="C107" t="s">
        <v>45</v>
      </c>
      <c r="D107">
        <v>7</v>
      </c>
      <c r="E107">
        <v>8.1999999999999993</v>
      </c>
      <c r="F107">
        <v>6</v>
      </c>
      <c r="G107">
        <v>5.9</v>
      </c>
      <c r="H107">
        <v>6.8</v>
      </c>
      <c r="I107">
        <v>8</v>
      </c>
      <c r="J107">
        <v>7.5</v>
      </c>
      <c r="K107">
        <v>7.5</v>
      </c>
      <c r="L107">
        <v>5</v>
      </c>
      <c r="M107">
        <v>6.5</v>
      </c>
      <c r="N107">
        <f t="shared" si="6"/>
        <v>6.8400000000000007</v>
      </c>
      <c r="O107">
        <f t="shared" si="7"/>
        <v>6.9</v>
      </c>
    </row>
    <row r="108" spans="1:17" x14ac:dyDescent="0.25">
      <c r="A108" t="s">
        <v>217</v>
      </c>
      <c r="B108" t="s">
        <v>38</v>
      </c>
      <c r="C108" t="s">
        <v>86</v>
      </c>
      <c r="D108">
        <v>6.9</v>
      </c>
      <c r="E108">
        <v>7.8</v>
      </c>
      <c r="F108">
        <v>6.5</v>
      </c>
      <c r="G108">
        <v>7.2</v>
      </c>
      <c r="H108">
        <v>7.3</v>
      </c>
      <c r="I108">
        <v>10</v>
      </c>
      <c r="J108">
        <v>7</v>
      </c>
      <c r="K108">
        <v>4</v>
      </c>
      <c r="L108">
        <v>5</v>
      </c>
      <c r="M108">
        <v>8</v>
      </c>
      <c r="N108">
        <f t="shared" si="6"/>
        <v>6.9699999999999989</v>
      </c>
      <c r="O108">
        <f t="shared" si="7"/>
        <v>7.1</v>
      </c>
    </row>
    <row r="109" spans="1:17" x14ac:dyDescent="0.25">
      <c r="A109" t="s">
        <v>96</v>
      </c>
      <c r="B109" t="s">
        <v>52</v>
      </c>
      <c r="C109" t="s">
        <v>163</v>
      </c>
      <c r="D109">
        <v>6.9</v>
      </c>
      <c r="E109">
        <v>9.1999999999999993</v>
      </c>
      <c r="F109">
        <v>8.6999999999999993</v>
      </c>
      <c r="G109">
        <v>7.2</v>
      </c>
      <c r="H109">
        <v>7</v>
      </c>
      <c r="I109">
        <v>6.5</v>
      </c>
      <c r="J109">
        <v>6</v>
      </c>
      <c r="K109">
        <v>5</v>
      </c>
      <c r="L109">
        <v>6</v>
      </c>
      <c r="M109">
        <v>6.8</v>
      </c>
      <c r="N109">
        <f t="shared" si="6"/>
        <v>6.93</v>
      </c>
      <c r="O109">
        <f t="shared" si="7"/>
        <v>6.85</v>
      </c>
    </row>
    <row r="110" spans="1:17" x14ac:dyDescent="0.25">
      <c r="A110" t="s">
        <v>161</v>
      </c>
      <c r="B110" t="s">
        <v>162</v>
      </c>
      <c r="C110" t="s">
        <v>80</v>
      </c>
      <c r="D110">
        <v>6.9</v>
      </c>
      <c r="E110">
        <v>7</v>
      </c>
      <c r="F110">
        <v>8.5</v>
      </c>
      <c r="G110">
        <v>6.5</v>
      </c>
      <c r="H110">
        <v>6.8</v>
      </c>
      <c r="I110">
        <v>8.5</v>
      </c>
      <c r="J110">
        <v>8</v>
      </c>
      <c r="K110">
        <v>8</v>
      </c>
      <c r="L110">
        <v>7</v>
      </c>
      <c r="M110">
        <v>7</v>
      </c>
      <c r="N110">
        <f t="shared" si="6"/>
        <v>7.419999999999999</v>
      </c>
      <c r="O110">
        <f t="shared" si="7"/>
        <v>7</v>
      </c>
    </row>
    <row r="111" spans="1:17" x14ac:dyDescent="0.25">
      <c r="A111" t="s">
        <v>244</v>
      </c>
      <c r="B111" t="s">
        <v>245</v>
      </c>
      <c r="C111" t="s">
        <v>83</v>
      </c>
      <c r="D111">
        <v>6.9</v>
      </c>
      <c r="E111">
        <v>5.6</v>
      </c>
      <c r="F111">
        <v>7.1</v>
      </c>
      <c r="G111">
        <v>5</v>
      </c>
      <c r="H111">
        <v>7.5</v>
      </c>
      <c r="I111">
        <v>9.5</v>
      </c>
      <c r="J111">
        <v>8</v>
      </c>
      <c r="K111">
        <v>9</v>
      </c>
      <c r="L111">
        <v>7</v>
      </c>
      <c r="M111">
        <v>8</v>
      </c>
      <c r="N111">
        <f t="shared" si="6"/>
        <v>7.3599999999999994</v>
      </c>
      <c r="O111">
        <f t="shared" si="7"/>
        <v>7.3</v>
      </c>
    </row>
    <row r="112" spans="1:17" x14ac:dyDescent="0.25">
      <c r="A112" t="s">
        <v>236</v>
      </c>
      <c r="B112" t="s">
        <v>237</v>
      </c>
      <c r="C112" t="s">
        <v>83</v>
      </c>
      <c r="D112">
        <v>6.9</v>
      </c>
      <c r="E112">
        <v>6.6</v>
      </c>
      <c r="F112">
        <v>6.5</v>
      </c>
      <c r="G112">
        <v>6.4</v>
      </c>
      <c r="H112">
        <v>5.0999999999999996</v>
      </c>
      <c r="I112">
        <v>8</v>
      </c>
      <c r="J112">
        <v>7</v>
      </c>
      <c r="K112">
        <v>7</v>
      </c>
      <c r="L112">
        <v>7</v>
      </c>
      <c r="M112">
        <v>8</v>
      </c>
      <c r="N112">
        <f t="shared" si="6"/>
        <v>6.85</v>
      </c>
      <c r="O112">
        <f t="shared" si="7"/>
        <v>6.95</v>
      </c>
    </row>
    <row r="113" spans="1:17" x14ac:dyDescent="0.25">
      <c r="A113" t="s">
        <v>158</v>
      </c>
      <c r="B113" t="s">
        <v>159</v>
      </c>
      <c r="C113" t="s">
        <v>80</v>
      </c>
      <c r="D113">
        <v>6.8</v>
      </c>
      <c r="E113">
        <v>7.3</v>
      </c>
      <c r="F113">
        <v>8.5</v>
      </c>
      <c r="G113">
        <v>7.1</v>
      </c>
      <c r="H113">
        <v>6</v>
      </c>
      <c r="I113">
        <v>7.5</v>
      </c>
      <c r="J113">
        <v>7.5</v>
      </c>
      <c r="K113">
        <v>3</v>
      </c>
      <c r="L113">
        <v>6</v>
      </c>
      <c r="M113">
        <v>6.5</v>
      </c>
      <c r="N113">
        <f t="shared" si="6"/>
        <v>6.62</v>
      </c>
      <c r="O113">
        <f t="shared" si="7"/>
        <v>6.9499999999999993</v>
      </c>
    </row>
    <row r="114" spans="1:17" x14ac:dyDescent="0.25">
      <c r="A114" t="s">
        <v>64</v>
      </c>
      <c r="B114" t="s">
        <v>44</v>
      </c>
      <c r="C114" t="s">
        <v>45</v>
      </c>
      <c r="D114">
        <v>6.8</v>
      </c>
      <c r="E114">
        <v>7.1</v>
      </c>
      <c r="F114">
        <v>6.5</v>
      </c>
      <c r="G114">
        <v>7.8</v>
      </c>
      <c r="H114">
        <v>7</v>
      </c>
      <c r="I114">
        <v>7</v>
      </c>
      <c r="J114">
        <v>7.5</v>
      </c>
      <c r="K114">
        <v>8</v>
      </c>
      <c r="L114">
        <v>4</v>
      </c>
      <c r="M114">
        <v>8</v>
      </c>
      <c r="N114">
        <f t="shared" si="6"/>
        <v>6.9700000000000006</v>
      </c>
      <c r="O114">
        <f t="shared" si="7"/>
        <v>7.05</v>
      </c>
    </row>
    <row r="115" spans="1:17" x14ac:dyDescent="0.25">
      <c r="A115" t="s">
        <v>48</v>
      </c>
      <c r="B115" t="s">
        <v>25</v>
      </c>
      <c r="C115" t="s">
        <v>45</v>
      </c>
      <c r="D115">
        <v>6.8</v>
      </c>
      <c r="E115">
        <v>6.9</v>
      </c>
      <c r="F115">
        <v>7.2</v>
      </c>
      <c r="G115">
        <v>8.5</v>
      </c>
      <c r="H115">
        <v>7</v>
      </c>
      <c r="I115">
        <v>6.5</v>
      </c>
      <c r="J115">
        <v>6</v>
      </c>
      <c r="K115">
        <v>5</v>
      </c>
      <c r="L115">
        <v>5</v>
      </c>
      <c r="M115">
        <v>5</v>
      </c>
      <c r="N115">
        <f t="shared" si="6"/>
        <v>6.39</v>
      </c>
      <c r="O115">
        <f t="shared" si="7"/>
        <v>6.65</v>
      </c>
    </row>
    <row r="116" spans="1:17" x14ac:dyDescent="0.25">
      <c r="A116" t="s">
        <v>192</v>
      </c>
      <c r="B116" t="s">
        <v>193</v>
      </c>
      <c r="C116" t="s">
        <v>268</v>
      </c>
      <c r="D116">
        <v>6.8</v>
      </c>
      <c r="E116">
        <v>8.6</v>
      </c>
      <c r="F116">
        <v>7.5</v>
      </c>
      <c r="G116">
        <v>6.8</v>
      </c>
      <c r="H116">
        <v>6.9</v>
      </c>
      <c r="I116">
        <v>8.5</v>
      </c>
      <c r="J116">
        <v>7</v>
      </c>
      <c r="K116">
        <v>9.5</v>
      </c>
      <c r="L116">
        <v>8</v>
      </c>
      <c r="M116">
        <v>8</v>
      </c>
      <c r="N116">
        <f t="shared" si="6"/>
        <v>7.76</v>
      </c>
      <c r="O116">
        <f t="shared" si="7"/>
        <v>7.75</v>
      </c>
    </row>
    <row r="117" spans="1:17" x14ac:dyDescent="0.25">
      <c r="A117" t="s">
        <v>97</v>
      </c>
      <c r="B117" t="s">
        <v>52</v>
      </c>
      <c r="C117" t="s">
        <v>92</v>
      </c>
      <c r="D117">
        <v>6.7</v>
      </c>
      <c r="E117">
        <v>8</v>
      </c>
      <c r="F117">
        <v>7.8</v>
      </c>
      <c r="G117">
        <v>7</v>
      </c>
      <c r="H117">
        <v>7</v>
      </c>
      <c r="I117">
        <v>8.5</v>
      </c>
      <c r="J117">
        <v>7</v>
      </c>
      <c r="K117">
        <v>7</v>
      </c>
      <c r="L117">
        <v>5</v>
      </c>
      <c r="M117">
        <v>7</v>
      </c>
      <c r="N117">
        <f t="shared" si="6"/>
        <v>7.1</v>
      </c>
      <c r="O117">
        <f t="shared" si="7"/>
        <v>7</v>
      </c>
    </row>
    <row r="118" spans="1:17" x14ac:dyDescent="0.25">
      <c r="A118" t="s">
        <v>180</v>
      </c>
      <c r="B118" t="s">
        <v>181</v>
      </c>
      <c r="C118" t="s">
        <v>80</v>
      </c>
      <c r="D118">
        <v>6.7</v>
      </c>
      <c r="E118">
        <v>6.8</v>
      </c>
      <c r="F118">
        <v>8.5</v>
      </c>
      <c r="G118">
        <v>7</v>
      </c>
      <c r="H118">
        <v>6</v>
      </c>
      <c r="I118">
        <v>8.5</v>
      </c>
      <c r="J118">
        <v>7</v>
      </c>
      <c r="K118">
        <v>7.5</v>
      </c>
      <c r="L118">
        <v>7</v>
      </c>
      <c r="M118">
        <v>8.5</v>
      </c>
      <c r="N118">
        <f t="shared" si="6"/>
        <v>7.35</v>
      </c>
      <c r="O118">
        <f t="shared" si="7"/>
        <v>7</v>
      </c>
    </row>
    <row r="119" spans="1:17" x14ac:dyDescent="0.25">
      <c r="A119" t="s">
        <v>91</v>
      </c>
      <c r="B119" t="s">
        <v>176</v>
      </c>
      <c r="C119" t="s">
        <v>80</v>
      </c>
      <c r="D119">
        <v>6.7</v>
      </c>
      <c r="E119">
        <v>7</v>
      </c>
      <c r="F119">
        <v>8.6999999999999993</v>
      </c>
      <c r="G119">
        <v>7.2</v>
      </c>
      <c r="H119">
        <v>6.8</v>
      </c>
      <c r="I119">
        <v>7.5</v>
      </c>
      <c r="J119">
        <v>7.5</v>
      </c>
      <c r="K119">
        <v>5</v>
      </c>
      <c r="L119">
        <v>8</v>
      </c>
      <c r="M119">
        <v>8</v>
      </c>
      <c r="N119">
        <f t="shared" si="6"/>
        <v>7.24</v>
      </c>
      <c r="O119">
        <f t="shared" si="7"/>
        <v>7.35</v>
      </c>
    </row>
    <row r="120" spans="1:17" x14ac:dyDescent="0.25">
      <c r="A120" t="s">
        <v>182</v>
      </c>
      <c r="B120" t="s">
        <v>183</v>
      </c>
      <c r="C120" t="s">
        <v>80</v>
      </c>
      <c r="D120">
        <v>6.7</v>
      </c>
      <c r="E120">
        <v>7.6</v>
      </c>
      <c r="F120">
        <v>8.8000000000000007</v>
      </c>
      <c r="G120">
        <v>4.4000000000000004</v>
      </c>
      <c r="H120">
        <v>7.8</v>
      </c>
      <c r="I120">
        <v>6</v>
      </c>
      <c r="J120">
        <v>7</v>
      </c>
      <c r="K120">
        <v>5.5</v>
      </c>
      <c r="L120">
        <v>7</v>
      </c>
      <c r="M120">
        <v>6</v>
      </c>
      <c r="N120">
        <f t="shared" si="6"/>
        <v>6.68</v>
      </c>
      <c r="O120">
        <f t="shared" si="7"/>
        <v>6.85</v>
      </c>
    </row>
    <row r="121" spans="1:17" x14ac:dyDescent="0.25">
      <c r="A121" t="s">
        <v>69</v>
      </c>
      <c r="B121" t="s">
        <v>88</v>
      </c>
      <c r="C121" t="s">
        <v>45</v>
      </c>
      <c r="D121">
        <v>6.7</v>
      </c>
      <c r="E121">
        <v>5.4</v>
      </c>
      <c r="F121">
        <v>7</v>
      </c>
      <c r="G121">
        <v>7.1</v>
      </c>
      <c r="H121">
        <v>7.2</v>
      </c>
      <c r="I121">
        <v>9</v>
      </c>
      <c r="J121">
        <v>7.5</v>
      </c>
      <c r="K121">
        <v>8</v>
      </c>
      <c r="L121">
        <v>6</v>
      </c>
      <c r="M121">
        <v>7</v>
      </c>
      <c r="N121">
        <f t="shared" si="6"/>
        <v>7.0900000000000007</v>
      </c>
      <c r="O121">
        <f t="shared" si="7"/>
        <v>7.05</v>
      </c>
    </row>
    <row r="122" spans="1:17" x14ac:dyDescent="0.25">
      <c r="A122" t="s">
        <v>201</v>
      </c>
      <c r="B122" t="s">
        <v>115</v>
      </c>
      <c r="C122" t="s">
        <v>86</v>
      </c>
      <c r="D122">
        <v>6.6</v>
      </c>
      <c r="E122">
        <v>8.3000000000000007</v>
      </c>
      <c r="F122">
        <v>7</v>
      </c>
      <c r="G122">
        <v>6</v>
      </c>
      <c r="H122">
        <v>6.3</v>
      </c>
      <c r="I122">
        <v>9.5</v>
      </c>
      <c r="J122">
        <v>7.5</v>
      </c>
      <c r="K122">
        <v>5</v>
      </c>
      <c r="L122">
        <v>5</v>
      </c>
      <c r="M122">
        <v>6.5</v>
      </c>
      <c r="N122">
        <f t="shared" si="6"/>
        <v>6.7699999999999987</v>
      </c>
      <c r="O122">
        <f t="shared" si="7"/>
        <v>6.55</v>
      </c>
    </row>
    <row r="123" spans="1:17" x14ac:dyDescent="0.25">
      <c r="A123" t="s">
        <v>100</v>
      </c>
      <c r="B123" t="s">
        <v>38</v>
      </c>
      <c r="C123" t="s">
        <v>92</v>
      </c>
      <c r="D123">
        <v>6.6</v>
      </c>
      <c r="E123">
        <v>8.1</v>
      </c>
      <c r="F123">
        <v>7.6</v>
      </c>
      <c r="G123">
        <v>6.7</v>
      </c>
      <c r="H123">
        <v>6.6</v>
      </c>
      <c r="I123">
        <v>8.5</v>
      </c>
      <c r="J123">
        <v>7</v>
      </c>
      <c r="K123">
        <v>8.5</v>
      </c>
      <c r="L123">
        <v>5</v>
      </c>
      <c r="M123">
        <v>7</v>
      </c>
      <c r="N123">
        <f t="shared" si="6"/>
        <v>7.1599999999999993</v>
      </c>
      <c r="O123">
        <f t="shared" si="7"/>
        <v>7</v>
      </c>
    </row>
    <row r="124" spans="1:17" x14ac:dyDescent="0.25">
      <c r="A124" t="s">
        <v>266</v>
      </c>
      <c r="B124" t="s">
        <v>267</v>
      </c>
      <c r="C124" t="s">
        <v>84</v>
      </c>
      <c r="D124">
        <v>6.6</v>
      </c>
      <c r="E124">
        <v>7</v>
      </c>
      <c r="F124">
        <v>6</v>
      </c>
      <c r="G124">
        <v>6.2</v>
      </c>
      <c r="H124">
        <v>4</v>
      </c>
      <c r="I124">
        <v>8.5</v>
      </c>
      <c r="J124">
        <v>8</v>
      </c>
      <c r="K124">
        <v>10</v>
      </c>
      <c r="L124">
        <v>8</v>
      </c>
      <c r="M124">
        <v>8</v>
      </c>
      <c r="N124">
        <f t="shared" si="6"/>
        <v>7.2299999999999995</v>
      </c>
      <c r="O124">
        <f t="shared" si="7"/>
        <v>7.5</v>
      </c>
    </row>
    <row r="125" spans="1:17" x14ac:dyDescent="0.25">
      <c r="A125" t="s">
        <v>194</v>
      </c>
      <c r="B125" t="s">
        <v>156</v>
      </c>
      <c r="C125" t="s">
        <v>45</v>
      </c>
      <c r="D125">
        <v>6.6</v>
      </c>
      <c r="E125">
        <v>7.6</v>
      </c>
      <c r="F125">
        <v>6.4</v>
      </c>
      <c r="G125">
        <v>7.9</v>
      </c>
      <c r="H125">
        <v>7</v>
      </c>
      <c r="I125">
        <v>7</v>
      </c>
      <c r="J125">
        <v>7</v>
      </c>
      <c r="K125">
        <v>8</v>
      </c>
      <c r="L125">
        <v>5</v>
      </c>
      <c r="M125">
        <v>6.7</v>
      </c>
      <c r="N125">
        <f t="shared" si="6"/>
        <v>6.92</v>
      </c>
      <c r="O125">
        <f t="shared" si="7"/>
        <v>7</v>
      </c>
    </row>
    <row r="126" spans="1:17" x14ac:dyDescent="0.25">
      <c r="A126" t="s">
        <v>113</v>
      </c>
      <c r="B126" t="s">
        <v>112</v>
      </c>
      <c r="C126" t="s">
        <v>92</v>
      </c>
      <c r="D126">
        <v>6.5</v>
      </c>
      <c r="E126">
        <v>8.1999999999999993</v>
      </c>
      <c r="F126">
        <v>7.3</v>
      </c>
      <c r="G126">
        <v>5.9</v>
      </c>
      <c r="H126">
        <v>5.9</v>
      </c>
      <c r="I126">
        <v>9</v>
      </c>
      <c r="J126">
        <v>5.5</v>
      </c>
      <c r="K126">
        <v>4</v>
      </c>
      <c r="L126">
        <v>6</v>
      </c>
      <c r="M126">
        <v>7.5</v>
      </c>
      <c r="N126">
        <f t="shared" si="6"/>
        <v>6.58</v>
      </c>
      <c r="O126">
        <f t="shared" si="7"/>
        <v>6.25</v>
      </c>
    </row>
    <row r="127" spans="1:17" x14ac:dyDescent="0.25">
      <c r="A127" t="s">
        <v>130</v>
      </c>
      <c r="B127" t="s">
        <v>131</v>
      </c>
      <c r="C127" t="s">
        <v>92</v>
      </c>
      <c r="D127">
        <v>6.5</v>
      </c>
      <c r="E127">
        <v>8.6999999999999993</v>
      </c>
      <c r="F127">
        <v>8.5</v>
      </c>
      <c r="G127">
        <v>6.7</v>
      </c>
      <c r="H127">
        <v>7</v>
      </c>
      <c r="I127">
        <v>6</v>
      </c>
      <c r="J127">
        <v>4</v>
      </c>
      <c r="K127">
        <v>7</v>
      </c>
      <c r="L127">
        <v>5</v>
      </c>
      <c r="M127">
        <v>6</v>
      </c>
      <c r="N127">
        <f t="shared" si="6"/>
        <v>6.5400000000000009</v>
      </c>
      <c r="O127">
        <f t="shared" si="7"/>
        <v>6.6</v>
      </c>
      <c r="Q127" s="5">
        <f>AVERAGE(D127:K136,M127:M136)</f>
        <v>6.5933333333333328</v>
      </c>
    </row>
    <row r="128" spans="1:17" x14ac:dyDescent="0.25">
      <c r="A128" t="s">
        <v>53</v>
      </c>
      <c r="B128" t="s">
        <v>54</v>
      </c>
      <c r="C128" t="s">
        <v>45</v>
      </c>
      <c r="D128">
        <v>6.5</v>
      </c>
      <c r="E128">
        <v>6.8</v>
      </c>
      <c r="F128">
        <v>4.7</v>
      </c>
      <c r="G128">
        <v>7.2</v>
      </c>
      <c r="H128">
        <v>5</v>
      </c>
      <c r="I128">
        <v>6.5</v>
      </c>
      <c r="J128">
        <v>3</v>
      </c>
      <c r="K128">
        <v>4</v>
      </c>
      <c r="L128">
        <v>5</v>
      </c>
      <c r="M128">
        <v>5.9</v>
      </c>
      <c r="N128">
        <f t="shared" si="6"/>
        <v>5.46</v>
      </c>
      <c r="O128">
        <f t="shared" si="7"/>
        <v>5.45</v>
      </c>
    </row>
    <row r="129" spans="1:17" x14ac:dyDescent="0.25">
      <c r="A129" t="s">
        <v>111</v>
      </c>
      <c r="B129" t="s">
        <v>112</v>
      </c>
      <c r="C129" t="s">
        <v>228</v>
      </c>
      <c r="D129">
        <v>6.4</v>
      </c>
      <c r="E129">
        <v>7.9</v>
      </c>
      <c r="F129">
        <v>9.1999999999999993</v>
      </c>
      <c r="G129">
        <v>6.2</v>
      </c>
      <c r="H129">
        <v>5</v>
      </c>
      <c r="I129">
        <v>6.5</v>
      </c>
      <c r="J129">
        <v>7.7</v>
      </c>
      <c r="K129">
        <v>8.5</v>
      </c>
      <c r="L129">
        <v>6</v>
      </c>
      <c r="M129">
        <v>10</v>
      </c>
      <c r="N129">
        <f t="shared" si="6"/>
        <v>7.3400000000000007</v>
      </c>
      <c r="O129">
        <f t="shared" si="7"/>
        <v>7.1</v>
      </c>
    </row>
    <row r="130" spans="1:17" x14ac:dyDescent="0.25">
      <c r="A130" t="s">
        <v>147</v>
      </c>
      <c r="B130" t="s">
        <v>148</v>
      </c>
      <c r="C130" t="s">
        <v>45</v>
      </c>
      <c r="D130">
        <v>6.4</v>
      </c>
      <c r="E130">
        <v>8</v>
      </c>
      <c r="F130">
        <v>8</v>
      </c>
      <c r="G130">
        <v>5.5</v>
      </c>
      <c r="H130">
        <v>5.2</v>
      </c>
      <c r="I130">
        <v>7</v>
      </c>
      <c r="J130">
        <v>7</v>
      </c>
      <c r="K130">
        <v>7</v>
      </c>
      <c r="L130">
        <v>8</v>
      </c>
      <c r="M130">
        <v>6</v>
      </c>
      <c r="N130">
        <f t="shared" ref="N130:N161" si="8">AVERAGE(D130:M130)</f>
        <v>6.81</v>
      </c>
      <c r="O130">
        <f t="shared" ref="O130:O166" si="9">MEDIAN(D130:M130)</f>
        <v>7</v>
      </c>
    </row>
    <row r="131" spans="1:17" x14ac:dyDescent="0.25">
      <c r="A131" t="s">
        <v>222</v>
      </c>
      <c r="B131" t="s">
        <v>223</v>
      </c>
      <c r="C131" t="s">
        <v>87</v>
      </c>
      <c r="D131">
        <v>6.3</v>
      </c>
      <c r="E131">
        <v>6.1</v>
      </c>
      <c r="F131">
        <v>6</v>
      </c>
      <c r="G131">
        <v>7.6</v>
      </c>
      <c r="H131">
        <v>3</v>
      </c>
      <c r="I131">
        <v>8.5</v>
      </c>
      <c r="J131">
        <v>8</v>
      </c>
      <c r="K131">
        <v>7</v>
      </c>
      <c r="L131">
        <v>7</v>
      </c>
      <c r="M131">
        <v>8</v>
      </c>
      <c r="N131">
        <f t="shared" si="8"/>
        <v>6.75</v>
      </c>
      <c r="O131">
        <f t="shared" si="9"/>
        <v>7</v>
      </c>
    </row>
    <row r="132" spans="1:17" x14ac:dyDescent="0.25">
      <c r="A132" t="s">
        <v>248</v>
      </c>
      <c r="B132" t="s">
        <v>225</v>
      </c>
      <c r="C132" t="s">
        <v>83</v>
      </c>
      <c r="D132">
        <v>6.3</v>
      </c>
      <c r="E132">
        <v>6.4</v>
      </c>
      <c r="F132">
        <v>6.9</v>
      </c>
      <c r="G132">
        <v>3</v>
      </c>
      <c r="H132">
        <v>4.5</v>
      </c>
      <c r="I132">
        <v>8</v>
      </c>
      <c r="J132">
        <v>7</v>
      </c>
      <c r="K132">
        <v>4</v>
      </c>
      <c r="L132">
        <v>6</v>
      </c>
      <c r="M132">
        <v>8</v>
      </c>
      <c r="N132">
        <f t="shared" si="8"/>
        <v>6.01</v>
      </c>
      <c r="O132">
        <f t="shared" si="9"/>
        <v>6.35</v>
      </c>
    </row>
    <row r="133" spans="1:17" x14ac:dyDescent="0.25">
      <c r="A133" t="s">
        <v>46</v>
      </c>
      <c r="B133" t="s">
        <v>47</v>
      </c>
      <c r="C133" t="s">
        <v>45</v>
      </c>
      <c r="D133">
        <v>6.3</v>
      </c>
      <c r="E133">
        <v>6</v>
      </c>
      <c r="F133">
        <v>4.0999999999999996</v>
      </c>
      <c r="G133">
        <v>5</v>
      </c>
      <c r="H133">
        <v>6.9</v>
      </c>
      <c r="I133">
        <v>6.5</v>
      </c>
      <c r="J133">
        <v>5</v>
      </c>
      <c r="K133">
        <v>6</v>
      </c>
      <c r="L133">
        <v>6</v>
      </c>
      <c r="M133">
        <v>7</v>
      </c>
      <c r="N133">
        <f t="shared" si="8"/>
        <v>5.88</v>
      </c>
      <c r="O133">
        <f t="shared" si="9"/>
        <v>6</v>
      </c>
    </row>
    <row r="134" spans="1:17" x14ac:dyDescent="0.25">
      <c r="A134" t="s">
        <v>213</v>
      </c>
      <c r="B134" t="s">
        <v>214</v>
      </c>
      <c r="C134" t="s">
        <v>86</v>
      </c>
      <c r="D134">
        <v>6.2</v>
      </c>
      <c r="E134">
        <v>7.3</v>
      </c>
      <c r="F134">
        <v>7.6</v>
      </c>
      <c r="G134">
        <v>7</v>
      </c>
      <c r="H134">
        <v>6.5</v>
      </c>
      <c r="I134">
        <v>7.5</v>
      </c>
      <c r="J134">
        <v>7.5</v>
      </c>
      <c r="K134">
        <v>7.5</v>
      </c>
      <c r="L134">
        <v>5</v>
      </c>
      <c r="M134">
        <v>9</v>
      </c>
      <c r="N134">
        <f t="shared" si="8"/>
        <v>7.1099999999999994</v>
      </c>
      <c r="O134">
        <f t="shared" si="9"/>
        <v>7.4</v>
      </c>
    </row>
    <row r="135" spans="1:17" x14ac:dyDescent="0.25">
      <c r="A135" t="s">
        <v>242</v>
      </c>
      <c r="B135" t="s">
        <v>243</v>
      </c>
      <c r="C135" t="s">
        <v>83</v>
      </c>
      <c r="D135">
        <v>6.2</v>
      </c>
      <c r="E135">
        <v>5.4</v>
      </c>
      <c r="F135">
        <v>5.3</v>
      </c>
      <c r="G135">
        <v>4</v>
      </c>
      <c r="H135">
        <v>6.4</v>
      </c>
      <c r="I135">
        <v>8</v>
      </c>
      <c r="J135">
        <v>6.5</v>
      </c>
      <c r="K135">
        <v>7</v>
      </c>
      <c r="L135">
        <v>7</v>
      </c>
      <c r="M135">
        <v>10</v>
      </c>
      <c r="N135">
        <f t="shared" si="8"/>
        <v>6.580000000000001</v>
      </c>
      <c r="O135">
        <f t="shared" si="9"/>
        <v>6.45</v>
      </c>
    </row>
    <row r="136" spans="1:17" x14ac:dyDescent="0.25">
      <c r="A136" t="s">
        <v>151</v>
      </c>
      <c r="B136" t="s">
        <v>152</v>
      </c>
      <c r="C136" t="s">
        <v>45</v>
      </c>
      <c r="D136">
        <v>6.2</v>
      </c>
      <c r="E136">
        <v>6.5</v>
      </c>
      <c r="F136">
        <v>6</v>
      </c>
      <c r="G136">
        <v>6.9</v>
      </c>
      <c r="H136">
        <v>6</v>
      </c>
      <c r="I136">
        <v>8.5</v>
      </c>
      <c r="J136">
        <v>8</v>
      </c>
      <c r="K136">
        <v>8.5</v>
      </c>
      <c r="L136">
        <v>4</v>
      </c>
      <c r="M136">
        <v>7</v>
      </c>
      <c r="N136">
        <f t="shared" si="8"/>
        <v>6.76</v>
      </c>
      <c r="O136">
        <f t="shared" si="9"/>
        <v>6.7</v>
      </c>
    </row>
    <row r="137" spans="1:17" x14ac:dyDescent="0.25">
      <c r="A137" t="s">
        <v>67</v>
      </c>
      <c r="B137" t="s">
        <v>68</v>
      </c>
      <c r="C137" t="s">
        <v>45</v>
      </c>
      <c r="D137">
        <v>6.2</v>
      </c>
      <c r="E137">
        <v>6.9</v>
      </c>
      <c r="F137">
        <v>6.5</v>
      </c>
      <c r="G137">
        <v>5.4</v>
      </c>
      <c r="H137">
        <v>6.5</v>
      </c>
      <c r="I137">
        <v>7.5</v>
      </c>
      <c r="J137">
        <v>6.5</v>
      </c>
      <c r="K137">
        <v>7</v>
      </c>
      <c r="L137">
        <v>5</v>
      </c>
      <c r="M137">
        <v>8</v>
      </c>
      <c r="N137">
        <f t="shared" si="8"/>
        <v>6.55</v>
      </c>
      <c r="O137">
        <f t="shared" si="9"/>
        <v>6.5</v>
      </c>
      <c r="Q137">
        <f>AVERAGE(D137:F166,H137:M166)</f>
        <v>5.991481481481479</v>
      </c>
    </row>
    <row r="138" spans="1:17" x14ac:dyDescent="0.25">
      <c r="A138" t="s">
        <v>43</v>
      </c>
      <c r="B138" t="s">
        <v>44</v>
      </c>
      <c r="C138" t="s">
        <v>45</v>
      </c>
      <c r="D138">
        <v>6.2</v>
      </c>
      <c r="E138">
        <v>7</v>
      </c>
      <c r="F138">
        <v>7</v>
      </c>
      <c r="G138">
        <v>8</v>
      </c>
      <c r="H138">
        <v>5.9</v>
      </c>
      <c r="I138">
        <v>6.5</v>
      </c>
      <c r="J138">
        <v>6</v>
      </c>
      <c r="K138">
        <v>3</v>
      </c>
      <c r="L138">
        <v>4</v>
      </c>
      <c r="M138">
        <v>6.8</v>
      </c>
      <c r="N138">
        <f t="shared" si="8"/>
        <v>6.04</v>
      </c>
      <c r="O138">
        <f t="shared" si="9"/>
        <v>6.35</v>
      </c>
    </row>
    <row r="139" spans="1:17" x14ac:dyDescent="0.25">
      <c r="A139" t="s">
        <v>128</v>
      </c>
      <c r="B139" t="s">
        <v>129</v>
      </c>
      <c r="C139" t="s">
        <v>92</v>
      </c>
      <c r="D139">
        <v>6.1</v>
      </c>
      <c r="E139">
        <v>8.6999999999999993</v>
      </c>
      <c r="F139">
        <v>6.9</v>
      </c>
      <c r="G139">
        <v>6.7</v>
      </c>
      <c r="H139">
        <v>6.8</v>
      </c>
      <c r="I139">
        <v>6.5</v>
      </c>
      <c r="J139">
        <v>5.5</v>
      </c>
      <c r="K139">
        <v>5.5</v>
      </c>
      <c r="L139">
        <v>5</v>
      </c>
      <c r="M139">
        <v>5</v>
      </c>
      <c r="N139">
        <f t="shared" si="8"/>
        <v>6.27</v>
      </c>
      <c r="O139">
        <f t="shared" si="9"/>
        <v>6.3</v>
      </c>
    </row>
    <row r="140" spans="1:17" x14ac:dyDescent="0.25">
      <c r="A140" t="s">
        <v>229</v>
      </c>
      <c r="B140" t="s">
        <v>230</v>
      </c>
      <c r="C140" t="s">
        <v>87</v>
      </c>
      <c r="D140">
        <v>6.1</v>
      </c>
      <c r="E140">
        <v>7.8</v>
      </c>
      <c r="F140">
        <v>7</v>
      </c>
      <c r="G140">
        <v>6.7</v>
      </c>
      <c r="H140">
        <v>6.9</v>
      </c>
      <c r="I140">
        <v>7</v>
      </c>
      <c r="J140">
        <v>7.5</v>
      </c>
      <c r="K140">
        <v>7</v>
      </c>
      <c r="L140">
        <v>7</v>
      </c>
      <c r="M140">
        <v>9</v>
      </c>
      <c r="N140">
        <f t="shared" si="8"/>
        <v>7.2</v>
      </c>
      <c r="O140">
        <f t="shared" si="9"/>
        <v>7</v>
      </c>
    </row>
    <row r="141" spans="1:17" x14ac:dyDescent="0.25">
      <c r="A141" t="s">
        <v>224</v>
      </c>
      <c r="B141" t="s">
        <v>225</v>
      </c>
      <c r="C141" t="s">
        <v>87</v>
      </c>
      <c r="D141">
        <v>6</v>
      </c>
      <c r="E141">
        <v>5</v>
      </c>
      <c r="F141">
        <v>7</v>
      </c>
      <c r="G141">
        <v>4.5</v>
      </c>
      <c r="H141">
        <v>5.0999999999999996</v>
      </c>
      <c r="I141">
        <v>7</v>
      </c>
      <c r="J141">
        <v>7.5</v>
      </c>
      <c r="K141">
        <v>8.5</v>
      </c>
      <c r="L141">
        <v>9</v>
      </c>
      <c r="M141">
        <v>8.5</v>
      </c>
      <c r="N141">
        <f t="shared" si="8"/>
        <v>6.81</v>
      </c>
      <c r="O141">
        <f t="shared" si="9"/>
        <v>7</v>
      </c>
    </row>
    <row r="142" spans="1:17" x14ac:dyDescent="0.25">
      <c r="A142" t="s">
        <v>298</v>
      </c>
      <c r="B142" t="s">
        <v>183</v>
      </c>
      <c r="C142" t="s">
        <v>81</v>
      </c>
      <c r="D142">
        <v>5.9</v>
      </c>
      <c r="E142">
        <v>6</v>
      </c>
      <c r="F142">
        <v>6</v>
      </c>
      <c r="G142">
        <v>4.2</v>
      </c>
      <c r="H142">
        <v>7</v>
      </c>
      <c r="I142">
        <v>6.5</v>
      </c>
      <c r="J142">
        <v>4.5</v>
      </c>
      <c r="K142">
        <v>5.5</v>
      </c>
      <c r="L142">
        <v>7</v>
      </c>
      <c r="M142">
        <v>7</v>
      </c>
      <c r="N142">
        <f t="shared" si="8"/>
        <v>5.9599999999999991</v>
      </c>
      <c r="O142">
        <f t="shared" si="9"/>
        <v>6</v>
      </c>
    </row>
    <row r="143" spans="1:17" x14ac:dyDescent="0.25">
      <c r="A143" t="s">
        <v>62</v>
      </c>
      <c r="B143" t="s">
        <v>63</v>
      </c>
      <c r="C143" t="s">
        <v>45</v>
      </c>
      <c r="D143">
        <v>5.8</v>
      </c>
      <c r="E143">
        <v>6.9</v>
      </c>
      <c r="F143">
        <v>6</v>
      </c>
      <c r="G143">
        <v>5.8</v>
      </c>
      <c r="H143">
        <v>7.2</v>
      </c>
      <c r="I143">
        <v>8</v>
      </c>
      <c r="J143">
        <v>7</v>
      </c>
      <c r="K143">
        <v>6.5</v>
      </c>
      <c r="L143">
        <v>7</v>
      </c>
      <c r="M143">
        <v>9.5</v>
      </c>
      <c r="N143">
        <f t="shared" si="8"/>
        <v>6.9700000000000006</v>
      </c>
      <c r="O143">
        <f t="shared" si="9"/>
        <v>6.95</v>
      </c>
    </row>
    <row r="144" spans="1:17" x14ac:dyDescent="0.25">
      <c r="A144" t="s">
        <v>55</v>
      </c>
      <c r="B144" t="s">
        <v>54</v>
      </c>
      <c r="C144" t="s">
        <v>45</v>
      </c>
      <c r="D144">
        <v>5.8</v>
      </c>
      <c r="E144">
        <v>6.5</v>
      </c>
      <c r="F144">
        <v>4.7</v>
      </c>
      <c r="G144">
        <v>7.2</v>
      </c>
      <c r="H144">
        <v>6.4</v>
      </c>
      <c r="I144">
        <v>6</v>
      </c>
      <c r="J144">
        <v>2</v>
      </c>
      <c r="K144">
        <v>5</v>
      </c>
      <c r="L144">
        <v>5</v>
      </c>
      <c r="M144">
        <v>6</v>
      </c>
      <c r="N144">
        <f t="shared" si="8"/>
        <v>5.46</v>
      </c>
      <c r="O144">
        <f t="shared" si="9"/>
        <v>5.9</v>
      </c>
    </row>
    <row r="145" spans="1:15" x14ac:dyDescent="0.25">
      <c r="A145" t="s">
        <v>258</v>
      </c>
      <c r="B145" t="s">
        <v>257</v>
      </c>
      <c r="C145" t="s">
        <v>84</v>
      </c>
      <c r="D145">
        <v>5.6</v>
      </c>
      <c r="E145">
        <v>5</v>
      </c>
      <c r="F145">
        <v>3.9</v>
      </c>
      <c r="G145">
        <v>4.5999999999999996</v>
      </c>
      <c r="H145">
        <v>5.5</v>
      </c>
      <c r="I145">
        <v>6</v>
      </c>
      <c r="J145">
        <v>6</v>
      </c>
      <c r="K145">
        <v>9.5</v>
      </c>
      <c r="L145">
        <v>7</v>
      </c>
      <c r="M145">
        <v>6</v>
      </c>
      <c r="N145">
        <f t="shared" si="8"/>
        <v>5.91</v>
      </c>
      <c r="O145">
        <f t="shared" si="9"/>
        <v>5.8</v>
      </c>
    </row>
    <row r="146" spans="1:15" x14ac:dyDescent="0.25">
      <c r="A146" t="s">
        <v>220</v>
      </c>
      <c r="B146" t="s">
        <v>221</v>
      </c>
      <c r="C146" t="s">
        <v>87</v>
      </c>
      <c r="D146">
        <v>5.5</v>
      </c>
      <c r="E146">
        <v>5.5</v>
      </c>
      <c r="F146">
        <v>5.7</v>
      </c>
      <c r="G146">
        <v>5</v>
      </c>
      <c r="H146">
        <v>3.4</v>
      </c>
      <c r="I146">
        <v>7.5</v>
      </c>
      <c r="J146">
        <v>8</v>
      </c>
      <c r="K146">
        <v>10</v>
      </c>
      <c r="L146">
        <v>9</v>
      </c>
      <c r="M146">
        <v>9</v>
      </c>
      <c r="N146">
        <f t="shared" si="8"/>
        <v>6.8599999999999994</v>
      </c>
      <c r="O146">
        <f t="shared" si="9"/>
        <v>6.6</v>
      </c>
    </row>
    <row r="147" spans="1:15" x14ac:dyDescent="0.25">
      <c r="A147" t="s">
        <v>291</v>
      </c>
      <c r="B147" t="s">
        <v>292</v>
      </c>
      <c r="C147" s="1" t="s">
        <v>81</v>
      </c>
      <c r="D147">
        <v>5</v>
      </c>
      <c r="E147">
        <v>5.2</v>
      </c>
      <c r="F147">
        <v>7</v>
      </c>
      <c r="G147">
        <v>7.3</v>
      </c>
      <c r="H147">
        <v>7</v>
      </c>
      <c r="I147">
        <v>7.5</v>
      </c>
      <c r="J147">
        <v>3</v>
      </c>
      <c r="K147">
        <v>5</v>
      </c>
      <c r="L147">
        <v>4</v>
      </c>
      <c r="M147">
        <v>5.7</v>
      </c>
      <c r="N147">
        <f t="shared" si="8"/>
        <v>5.67</v>
      </c>
      <c r="O147">
        <f t="shared" si="9"/>
        <v>5.45</v>
      </c>
    </row>
    <row r="148" spans="1:15" x14ac:dyDescent="0.25">
      <c r="A148" t="s">
        <v>207</v>
      </c>
      <c r="B148" t="s">
        <v>208</v>
      </c>
      <c r="C148" t="s">
        <v>86</v>
      </c>
      <c r="D148">
        <v>5</v>
      </c>
      <c r="E148">
        <v>5</v>
      </c>
      <c r="F148">
        <v>5</v>
      </c>
      <c r="G148">
        <v>4.9000000000000004</v>
      </c>
      <c r="H148">
        <v>4.5999999999999996</v>
      </c>
      <c r="I148">
        <v>8</v>
      </c>
      <c r="J148">
        <v>7</v>
      </c>
      <c r="K148">
        <v>9</v>
      </c>
      <c r="L148">
        <v>9</v>
      </c>
      <c r="M148">
        <v>7</v>
      </c>
      <c r="N148">
        <f t="shared" si="8"/>
        <v>6.45</v>
      </c>
      <c r="O148">
        <f t="shared" si="9"/>
        <v>6</v>
      </c>
    </row>
    <row r="149" spans="1:15" x14ac:dyDescent="0.25">
      <c r="A149" t="s">
        <v>273</v>
      </c>
      <c r="B149" t="s">
        <v>274</v>
      </c>
      <c r="C149" t="s">
        <v>84</v>
      </c>
      <c r="D149">
        <v>5</v>
      </c>
      <c r="E149">
        <v>5.8</v>
      </c>
      <c r="F149">
        <v>3.5</v>
      </c>
      <c r="G149">
        <v>6.2</v>
      </c>
      <c r="H149">
        <v>7.5</v>
      </c>
      <c r="I149">
        <v>7</v>
      </c>
      <c r="J149">
        <v>8.5</v>
      </c>
      <c r="K149">
        <v>9</v>
      </c>
      <c r="L149">
        <v>6</v>
      </c>
      <c r="M149">
        <v>7.5</v>
      </c>
      <c r="N149">
        <f t="shared" si="8"/>
        <v>6.6</v>
      </c>
      <c r="O149">
        <f t="shared" si="9"/>
        <v>6.6</v>
      </c>
    </row>
    <row r="150" spans="1:15" x14ac:dyDescent="0.25">
      <c r="A150" t="s">
        <v>246</v>
      </c>
      <c r="B150" t="s">
        <v>247</v>
      </c>
      <c r="C150" t="s">
        <v>83</v>
      </c>
      <c r="D150">
        <v>5</v>
      </c>
      <c r="E150">
        <v>4.5</v>
      </c>
      <c r="F150">
        <v>2</v>
      </c>
      <c r="G150">
        <v>2</v>
      </c>
      <c r="H150">
        <v>2.5</v>
      </c>
      <c r="I150">
        <v>7</v>
      </c>
      <c r="J150">
        <v>7.5</v>
      </c>
      <c r="K150">
        <v>8</v>
      </c>
      <c r="L150">
        <v>8</v>
      </c>
      <c r="M150">
        <v>7</v>
      </c>
      <c r="N150">
        <f t="shared" si="8"/>
        <v>5.35</v>
      </c>
      <c r="O150">
        <f t="shared" si="9"/>
        <v>6</v>
      </c>
    </row>
    <row r="151" spans="1:15" x14ac:dyDescent="0.25">
      <c r="A151" t="s">
        <v>226</v>
      </c>
      <c r="B151" t="s">
        <v>227</v>
      </c>
      <c r="C151" t="s">
        <v>87</v>
      </c>
      <c r="D151">
        <v>4.8</v>
      </c>
      <c r="E151">
        <v>4.5</v>
      </c>
      <c r="F151">
        <v>3</v>
      </c>
      <c r="G151">
        <v>4.3</v>
      </c>
      <c r="H151">
        <v>5.0999999999999996</v>
      </c>
      <c r="I151">
        <v>5</v>
      </c>
      <c r="J151">
        <v>5</v>
      </c>
      <c r="K151">
        <v>3</v>
      </c>
      <c r="L151">
        <v>10</v>
      </c>
      <c r="M151">
        <v>9.9</v>
      </c>
      <c r="N151">
        <f t="shared" si="8"/>
        <v>5.46</v>
      </c>
      <c r="O151">
        <f t="shared" si="9"/>
        <v>4.9000000000000004</v>
      </c>
    </row>
    <row r="152" spans="1:15" x14ac:dyDescent="0.25">
      <c r="A152" t="s">
        <v>240</v>
      </c>
      <c r="B152" t="s">
        <v>241</v>
      </c>
      <c r="C152" t="s">
        <v>83</v>
      </c>
      <c r="D152">
        <v>4.8</v>
      </c>
      <c r="E152">
        <v>4.5</v>
      </c>
      <c r="F152">
        <v>2.5</v>
      </c>
      <c r="G152">
        <v>5.5</v>
      </c>
      <c r="H152">
        <v>6</v>
      </c>
      <c r="I152">
        <v>7</v>
      </c>
      <c r="J152">
        <v>7</v>
      </c>
      <c r="K152">
        <v>4</v>
      </c>
      <c r="L152">
        <v>7</v>
      </c>
      <c r="M152">
        <v>9.8000000000000007</v>
      </c>
      <c r="N152">
        <f t="shared" si="8"/>
        <v>5.81</v>
      </c>
      <c r="O152">
        <f t="shared" si="9"/>
        <v>5.75</v>
      </c>
    </row>
    <row r="153" spans="1:15" x14ac:dyDescent="0.25">
      <c r="A153" t="s">
        <v>49</v>
      </c>
      <c r="B153" t="s">
        <v>50</v>
      </c>
      <c r="C153" t="s">
        <v>45</v>
      </c>
      <c r="D153">
        <v>4.8</v>
      </c>
      <c r="E153">
        <v>5.7</v>
      </c>
      <c r="F153">
        <v>5.5</v>
      </c>
      <c r="G153">
        <v>6.5</v>
      </c>
      <c r="H153">
        <v>4.5</v>
      </c>
      <c r="I153">
        <v>9.5</v>
      </c>
      <c r="J153">
        <v>7</v>
      </c>
      <c r="K153">
        <v>8.5</v>
      </c>
      <c r="L153">
        <v>7</v>
      </c>
      <c r="M153">
        <v>10</v>
      </c>
      <c r="N153">
        <f t="shared" si="8"/>
        <v>6.9</v>
      </c>
      <c r="O153">
        <f t="shared" si="9"/>
        <v>6.75</v>
      </c>
    </row>
    <row r="154" spans="1:15" x14ac:dyDescent="0.25">
      <c r="A154" s="3" t="s">
        <v>231</v>
      </c>
      <c r="B154" t="s">
        <v>232</v>
      </c>
      <c r="C154" t="s">
        <v>87</v>
      </c>
      <c r="D154">
        <v>4.7</v>
      </c>
      <c r="E154">
        <v>5.3</v>
      </c>
      <c r="F154">
        <v>2</v>
      </c>
      <c r="G154">
        <v>5</v>
      </c>
      <c r="H154">
        <v>3.1</v>
      </c>
      <c r="I154">
        <v>5.5</v>
      </c>
      <c r="J154">
        <v>7.5</v>
      </c>
      <c r="K154">
        <v>6</v>
      </c>
      <c r="L154">
        <v>4</v>
      </c>
      <c r="M154">
        <v>9</v>
      </c>
      <c r="N154">
        <f t="shared" si="8"/>
        <v>5.21</v>
      </c>
      <c r="O154">
        <f t="shared" si="9"/>
        <v>5.15</v>
      </c>
    </row>
    <row r="155" spans="1:15" x14ac:dyDescent="0.25">
      <c r="A155" t="s">
        <v>275</v>
      </c>
      <c r="B155" t="s">
        <v>276</v>
      </c>
      <c r="C155" t="s">
        <v>84</v>
      </c>
      <c r="D155">
        <v>4.7</v>
      </c>
      <c r="E155">
        <v>5.5</v>
      </c>
      <c r="F155">
        <v>7</v>
      </c>
      <c r="G155">
        <v>5.4</v>
      </c>
      <c r="H155">
        <v>6</v>
      </c>
      <c r="I155">
        <v>6.5</v>
      </c>
      <c r="J155">
        <v>7.5</v>
      </c>
      <c r="K155">
        <v>9.5</v>
      </c>
      <c r="L155">
        <v>6</v>
      </c>
      <c r="M155">
        <v>7.6</v>
      </c>
      <c r="N155">
        <f t="shared" si="8"/>
        <v>6.57</v>
      </c>
      <c r="O155">
        <f t="shared" si="9"/>
        <v>6.25</v>
      </c>
    </row>
    <row r="156" spans="1:15" x14ac:dyDescent="0.25">
      <c r="A156" t="s">
        <v>290</v>
      </c>
      <c r="B156" t="s">
        <v>17</v>
      </c>
      <c r="C156" t="s">
        <v>81</v>
      </c>
      <c r="D156">
        <v>4.5999999999999996</v>
      </c>
      <c r="E156">
        <v>4</v>
      </c>
      <c r="F156">
        <v>3.6</v>
      </c>
      <c r="G156">
        <v>5.9</v>
      </c>
      <c r="H156">
        <v>7</v>
      </c>
      <c r="I156">
        <v>6</v>
      </c>
      <c r="J156">
        <v>4</v>
      </c>
      <c r="K156">
        <v>3</v>
      </c>
      <c r="L156">
        <v>4</v>
      </c>
      <c r="M156">
        <v>5</v>
      </c>
      <c r="N156">
        <f t="shared" si="8"/>
        <v>4.71</v>
      </c>
      <c r="O156">
        <f t="shared" si="9"/>
        <v>4.3</v>
      </c>
    </row>
    <row r="157" spans="1:15" x14ac:dyDescent="0.25">
      <c r="A157" t="s">
        <v>262</v>
      </c>
      <c r="B157" t="s">
        <v>263</v>
      </c>
      <c r="C157" t="s">
        <v>84</v>
      </c>
      <c r="D157">
        <v>4.5999999999999996</v>
      </c>
      <c r="E157">
        <v>5</v>
      </c>
      <c r="F157">
        <v>2.2999999999999998</v>
      </c>
      <c r="G157">
        <v>4</v>
      </c>
      <c r="H157">
        <v>6.5</v>
      </c>
      <c r="I157">
        <v>6.5</v>
      </c>
      <c r="J157">
        <v>5</v>
      </c>
      <c r="K157">
        <v>8.5</v>
      </c>
      <c r="L157">
        <v>7</v>
      </c>
      <c r="M157">
        <v>6</v>
      </c>
      <c r="N157">
        <f t="shared" si="8"/>
        <v>5.54</v>
      </c>
      <c r="O157">
        <f t="shared" si="9"/>
        <v>5.5</v>
      </c>
    </row>
    <row r="158" spans="1:15" x14ac:dyDescent="0.25">
      <c r="A158" t="s">
        <v>238</v>
      </c>
      <c r="B158" t="s">
        <v>239</v>
      </c>
      <c r="C158" t="s">
        <v>83</v>
      </c>
      <c r="D158">
        <v>4.5</v>
      </c>
      <c r="E158">
        <v>3</v>
      </c>
      <c r="F158">
        <v>7.5</v>
      </c>
      <c r="G158">
        <v>6.4</v>
      </c>
      <c r="H158">
        <v>6.1</v>
      </c>
      <c r="I158">
        <v>9.5</v>
      </c>
      <c r="J158">
        <v>8</v>
      </c>
      <c r="K158">
        <v>5</v>
      </c>
      <c r="L158">
        <v>7</v>
      </c>
      <c r="M158">
        <v>9</v>
      </c>
      <c r="N158">
        <f t="shared" si="8"/>
        <v>6.6</v>
      </c>
      <c r="O158">
        <f t="shared" si="9"/>
        <v>6.7</v>
      </c>
    </row>
    <row r="159" spans="1:15" x14ac:dyDescent="0.25">
      <c r="A159" t="s">
        <v>74</v>
      </c>
      <c r="B159" t="s">
        <v>75</v>
      </c>
      <c r="C159" t="s">
        <v>45</v>
      </c>
      <c r="D159">
        <v>4.5</v>
      </c>
      <c r="E159">
        <v>5.8</v>
      </c>
      <c r="F159">
        <v>5.9</v>
      </c>
      <c r="G159">
        <v>6.9</v>
      </c>
      <c r="H159">
        <v>5.6</v>
      </c>
      <c r="I159">
        <v>8.5</v>
      </c>
      <c r="J159">
        <v>6.5</v>
      </c>
      <c r="K159">
        <v>6</v>
      </c>
      <c r="L159">
        <v>5</v>
      </c>
      <c r="M159">
        <v>6</v>
      </c>
      <c r="N159">
        <f t="shared" si="8"/>
        <v>6.07</v>
      </c>
      <c r="O159">
        <f t="shared" si="9"/>
        <v>5.95</v>
      </c>
    </row>
    <row r="160" spans="1:15" x14ac:dyDescent="0.25">
      <c r="A160" t="s">
        <v>218</v>
      </c>
      <c r="B160" t="s">
        <v>219</v>
      </c>
      <c r="C160" t="s">
        <v>278</v>
      </c>
      <c r="D160">
        <v>4.4000000000000004</v>
      </c>
      <c r="E160">
        <v>6.7</v>
      </c>
      <c r="F160">
        <v>5.7</v>
      </c>
      <c r="G160">
        <v>7.5</v>
      </c>
      <c r="H160">
        <v>6.3</v>
      </c>
      <c r="I160">
        <v>9</v>
      </c>
      <c r="J160">
        <v>10</v>
      </c>
      <c r="K160">
        <v>9</v>
      </c>
      <c r="L160">
        <v>9</v>
      </c>
      <c r="M160">
        <v>10</v>
      </c>
      <c r="N160">
        <f t="shared" si="8"/>
        <v>7.76</v>
      </c>
      <c r="O160">
        <f t="shared" si="9"/>
        <v>8.25</v>
      </c>
    </row>
    <row r="161" spans="1:15" x14ac:dyDescent="0.25">
      <c r="A161" t="s">
        <v>149</v>
      </c>
      <c r="B161" t="s">
        <v>150</v>
      </c>
      <c r="C161" t="s">
        <v>45</v>
      </c>
      <c r="D161">
        <v>4</v>
      </c>
      <c r="E161">
        <v>5.5</v>
      </c>
      <c r="F161">
        <v>4.8</v>
      </c>
      <c r="G161">
        <v>7.2</v>
      </c>
      <c r="H161">
        <v>6.5</v>
      </c>
      <c r="I161">
        <v>5</v>
      </c>
      <c r="J161">
        <v>7</v>
      </c>
      <c r="K161">
        <v>7</v>
      </c>
      <c r="L161">
        <v>5</v>
      </c>
      <c r="M161">
        <v>7</v>
      </c>
      <c r="N161">
        <f t="shared" si="8"/>
        <v>5.9</v>
      </c>
      <c r="O161">
        <f t="shared" si="9"/>
        <v>6</v>
      </c>
    </row>
    <row r="162" spans="1:15" x14ac:dyDescent="0.25">
      <c r="A162" t="s">
        <v>249</v>
      </c>
      <c r="B162" t="s">
        <v>250</v>
      </c>
      <c r="C162" t="s">
        <v>83</v>
      </c>
      <c r="D162">
        <v>3</v>
      </c>
      <c r="E162">
        <v>1.2</v>
      </c>
      <c r="F162">
        <v>1</v>
      </c>
      <c r="G162">
        <v>2</v>
      </c>
      <c r="H162">
        <v>2.5</v>
      </c>
      <c r="I162">
        <v>3</v>
      </c>
      <c r="J162">
        <v>8</v>
      </c>
      <c r="K162">
        <v>7</v>
      </c>
      <c r="L162">
        <v>8</v>
      </c>
      <c r="M162">
        <v>7.8</v>
      </c>
      <c r="N162">
        <f t="shared" ref="N162:N193" si="10">AVERAGE(D162:M162)</f>
        <v>4.3499999999999996</v>
      </c>
      <c r="O162">
        <f t="shared" si="9"/>
        <v>3</v>
      </c>
    </row>
    <row r="163" spans="1:15" x14ac:dyDescent="0.25">
      <c r="A163" t="s">
        <v>255</v>
      </c>
      <c r="B163" t="s">
        <v>256</v>
      </c>
      <c r="C163" t="s">
        <v>84</v>
      </c>
      <c r="D163">
        <v>2</v>
      </c>
      <c r="E163">
        <v>2</v>
      </c>
      <c r="F163">
        <v>2</v>
      </c>
      <c r="G163">
        <v>2</v>
      </c>
      <c r="H163">
        <v>1.6</v>
      </c>
      <c r="I163">
        <v>7</v>
      </c>
      <c r="J163">
        <v>8</v>
      </c>
      <c r="K163">
        <v>9</v>
      </c>
      <c r="L163">
        <v>8</v>
      </c>
      <c r="M163">
        <v>8.1999999999999993</v>
      </c>
      <c r="N163">
        <f t="shared" si="10"/>
        <v>4.9799999999999995</v>
      </c>
      <c r="O163">
        <f t="shared" si="9"/>
        <v>4.5</v>
      </c>
    </row>
    <row r="164" spans="1:15" x14ac:dyDescent="0.25">
      <c r="A164" t="s">
        <v>259</v>
      </c>
      <c r="B164" t="s">
        <v>260</v>
      </c>
      <c r="C164" t="s">
        <v>84</v>
      </c>
      <c r="D164">
        <v>2</v>
      </c>
      <c r="E164">
        <v>1.3</v>
      </c>
      <c r="F164">
        <v>1.5</v>
      </c>
      <c r="G164">
        <v>2</v>
      </c>
      <c r="H164">
        <v>2</v>
      </c>
      <c r="I164">
        <v>6</v>
      </c>
      <c r="J164">
        <v>7.5</v>
      </c>
      <c r="K164">
        <v>9.5</v>
      </c>
      <c r="L164">
        <v>8</v>
      </c>
      <c r="M164">
        <v>8</v>
      </c>
      <c r="N164">
        <f t="shared" si="10"/>
        <v>4.7799999999999994</v>
      </c>
      <c r="O164">
        <f t="shared" si="9"/>
        <v>4</v>
      </c>
    </row>
    <row r="165" spans="1:15" x14ac:dyDescent="0.25">
      <c r="A165" t="s">
        <v>264</v>
      </c>
      <c r="B165" t="s">
        <v>265</v>
      </c>
      <c r="C165" t="s">
        <v>282</v>
      </c>
      <c r="D165">
        <v>1.3</v>
      </c>
      <c r="E165">
        <v>1.5</v>
      </c>
      <c r="F165">
        <v>1</v>
      </c>
      <c r="G165">
        <v>2.5</v>
      </c>
      <c r="H165">
        <v>3.5</v>
      </c>
      <c r="I165">
        <v>7</v>
      </c>
      <c r="J165">
        <v>8.5</v>
      </c>
      <c r="K165">
        <v>10</v>
      </c>
      <c r="L165">
        <v>7</v>
      </c>
      <c r="M165">
        <v>8</v>
      </c>
      <c r="N165">
        <f t="shared" si="10"/>
        <v>5.0299999999999994</v>
      </c>
      <c r="O165">
        <f t="shared" si="9"/>
        <v>5.25</v>
      </c>
    </row>
    <row r="166" spans="1:15" x14ac:dyDescent="0.25">
      <c r="A166" t="s">
        <v>269</v>
      </c>
      <c r="B166" t="s">
        <v>270</v>
      </c>
      <c r="C166" t="s">
        <v>84</v>
      </c>
      <c r="D166">
        <v>1</v>
      </c>
      <c r="E166">
        <v>1</v>
      </c>
      <c r="F166">
        <v>1</v>
      </c>
      <c r="G166">
        <v>1.1000000000000001</v>
      </c>
      <c r="H166">
        <v>1.1000000000000001</v>
      </c>
      <c r="I166">
        <v>1</v>
      </c>
      <c r="J166">
        <v>7.5</v>
      </c>
      <c r="K166">
        <v>9</v>
      </c>
      <c r="L166">
        <v>3</v>
      </c>
      <c r="M166">
        <v>7</v>
      </c>
      <c r="N166">
        <f t="shared" si="10"/>
        <v>3.2700000000000005</v>
      </c>
      <c r="O166">
        <f t="shared" si="9"/>
        <v>1.1000000000000001</v>
      </c>
    </row>
    <row r="167" spans="1:15" x14ac:dyDescent="0.25">
      <c r="A167" t="s">
        <v>36</v>
      </c>
      <c r="C167">
        <f>SUBTOTAL(103,Table1[Stemmer])</f>
        <v>165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F61F1-9DF6-44DA-9F83-BEB45A847B73}">
  <dimension ref="A1:S131"/>
  <sheetViews>
    <sheetView workbookViewId="0">
      <selection activeCell="B13" sqref="B13"/>
    </sheetView>
  </sheetViews>
  <sheetFormatPr defaultRowHeight="15" x14ac:dyDescent="0.25"/>
  <cols>
    <col min="1" max="1" width="38.42578125" bestFit="1" customWidth="1"/>
    <col min="2" max="2" width="43" bestFit="1" customWidth="1"/>
    <col min="3" max="3" width="26" bestFit="1" customWidth="1"/>
    <col min="4" max="4" width="9.140625" customWidth="1"/>
    <col min="5" max="5" width="6.28515625" bestFit="1" customWidth="1"/>
    <col min="7" max="7" width="9.28515625" customWidth="1"/>
    <col min="11" max="11" width="9.28515625" customWidth="1"/>
    <col min="13" max="13" width="10.140625" bestFit="1" customWidth="1"/>
    <col min="14" max="14" width="9.28515625" customWidth="1"/>
    <col min="19" max="19" width="9.7109375" customWidth="1"/>
    <col min="20" max="20" width="9.28515625" customWidth="1"/>
  </cols>
  <sheetData>
    <row r="1" spans="1:19" x14ac:dyDescent="0.25">
      <c r="A1" t="s">
        <v>0</v>
      </c>
      <c r="B1" t="s">
        <v>1</v>
      </c>
      <c r="C1" t="s">
        <v>315</v>
      </c>
      <c r="D1" t="s">
        <v>3</v>
      </c>
      <c r="E1" t="s">
        <v>92</v>
      </c>
      <c r="F1" t="s">
        <v>80</v>
      </c>
      <c r="G1" t="s">
        <v>301</v>
      </c>
      <c r="H1" t="s">
        <v>81</v>
      </c>
      <c r="I1" t="s">
        <v>316</v>
      </c>
      <c r="J1" t="s">
        <v>303</v>
      </c>
      <c r="K1" t="s">
        <v>86</v>
      </c>
      <c r="L1" t="s">
        <v>304</v>
      </c>
      <c r="M1" t="s">
        <v>82</v>
      </c>
      <c r="N1" t="s">
        <v>84</v>
      </c>
      <c r="O1" t="s">
        <v>87</v>
      </c>
      <c r="P1" t="s">
        <v>85</v>
      </c>
      <c r="Q1" t="s">
        <v>133</v>
      </c>
      <c r="S1" s="5">
        <f>AVERAGE(D2:O1031)</f>
        <v>6.8901539448364346</v>
      </c>
    </row>
    <row r="2" spans="1:19" x14ac:dyDescent="0.25">
      <c r="A2" t="s">
        <v>318</v>
      </c>
      <c r="B2" t="s">
        <v>319</v>
      </c>
      <c r="C2" t="s">
        <v>3</v>
      </c>
      <c r="D2">
        <v>9.4</v>
      </c>
      <c r="E2">
        <v>8</v>
      </c>
      <c r="F2">
        <v>7.5</v>
      </c>
      <c r="G2">
        <v>6.7</v>
      </c>
      <c r="H2">
        <v>7.5</v>
      </c>
      <c r="I2">
        <v>8.5</v>
      </c>
      <c r="J2">
        <v>3.1</v>
      </c>
      <c r="K2">
        <v>6.4</v>
      </c>
      <c r="L2">
        <v>8</v>
      </c>
      <c r="M2">
        <v>6.7</v>
      </c>
      <c r="N2">
        <v>10</v>
      </c>
      <c r="O2">
        <v>9</v>
      </c>
      <c r="P2">
        <f t="shared" ref="P2:P33" si="0">AVERAGE(D2:O2)</f>
        <v>7.5666666666666664</v>
      </c>
      <c r="Q2">
        <f t="shared" ref="Q2:Q33" si="1">MEDIAN(E2:O2)</f>
        <v>7.5</v>
      </c>
      <c r="S2" s="5">
        <f>AVERAGE(D2:L11,N2:O11)</f>
        <v>7.3245454545454516</v>
      </c>
    </row>
    <row r="3" spans="1:19" x14ac:dyDescent="0.25">
      <c r="A3" t="s">
        <v>311</v>
      </c>
      <c r="B3" t="s">
        <v>7</v>
      </c>
      <c r="C3" t="s">
        <v>3</v>
      </c>
      <c r="D3">
        <v>8.8000000000000007</v>
      </c>
      <c r="E3">
        <v>6.6</v>
      </c>
      <c r="F3">
        <v>6</v>
      </c>
      <c r="G3">
        <v>6.3</v>
      </c>
      <c r="H3">
        <v>6.8</v>
      </c>
      <c r="I3">
        <v>7.5</v>
      </c>
      <c r="J3">
        <v>7.5</v>
      </c>
      <c r="K3">
        <v>6.6</v>
      </c>
      <c r="L3">
        <v>6</v>
      </c>
      <c r="M3">
        <v>5.6</v>
      </c>
      <c r="N3">
        <v>3.5</v>
      </c>
      <c r="O3">
        <v>7</v>
      </c>
      <c r="P3">
        <f t="shared" si="0"/>
        <v>6.5166666666666666</v>
      </c>
      <c r="Q3">
        <f t="shared" si="1"/>
        <v>6.6</v>
      </c>
    </row>
    <row r="4" spans="1:19" x14ac:dyDescent="0.25">
      <c r="A4" t="s">
        <v>310</v>
      </c>
      <c r="B4" t="s">
        <v>7</v>
      </c>
      <c r="C4" t="s">
        <v>3</v>
      </c>
      <c r="D4">
        <v>8.6</v>
      </c>
      <c r="E4">
        <v>6</v>
      </c>
      <c r="F4">
        <v>6.4</v>
      </c>
      <c r="G4">
        <v>7.2</v>
      </c>
      <c r="H4">
        <v>7</v>
      </c>
      <c r="I4">
        <v>7</v>
      </c>
      <c r="J4">
        <v>7</v>
      </c>
      <c r="K4">
        <v>6.7</v>
      </c>
      <c r="L4">
        <v>6</v>
      </c>
      <c r="M4">
        <v>3</v>
      </c>
      <c r="N4">
        <v>3</v>
      </c>
      <c r="O4">
        <v>6.5</v>
      </c>
      <c r="P4">
        <f t="shared" si="0"/>
        <v>6.2</v>
      </c>
      <c r="Q4">
        <f t="shared" si="1"/>
        <v>6.5</v>
      </c>
    </row>
    <row r="5" spans="1:19" x14ac:dyDescent="0.25">
      <c r="A5" t="s">
        <v>305</v>
      </c>
      <c r="B5" t="s">
        <v>7</v>
      </c>
      <c r="C5" t="s">
        <v>3</v>
      </c>
      <c r="D5">
        <v>8.4</v>
      </c>
      <c r="E5">
        <v>6.5</v>
      </c>
      <c r="F5">
        <v>6</v>
      </c>
      <c r="G5">
        <v>7.9</v>
      </c>
      <c r="H5">
        <v>9</v>
      </c>
      <c r="I5">
        <v>7.5</v>
      </c>
      <c r="J5">
        <v>8</v>
      </c>
      <c r="K5">
        <v>7</v>
      </c>
      <c r="L5">
        <v>6</v>
      </c>
      <c r="M5">
        <v>4</v>
      </c>
      <c r="N5">
        <v>3</v>
      </c>
      <c r="O5">
        <v>7</v>
      </c>
      <c r="P5">
        <f t="shared" si="0"/>
        <v>6.6916666666666664</v>
      </c>
      <c r="Q5">
        <f t="shared" si="1"/>
        <v>7</v>
      </c>
    </row>
    <row r="6" spans="1:19" x14ac:dyDescent="0.25">
      <c r="A6" t="s">
        <v>313</v>
      </c>
      <c r="B6" t="s">
        <v>314</v>
      </c>
      <c r="C6" t="s">
        <v>3</v>
      </c>
      <c r="D6">
        <v>8.1999999999999993</v>
      </c>
      <c r="E6">
        <v>7.7</v>
      </c>
      <c r="F6">
        <v>7.5</v>
      </c>
      <c r="G6">
        <v>6</v>
      </c>
      <c r="H6">
        <v>8.6</v>
      </c>
      <c r="I6">
        <v>7.5</v>
      </c>
      <c r="J6">
        <v>7</v>
      </c>
      <c r="K6">
        <v>7.8</v>
      </c>
      <c r="L6">
        <v>6</v>
      </c>
      <c r="M6">
        <v>3</v>
      </c>
      <c r="N6">
        <v>5</v>
      </c>
      <c r="O6">
        <v>7</v>
      </c>
      <c r="P6">
        <f t="shared" si="0"/>
        <v>6.7749999999999995</v>
      </c>
      <c r="Q6">
        <f t="shared" si="1"/>
        <v>7</v>
      </c>
    </row>
    <row r="7" spans="1:19" x14ac:dyDescent="0.25">
      <c r="A7" t="s">
        <v>308</v>
      </c>
      <c r="B7" t="s">
        <v>309</v>
      </c>
      <c r="C7" t="s">
        <v>3</v>
      </c>
      <c r="D7">
        <v>8</v>
      </c>
      <c r="E7">
        <v>7.5</v>
      </c>
      <c r="F7">
        <v>6.7</v>
      </c>
      <c r="G7">
        <v>6.4</v>
      </c>
      <c r="H7">
        <v>8.9</v>
      </c>
      <c r="I7">
        <v>6.5</v>
      </c>
      <c r="J7">
        <v>8</v>
      </c>
      <c r="K7">
        <v>7.5</v>
      </c>
      <c r="L7">
        <v>7</v>
      </c>
      <c r="M7">
        <v>7.4</v>
      </c>
      <c r="N7">
        <v>7.5</v>
      </c>
      <c r="O7">
        <v>7</v>
      </c>
      <c r="P7">
        <f t="shared" si="0"/>
        <v>7.3666666666666671</v>
      </c>
      <c r="Q7">
        <f t="shared" si="1"/>
        <v>7.4</v>
      </c>
    </row>
    <row r="8" spans="1:19" x14ac:dyDescent="0.25">
      <c r="A8" t="s">
        <v>140</v>
      </c>
      <c r="B8" t="s">
        <v>379</v>
      </c>
      <c r="C8" t="s">
        <v>86</v>
      </c>
      <c r="D8">
        <v>7.9</v>
      </c>
      <c r="E8">
        <v>8</v>
      </c>
      <c r="F8">
        <v>7.5</v>
      </c>
      <c r="G8">
        <v>8</v>
      </c>
      <c r="H8">
        <v>8.9</v>
      </c>
      <c r="I8">
        <v>8</v>
      </c>
      <c r="J8">
        <v>7.5</v>
      </c>
      <c r="K8">
        <v>8.9</v>
      </c>
      <c r="L8">
        <v>7</v>
      </c>
      <c r="M8">
        <v>6</v>
      </c>
      <c r="N8">
        <v>6.5</v>
      </c>
      <c r="O8">
        <v>9</v>
      </c>
      <c r="P8">
        <f t="shared" si="0"/>
        <v>7.7666666666666666</v>
      </c>
      <c r="Q8">
        <f t="shared" si="1"/>
        <v>8</v>
      </c>
    </row>
    <row r="9" spans="1:19" x14ac:dyDescent="0.25">
      <c r="A9" t="s">
        <v>317</v>
      </c>
      <c r="B9" t="s">
        <v>5</v>
      </c>
      <c r="C9" t="s">
        <v>3</v>
      </c>
      <c r="D9">
        <v>7.8</v>
      </c>
      <c r="E9">
        <v>9</v>
      </c>
      <c r="F9">
        <v>8.6999999999999993</v>
      </c>
      <c r="G9">
        <v>7.7</v>
      </c>
      <c r="H9">
        <v>6.8</v>
      </c>
      <c r="I9">
        <v>8</v>
      </c>
      <c r="J9">
        <v>8.5</v>
      </c>
      <c r="K9">
        <v>7.6</v>
      </c>
      <c r="L9">
        <v>6</v>
      </c>
      <c r="M9">
        <v>3</v>
      </c>
      <c r="N9">
        <v>6</v>
      </c>
      <c r="O9">
        <v>8</v>
      </c>
      <c r="P9">
        <f t="shared" si="0"/>
        <v>7.2583333333333329</v>
      </c>
      <c r="Q9">
        <f t="shared" si="1"/>
        <v>7.7</v>
      </c>
    </row>
    <row r="10" spans="1:19" x14ac:dyDescent="0.25">
      <c r="A10" t="s">
        <v>457</v>
      </c>
      <c r="B10" t="s">
        <v>458</v>
      </c>
      <c r="C10" t="s">
        <v>80</v>
      </c>
      <c r="D10">
        <v>7.8</v>
      </c>
      <c r="E10">
        <v>7.4</v>
      </c>
      <c r="F10">
        <v>9.5</v>
      </c>
      <c r="G10">
        <v>7.8</v>
      </c>
      <c r="H10">
        <v>7.7</v>
      </c>
      <c r="I10">
        <v>8</v>
      </c>
      <c r="J10">
        <v>8.5</v>
      </c>
      <c r="K10">
        <v>8.5</v>
      </c>
      <c r="L10">
        <v>8</v>
      </c>
      <c r="M10">
        <v>7.2</v>
      </c>
      <c r="N10">
        <v>7.5</v>
      </c>
      <c r="O10">
        <v>8</v>
      </c>
      <c r="P10">
        <f t="shared" si="0"/>
        <v>7.9916666666666671</v>
      </c>
      <c r="Q10">
        <f t="shared" si="1"/>
        <v>8</v>
      </c>
    </row>
    <row r="11" spans="1:19" x14ac:dyDescent="0.25">
      <c r="A11" t="s">
        <v>110</v>
      </c>
      <c r="B11" t="s">
        <v>109</v>
      </c>
      <c r="C11" t="s">
        <v>92</v>
      </c>
      <c r="D11">
        <v>7.8</v>
      </c>
      <c r="E11">
        <v>8.5</v>
      </c>
      <c r="F11">
        <v>8</v>
      </c>
      <c r="G11">
        <v>6.9</v>
      </c>
      <c r="H11">
        <v>7</v>
      </c>
      <c r="I11">
        <v>8</v>
      </c>
      <c r="J11">
        <v>7.5</v>
      </c>
      <c r="K11">
        <v>9.3000000000000007</v>
      </c>
      <c r="L11">
        <v>7</v>
      </c>
      <c r="M11">
        <v>5</v>
      </c>
      <c r="N11">
        <v>6</v>
      </c>
      <c r="O11">
        <v>6</v>
      </c>
      <c r="P11">
        <f t="shared" si="0"/>
        <v>7.25</v>
      </c>
      <c r="Q11">
        <f t="shared" si="1"/>
        <v>7</v>
      </c>
    </row>
    <row r="12" spans="1:19" x14ac:dyDescent="0.25">
      <c r="A12" t="s">
        <v>482</v>
      </c>
      <c r="B12" t="s">
        <v>483</v>
      </c>
      <c r="C12" t="s">
        <v>81</v>
      </c>
      <c r="D12">
        <v>7.7</v>
      </c>
      <c r="E12">
        <v>7.2</v>
      </c>
      <c r="F12">
        <v>8.5</v>
      </c>
      <c r="G12">
        <v>8.8000000000000007</v>
      </c>
      <c r="H12">
        <v>9</v>
      </c>
      <c r="I12">
        <v>8</v>
      </c>
      <c r="J12">
        <v>9.5</v>
      </c>
      <c r="K12">
        <v>8.4</v>
      </c>
      <c r="L12">
        <v>6</v>
      </c>
      <c r="M12">
        <v>6</v>
      </c>
      <c r="N12">
        <v>6</v>
      </c>
      <c r="O12">
        <v>9</v>
      </c>
      <c r="P12">
        <f t="shared" si="0"/>
        <v>7.8416666666666677</v>
      </c>
      <c r="Q12">
        <f t="shared" si="1"/>
        <v>8.4</v>
      </c>
    </row>
    <row r="13" spans="1:19" x14ac:dyDescent="0.25">
      <c r="A13" t="s">
        <v>306</v>
      </c>
      <c r="B13" t="s">
        <v>5</v>
      </c>
      <c r="C13" t="s">
        <v>3</v>
      </c>
      <c r="D13">
        <v>7.7</v>
      </c>
      <c r="E13">
        <v>7</v>
      </c>
      <c r="F13">
        <v>8.4</v>
      </c>
      <c r="G13">
        <v>8.5</v>
      </c>
      <c r="H13">
        <v>5.8</v>
      </c>
      <c r="I13">
        <v>8.5</v>
      </c>
      <c r="J13">
        <v>8.5</v>
      </c>
      <c r="K13">
        <v>8.5</v>
      </c>
      <c r="L13">
        <v>7</v>
      </c>
      <c r="M13">
        <v>6</v>
      </c>
      <c r="N13">
        <v>7</v>
      </c>
      <c r="O13">
        <v>7</v>
      </c>
      <c r="P13">
        <f t="shared" si="0"/>
        <v>7.4916666666666671</v>
      </c>
      <c r="Q13">
        <f t="shared" si="1"/>
        <v>7</v>
      </c>
    </row>
    <row r="14" spans="1:19" x14ac:dyDescent="0.25">
      <c r="A14" t="s">
        <v>60</v>
      </c>
      <c r="B14" t="s">
        <v>25</v>
      </c>
      <c r="C14" t="s">
        <v>316</v>
      </c>
      <c r="D14">
        <v>7.7</v>
      </c>
      <c r="E14">
        <v>8</v>
      </c>
      <c r="F14">
        <v>7.5</v>
      </c>
      <c r="G14">
        <v>9.9</v>
      </c>
      <c r="H14">
        <v>8.5</v>
      </c>
      <c r="I14">
        <v>8.5</v>
      </c>
      <c r="J14">
        <v>7.5</v>
      </c>
      <c r="K14">
        <v>7.6</v>
      </c>
      <c r="L14">
        <v>8</v>
      </c>
      <c r="M14">
        <v>7.6</v>
      </c>
      <c r="N14">
        <v>6.5</v>
      </c>
      <c r="O14">
        <v>8.5</v>
      </c>
      <c r="P14">
        <f t="shared" si="0"/>
        <v>7.9833333333333334</v>
      </c>
      <c r="Q14">
        <f t="shared" si="1"/>
        <v>8</v>
      </c>
    </row>
    <row r="15" spans="1:19" x14ac:dyDescent="0.25">
      <c r="A15" t="s">
        <v>478</v>
      </c>
      <c r="B15" t="s">
        <v>416</v>
      </c>
      <c r="C15" t="s">
        <v>81</v>
      </c>
      <c r="D15">
        <v>7.6</v>
      </c>
      <c r="E15">
        <v>8.8000000000000007</v>
      </c>
      <c r="F15">
        <v>8.1</v>
      </c>
      <c r="G15">
        <v>6.7</v>
      </c>
      <c r="H15">
        <v>9</v>
      </c>
      <c r="I15">
        <v>8</v>
      </c>
      <c r="J15">
        <v>8</v>
      </c>
      <c r="K15">
        <v>7.8</v>
      </c>
      <c r="L15">
        <v>6</v>
      </c>
      <c r="M15">
        <v>6</v>
      </c>
      <c r="N15">
        <v>8</v>
      </c>
      <c r="O15">
        <v>7</v>
      </c>
      <c r="P15">
        <f t="shared" si="0"/>
        <v>7.583333333333333</v>
      </c>
      <c r="Q15">
        <f t="shared" si="1"/>
        <v>8</v>
      </c>
    </row>
    <row r="16" spans="1:19" x14ac:dyDescent="0.25">
      <c r="A16" t="s">
        <v>418</v>
      </c>
      <c r="B16" t="s">
        <v>419</v>
      </c>
      <c r="C16" t="s">
        <v>92</v>
      </c>
      <c r="D16">
        <v>7.6</v>
      </c>
      <c r="E16">
        <v>8.1999999999999993</v>
      </c>
      <c r="F16">
        <v>8.5</v>
      </c>
      <c r="G16">
        <v>7.1</v>
      </c>
      <c r="H16">
        <v>6.5</v>
      </c>
      <c r="I16">
        <v>7.5</v>
      </c>
      <c r="J16">
        <v>8</v>
      </c>
      <c r="K16">
        <v>7</v>
      </c>
      <c r="L16">
        <v>7</v>
      </c>
      <c r="M16">
        <v>6</v>
      </c>
      <c r="N16">
        <v>7</v>
      </c>
      <c r="O16">
        <v>8</v>
      </c>
      <c r="P16">
        <f t="shared" si="0"/>
        <v>7.3666666666666671</v>
      </c>
      <c r="Q16">
        <f t="shared" si="1"/>
        <v>7.1</v>
      </c>
    </row>
    <row r="17" spans="1:19" x14ac:dyDescent="0.25">
      <c r="A17" t="s">
        <v>312</v>
      </c>
      <c r="B17" t="s">
        <v>380</v>
      </c>
      <c r="C17" t="s">
        <v>3</v>
      </c>
      <c r="D17">
        <v>7.6</v>
      </c>
      <c r="E17">
        <v>7.2</v>
      </c>
      <c r="F17">
        <v>9.6</v>
      </c>
      <c r="G17">
        <v>6.6</v>
      </c>
      <c r="H17">
        <v>8</v>
      </c>
      <c r="I17">
        <v>7.5</v>
      </c>
      <c r="J17">
        <v>7</v>
      </c>
      <c r="K17">
        <v>8.8000000000000007</v>
      </c>
      <c r="L17">
        <v>6</v>
      </c>
      <c r="M17">
        <v>6.3</v>
      </c>
      <c r="N17">
        <v>4</v>
      </c>
      <c r="O17">
        <v>7</v>
      </c>
      <c r="P17">
        <f t="shared" si="0"/>
        <v>7.1333333333333329</v>
      </c>
      <c r="Q17">
        <f t="shared" si="1"/>
        <v>7</v>
      </c>
    </row>
    <row r="18" spans="1:19" x14ac:dyDescent="0.25">
      <c r="A18" t="s">
        <v>338</v>
      </c>
      <c r="B18" t="s">
        <v>292</v>
      </c>
      <c r="C18" t="s">
        <v>303</v>
      </c>
      <c r="D18">
        <v>7.5</v>
      </c>
      <c r="E18">
        <v>7.4</v>
      </c>
      <c r="F18">
        <v>7</v>
      </c>
      <c r="G18">
        <v>8.1</v>
      </c>
      <c r="H18">
        <v>7.9</v>
      </c>
      <c r="I18">
        <v>8</v>
      </c>
      <c r="J18">
        <v>8.5</v>
      </c>
      <c r="K18">
        <v>7.1</v>
      </c>
      <c r="L18">
        <v>7</v>
      </c>
      <c r="M18">
        <v>3</v>
      </c>
      <c r="N18">
        <v>4</v>
      </c>
      <c r="O18">
        <v>6</v>
      </c>
      <c r="P18">
        <f t="shared" si="0"/>
        <v>6.791666666666667</v>
      </c>
      <c r="Q18">
        <f t="shared" si="1"/>
        <v>7.1</v>
      </c>
    </row>
    <row r="19" spans="1:19" x14ac:dyDescent="0.25">
      <c r="A19" t="s">
        <v>476</v>
      </c>
      <c r="B19" t="s">
        <v>477</v>
      </c>
      <c r="C19" t="s">
        <v>81</v>
      </c>
      <c r="D19">
        <v>7.5</v>
      </c>
      <c r="E19">
        <v>7.9</v>
      </c>
      <c r="F19">
        <v>7.9</v>
      </c>
      <c r="G19">
        <v>6.5</v>
      </c>
      <c r="H19">
        <v>9</v>
      </c>
      <c r="I19">
        <v>8.5</v>
      </c>
      <c r="J19">
        <v>8.4499999999999993</v>
      </c>
      <c r="K19">
        <v>7.8</v>
      </c>
      <c r="L19">
        <v>6</v>
      </c>
      <c r="M19">
        <v>2.5</v>
      </c>
      <c r="N19">
        <v>7.5</v>
      </c>
      <c r="O19">
        <v>6</v>
      </c>
      <c r="P19">
        <f t="shared" si="0"/>
        <v>7.1291666666666664</v>
      </c>
      <c r="Q19">
        <f t="shared" si="1"/>
        <v>7.8</v>
      </c>
    </row>
    <row r="20" spans="1:19" x14ac:dyDescent="0.25">
      <c r="A20" t="s">
        <v>307</v>
      </c>
      <c r="B20" t="s">
        <v>190</v>
      </c>
      <c r="C20" t="s">
        <v>3</v>
      </c>
      <c r="D20">
        <v>7.5</v>
      </c>
      <c r="E20">
        <v>7.9</v>
      </c>
      <c r="F20">
        <v>6.8</v>
      </c>
      <c r="G20">
        <v>7.5</v>
      </c>
      <c r="H20">
        <v>7.6</v>
      </c>
      <c r="I20">
        <v>8</v>
      </c>
      <c r="J20">
        <v>8</v>
      </c>
      <c r="K20">
        <v>7.9</v>
      </c>
      <c r="L20">
        <v>7</v>
      </c>
      <c r="M20">
        <v>6</v>
      </c>
      <c r="N20">
        <v>4.5</v>
      </c>
      <c r="O20">
        <v>6</v>
      </c>
      <c r="P20">
        <f t="shared" si="0"/>
        <v>7.0583333333333327</v>
      </c>
      <c r="Q20">
        <f t="shared" si="1"/>
        <v>7.5</v>
      </c>
    </row>
    <row r="21" spans="1:19" x14ac:dyDescent="0.25">
      <c r="A21" t="s">
        <v>451</v>
      </c>
      <c r="B21" t="s">
        <v>327</v>
      </c>
      <c r="C21" t="s">
        <v>80</v>
      </c>
      <c r="D21">
        <v>7.5</v>
      </c>
      <c r="E21">
        <v>8</v>
      </c>
      <c r="F21">
        <v>9.4</v>
      </c>
      <c r="G21">
        <v>8.4</v>
      </c>
      <c r="H21">
        <v>9</v>
      </c>
      <c r="I21">
        <v>8</v>
      </c>
      <c r="J21">
        <v>8</v>
      </c>
      <c r="K21">
        <v>7.8</v>
      </c>
      <c r="L21">
        <v>7</v>
      </c>
      <c r="M21">
        <v>7.1</v>
      </c>
      <c r="N21">
        <v>7</v>
      </c>
      <c r="O21">
        <v>8</v>
      </c>
      <c r="P21">
        <f t="shared" si="0"/>
        <v>7.9333333333333327</v>
      </c>
      <c r="Q21">
        <f t="shared" si="1"/>
        <v>8</v>
      </c>
    </row>
    <row r="22" spans="1:19" x14ac:dyDescent="0.25">
      <c r="A22" t="s">
        <v>374</v>
      </c>
      <c r="B22" t="s">
        <v>375</v>
      </c>
      <c r="C22" t="s">
        <v>86</v>
      </c>
      <c r="D22">
        <v>7.5</v>
      </c>
      <c r="E22">
        <v>8.1</v>
      </c>
      <c r="F22">
        <v>7.8</v>
      </c>
      <c r="G22">
        <v>7.8</v>
      </c>
      <c r="H22">
        <v>7.8</v>
      </c>
      <c r="I22">
        <v>7.5</v>
      </c>
      <c r="J22">
        <v>7</v>
      </c>
      <c r="K22">
        <v>8.4</v>
      </c>
      <c r="L22">
        <v>7</v>
      </c>
      <c r="M22">
        <v>7.7</v>
      </c>
      <c r="N22">
        <v>7.5</v>
      </c>
      <c r="O22">
        <v>9</v>
      </c>
      <c r="P22">
        <f t="shared" si="0"/>
        <v>7.7583333333333337</v>
      </c>
      <c r="Q22">
        <f t="shared" si="1"/>
        <v>7.8</v>
      </c>
      <c r="S22" s="5">
        <f>AVERAGE(D22:K31,M22:O31)</f>
        <v>7.6700000000000017</v>
      </c>
    </row>
    <row r="23" spans="1:19" x14ac:dyDescent="0.25">
      <c r="A23" t="s">
        <v>354</v>
      </c>
      <c r="B23" t="s">
        <v>355</v>
      </c>
      <c r="C23" t="s">
        <v>302</v>
      </c>
      <c r="D23">
        <v>7.4</v>
      </c>
      <c r="E23">
        <v>9.1</v>
      </c>
      <c r="F23">
        <v>9</v>
      </c>
      <c r="G23">
        <v>8.1</v>
      </c>
      <c r="H23">
        <v>8.5</v>
      </c>
      <c r="I23">
        <v>7.5</v>
      </c>
      <c r="J23">
        <v>8.5</v>
      </c>
      <c r="K23">
        <v>8.3000000000000007</v>
      </c>
      <c r="L23">
        <v>8</v>
      </c>
      <c r="M23">
        <v>6</v>
      </c>
      <c r="N23">
        <v>7</v>
      </c>
      <c r="O23">
        <v>8.1999999999999993</v>
      </c>
      <c r="P23">
        <f t="shared" si="0"/>
        <v>7.9666666666666677</v>
      </c>
      <c r="Q23">
        <f t="shared" si="1"/>
        <v>8.1999999999999993</v>
      </c>
    </row>
    <row r="24" spans="1:19" x14ac:dyDescent="0.25">
      <c r="A24" t="s">
        <v>114</v>
      </c>
      <c r="B24" t="s">
        <v>115</v>
      </c>
      <c r="C24" t="s">
        <v>316</v>
      </c>
      <c r="D24">
        <v>7.4</v>
      </c>
      <c r="E24">
        <v>7.8</v>
      </c>
      <c r="F24">
        <v>8</v>
      </c>
      <c r="G24">
        <v>8.4</v>
      </c>
      <c r="H24">
        <v>7</v>
      </c>
      <c r="I24">
        <v>8</v>
      </c>
      <c r="J24">
        <v>8.5</v>
      </c>
      <c r="K24">
        <v>7</v>
      </c>
      <c r="L24">
        <v>7</v>
      </c>
      <c r="M24">
        <v>8.8000000000000007</v>
      </c>
      <c r="N24">
        <v>9.5</v>
      </c>
      <c r="O24">
        <v>8</v>
      </c>
      <c r="P24">
        <f t="shared" si="0"/>
        <v>7.9499999999999993</v>
      </c>
      <c r="Q24">
        <f t="shared" si="1"/>
        <v>8</v>
      </c>
    </row>
    <row r="25" spans="1:19" x14ac:dyDescent="0.25">
      <c r="A25" t="s">
        <v>425</v>
      </c>
      <c r="B25" t="s">
        <v>426</v>
      </c>
      <c r="C25" t="s">
        <v>87</v>
      </c>
      <c r="D25">
        <v>7.4</v>
      </c>
      <c r="E25">
        <v>7</v>
      </c>
      <c r="F25">
        <v>8.6</v>
      </c>
      <c r="G25">
        <v>7.3</v>
      </c>
      <c r="H25">
        <v>6</v>
      </c>
      <c r="I25">
        <v>8</v>
      </c>
      <c r="J25">
        <v>8.5</v>
      </c>
      <c r="K25">
        <v>8.1999999999999993</v>
      </c>
      <c r="L25">
        <v>8</v>
      </c>
      <c r="M25">
        <v>6</v>
      </c>
      <c r="N25">
        <v>8</v>
      </c>
      <c r="O25">
        <v>8</v>
      </c>
      <c r="P25">
        <f t="shared" si="0"/>
        <v>7.583333333333333</v>
      </c>
      <c r="Q25">
        <f t="shared" si="1"/>
        <v>8</v>
      </c>
    </row>
    <row r="26" spans="1:19" x14ac:dyDescent="0.25">
      <c r="A26" t="s">
        <v>456</v>
      </c>
      <c r="B26" t="s">
        <v>127</v>
      </c>
      <c r="C26" t="s">
        <v>80</v>
      </c>
      <c r="D26">
        <v>7.4</v>
      </c>
      <c r="E26">
        <v>8.8000000000000007</v>
      </c>
      <c r="F26">
        <v>9.3000000000000007</v>
      </c>
      <c r="G26">
        <v>7.5</v>
      </c>
      <c r="H26">
        <v>8.8000000000000007</v>
      </c>
      <c r="I26">
        <v>7.5</v>
      </c>
      <c r="J26">
        <v>8</v>
      </c>
      <c r="K26">
        <v>8.6999999999999993</v>
      </c>
      <c r="L26">
        <v>7</v>
      </c>
      <c r="M26">
        <v>6.8</v>
      </c>
      <c r="N26">
        <v>8</v>
      </c>
      <c r="O26">
        <v>6</v>
      </c>
      <c r="P26">
        <f t="shared" si="0"/>
        <v>7.8166666666666664</v>
      </c>
      <c r="Q26">
        <f t="shared" si="1"/>
        <v>8</v>
      </c>
    </row>
    <row r="27" spans="1:19" x14ac:dyDescent="0.25">
      <c r="A27" t="s">
        <v>326</v>
      </c>
      <c r="B27" t="s">
        <v>327</v>
      </c>
      <c r="C27" t="s">
        <v>82</v>
      </c>
      <c r="D27">
        <v>7.4</v>
      </c>
      <c r="E27">
        <v>6</v>
      </c>
      <c r="F27">
        <v>7.8</v>
      </c>
      <c r="G27">
        <v>6.5</v>
      </c>
      <c r="H27">
        <v>8</v>
      </c>
      <c r="I27">
        <v>7</v>
      </c>
      <c r="J27">
        <v>7</v>
      </c>
      <c r="K27">
        <v>7.2</v>
      </c>
      <c r="L27">
        <v>6</v>
      </c>
      <c r="M27">
        <v>9.1999999999999993</v>
      </c>
      <c r="N27">
        <v>9</v>
      </c>
      <c r="O27">
        <v>8</v>
      </c>
      <c r="P27">
        <f t="shared" si="0"/>
        <v>7.4250000000000007</v>
      </c>
      <c r="Q27">
        <f t="shared" si="1"/>
        <v>7.2</v>
      </c>
    </row>
    <row r="28" spans="1:19" x14ac:dyDescent="0.25">
      <c r="A28" t="s">
        <v>470</v>
      </c>
      <c r="B28" t="s">
        <v>292</v>
      </c>
      <c r="C28" t="s">
        <v>81</v>
      </c>
      <c r="D28">
        <v>7.3</v>
      </c>
      <c r="E28">
        <v>8.6999999999999993</v>
      </c>
      <c r="F28">
        <v>7.4</v>
      </c>
      <c r="G28">
        <v>8.3000000000000007</v>
      </c>
      <c r="H28">
        <v>9</v>
      </c>
      <c r="I28">
        <v>7.5</v>
      </c>
      <c r="J28">
        <v>10</v>
      </c>
      <c r="K28">
        <v>6.7</v>
      </c>
      <c r="L28">
        <v>5</v>
      </c>
      <c r="M28">
        <v>4</v>
      </c>
      <c r="N28">
        <v>7</v>
      </c>
      <c r="O28">
        <v>7</v>
      </c>
      <c r="P28">
        <f t="shared" si="0"/>
        <v>7.3250000000000002</v>
      </c>
      <c r="Q28">
        <f t="shared" si="1"/>
        <v>7.4</v>
      </c>
    </row>
    <row r="29" spans="1:19" x14ac:dyDescent="0.25">
      <c r="A29" t="s">
        <v>479</v>
      </c>
      <c r="B29" t="s">
        <v>480</v>
      </c>
      <c r="C29" t="s">
        <v>81</v>
      </c>
      <c r="D29">
        <v>7.3</v>
      </c>
      <c r="E29">
        <v>8.6</v>
      </c>
      <c r="F29">
        <v>7.9</v>
      </c>
      <c r="G29">
        <v>6.8</v>
      </c>
      <c r="H29">
        <v>10</v>
      </c>
      <c r="I29">
        <v>6.5</v>
      </c>
      <c r="J29">
        <v>9</v>
      </c>
      <c r="K29">
        <v>8.8000000000000007</v>
      </c>
      <c r="L29">
        <v>5</v>
      </c>
      <c r="M29">
        <v>2</v>
      </c>
      <c r="N29">
        <v>7</v>
      </c>
      <c r="O29">
        <v>6.5</v>
      </c>
      <c r="P29">
        <f t="shared" si="0"/>
        <v>7.1166666666666663</v>
      </c>
      <c r="Q29">
        <f t="shared" si="1"/>
        <v>7</v>
      </c>
    </row>
    <row r="30" spans="1:19" x14ac:dyDescent="0.25">
      <c r="A30" t="s">
        <v>454</v>
      </c>
      <c r="B30" t="s">
        <v>455</v>
      </c>
      <c r="C30" t="s">
        <v>80</v>
      </c>
      <c r="D30">
        <v>7.3</v>
      </c>
      <c r="E30">
        <v>8.5</v>
      </c>
      <c r="F30">
        <v>10</v>
      </c>
      <c r="G30">
        <v>6.8</v>
      </c>
      <c r="H30">
        <v>8</v>
      </c>
      <c r="I30">
        <v>8.5</v>
      </c>
      <c r="J30">
        <v>8.5</v>
      </c>
      <c r="K30">
        <v>8</v>
      </c>
      <c r="L30">
        <v>6</v>
      </c>
      <c r="M30">
        <v>6</v>
      </c>
      <c r="N30">
        <v>8</v>
      </c>
      <c r="O30">
        <v>9</v>
      </c>
      <c r="P30">
        <f t="shared" si="0"/>
        <v>7.8833333333333329</v>
      </c>
      <c r="Q30">
        <f t="shared" si="1"/>
        <v>8</v>
      </c>
    </row>
    <row r="31" spans="1:19" x14ac:dyDescent="0.25">
      <c r="A31" t="s">
        <v>424</v>
      </c>
      <c r="B31" t="s">
        <v>323</v>
      </c>
      <c r="C31" t="s">
        <v>92</v>
      </c>
      <c r="D31">
        <v>7.3</v>
      </c>
      <c r="E31">
        <v>8.5</v>
      </c>
      <c r="F31">
        <v>9.6999999999999993</v>
      </c>
      <c r="G31">
        <v>7.4</v>
      </c>
      <c r="H31">
        <v>7.2</v>
      </c>
      <c r="I31">
        <v>7.5</v>
      </c>
      <c r="J31">
        <v>7.5</v>
      </c>
      <c r="K31">
        <v>6.2</v>
      </c>
      <c r="L31">
        <v>6</v>
      </c>
      <c r="M31">
        <v>4.5</v>
      </c>
      <c r="N31">
        <v>5</v>
      </c>
      <c r="O31">
        <v>6</v>
      </c>
      <c r="P31">
        <f t="shared" si="0"/>
        <v>6.9000000000000012</v>
      </c>
      <c r="Q31">
        <f t="shared" si="1"/>
        <v>7.2</v>
      </c>
    </row>
    <row r="32" spans="1:19" x14ac:dyDescent="0.25">
      <c r="A32" t="s">
        <v>393</v>
      </c>
      <c r="B32" t="s">
        <v>394</v>
      </c>
      <c r="C32" t="s">
        <v>304</v>
      </c>
      <c r="D32">
        <v>7.3</v>
      </c>
      <c r="E32">
        <v>9</v>
      </c>
      <c r="F32">
        <v>9</v>
      </c>
      <c r="G32">
        <v>8</v>
      </c>
      <c r="H32">
        <v>7</v>
      </c>
      <c r="I32">
        <v>7.5</v>
      </c>
      <c r="J32">
        <v>7</v>
      </c>
      <c r="K32">
        <v>8.4</v>
      </c>
      <c r="L32">
        <v>7</v>
      </c>
      <c r="M32">
        <v>6.4</v>
      </c>
      <c r="N32">
        <v>8</v>
      </c>
      <c r="O32">
        <v>8</v>
      </c>
      <c r="P32">
        <f t="shared" si="0"/>
        <v>7.7166666666666659</v>
      </c>
      <c r="Q32">
        <f t="shared" si="1"/>
        <v>8</v>
      </c>
      <c r="S32" s="5">
        <f>AVERAGE(D32:H41:J32:O41)</f>
        <v>7.4504201680672262</v>
      </c>
    </row>
    <row r="33" spans="1:19" x14ac:dyDescent="0.25">
      <c r="A33" t="s">
        <v>373</v>
      </c>
      <c r="B33" t="s">
        <v>5</v>
      </c>
      <c r="C33" t="s">
        <v>86</v>
      </c>
      <c r="D33">
        <v>7.3</v>
      </c>
      <c r="E33">
        <v>8.8000000000000007</v>
      </c>
      <c r="F33">
        <v>8.4</v>
      </c>
      <c r="G33">
        <v>9</v>
      </c>
      <c r="H33">
        <v>6.8</v>
      </c>
      <c r="I33">
        <v>7.5</v>
      </c>
      <c r="J33">
        <v>7</v>
      </c>
      <c r="K33">
        <v>9</v>
      </c>
      <c r="L33">
        <v>6</v>
      </c>
      <c r="M33">
        <v>6.3</v>
      </c>
      <c r="N33">
        <v>2</v>
      </c>
      <c r="O33">
        <v>6</v>
      </c>
      <c r="P33">
        <f t="shared" si="0"/>
        <v>7.0083333333333329</v>
      </c>
      <c r="Q33">
        <f t="shared" si="1"/>
        <v>7</v>
      </c>
    </row>
    <row r="34" spans="1:19" x14ac:dyDescent="0.25">
      <c r="A34" t="s">
        <v>463</v>
      </c>
      <c r="B34" t="s">
        <v>13</v>
      </c>
      <c r="C34" t="s">
        <v>316</v>
      </c>
      <c r="D34">
        <v>7.2</v>
      </c>
      <c r="E34">
        <v>8.5</v>
      </c>
      <c r="F34">
        <v>8</v>
      </c>
      <c r="G34">
        <v>8</v>
      </c>
      <c r="H34">
        <v>9</v>
      </c>
      <c r="I34">
        <v>8</v>
      </c>
      <c r="J34">
        <v>9.5</v>
      </c>
      <c r="K34">
        <v>8</v>
      </c>
      <c r="L34">
        <v>7</v>
      </c>
      <c r="M34">
        <v>7.8</v>
      </c>
      <c r="N34">
        <v>6.5</v>
      </c>
      <c r="O34">
        <v>6</v>
      </c>
      <c r="P34">
        <f t="shared" ref="P34:P65" si="2">AVERAGE(D34:O34)</f>
        <v>7.791666666666667</v>
      </c>
      <c r="Q34">
        <f t="shared" ref="Q34:Q65" si="3">MEDIAN(E34:O34)</f>
        <v>8</v>
      </c>
    </row>
    <row r="35" spans="1:19" x14ac:dyDescent="0.25">
      <c r="A35" t="s">
        <v>481</v>
      </c>
      <c r="B35" t="s">
        <v>355</v>
      </c>
      <c r="C35" t="s">
        <v>81</v>
      </c>
      <c r="D35">
        <v>7.2</v>
      </c>
      <c r="E35">
        <v>8.5</v>
      </c>
      <c r="F35">
        <v>8.1999999999999993</v>
      </c>
      <c r="G35">
        <v>8.3000000000000007</v>
      </c>
      <c r="H35">
        <v>9</v>
      </c>
      <c r="I35">
        <v>7.5</v>
      </c>
      <c r="J35">
        <v>9</v>
      </c>
      <c r="K35">
        <v>8</v>
      </c>
      <c r="L35">
        <v>7</v>
      </c>
      <c r="M35">
        <v>6.3</v>
      </c>
      <c r="N35">
        <v>6</v>
      </c>
      <c r="O35">
        <v>9</v>
      </c>
      <c r="P35">
        <f t="shared" si="2"/>
        <v>7.833333333333333</v>
      </c>
      <c r="Q35">
        <f t="shared" si="3"/>
        <v>8.1999999999999993</v>
      </c>
    </row>
    <row r="36" spans="1:19" x14ac:dyDescent="0.25">
      <c r="A36" t="s">
        <v>422</v>
      </c>
      <c r="B36" t="s">
        <v>423</v>
      </c>
      <c r="C36" t="s">
        <v>92</v>
      </c>
      <c r="D36">
        <v>7.2</v>
      </c>
      <c r="E36">
        <v>8.4</v>
      </c>
      <c r="F36">
        <v>7.7</v>
      </c>
      <c r="G36">
        <v>8.1999999999999993</v>
      </c>
      <c r="H36">
        <v>9</v>
      </c>
      <c r="I36">
        <v>8.5</v>
      </c>
      <c r="J36">
        <v>9</v>
      </c>
      <c r="K36">
        <v>7</v>
      </c>
      <c r="L36">
        <v>6</v>
      </c>
      <c r="M36">
        <v>5</v>
      </c>
      <c r="N36">
        <v>6.5</v>
      </c>
      <c r="O36">
        <v>7</v>
      </c>
      <c r="P36">
        <f t="shared" si="2"/>
        <v>7.458333333333333</v>
      </c>
      <c r="Q36">
        <f t="shared" si="3"/>
        <v>7.7</v>
      </c>
    </row>
    <row r="37" spans="1:19" x14ac:dyDescent="0.25">
      <c r="A37" t="s">
        <v>108</v>
      </c>
      <c r="B37" t="s">
        <v>109</v>
      </c>
      <c r="C37" t="s">
        <v>92</v>
      </c>
      <c r="D37">
        <v>7.2</v>
      </c>
      <c r="E37">
        <v>9.5</v>
      </c>
      <c r="F37">
        <v>7.7</v>
      </c>
      <c r="G37">
        <v>8.6999999999999993</v>
      </c>
      <c r="H37">
        <v>6</v>
      </c>
      <c r="I37">
        <v>8</v>
      </c>
      <c r="J37">
        <v>8.5</v>
      </c>
      <c r="K37">
        <v>6.7</v>
      </c>
      <c r="L37">
        <v>6</v>
      </c>
      <c r="M37">
        <v>6</v>
      </c>
      <c r="N37">
        <v>6.5</v>
      </c>
      <c r="P37">
        <f t="shared" si="2"/>
        <v>7.3454545454545448</v>
      </c>
      <c r="Q37">
        <f t="shared" si="3"/>
        <v>7.2</v>
      </c>
    </row>
    <row r="38" spans="1:19" x14ac:dyDescent="0.25">
      <c r="A38" t="s">
        <v>61</v>
      </c>
      <c r="B38" t="s">
        <v>25</v>
      </c>
      <c r="C38" t="s">
        <v>45</v>
      </c>
      <c r="D38">
        <v>7.2</v>
      </c>
      <c r="E38">
        <v>5.5</v>
      </c>
      <c r="F38">
        <v>6.8</v>
      </c>
      <c r="G38">
        <v>9</v>
      </c>
      <c r="H38">
        <v>8.4</v>
      </c>
      <c r="I38">
        <v>8</v>
      </c>
      <c r="J38">
        <v>8.5</v>
      </c>
      <c r="K38">
        <v>7.8</v>
      </c>
      <c r="L38">
        <v>6</v>
      </c>
      <c r="M38">
        <v>6.1</v>
      </c>
      <c r="N38">
        <v>6.5</v>
      </c>
      <c r="O38">
        <v>8</v>
      </c>
      <c r="P38">
        <f t="shared" si="2"/>
        <v>7.3166666666666655</v>
      </c>
      <c r="Q38">
        <f t="shared" si="3"/>
        <v>7.8</v>
      </c>
    </row>
    <row r="39" spans="1:19" x14ac:dyDescent="0.25">
      <c r="A39" t="s">
        <v>324</v>
      </c>
      <c r="B39" t="s">
        <v>325</v>
      </c>
      <c r="C39" t="s">
        <v>82</v>
      </c>
      <c r="D39">
        <v>7.2</v>
      </c>
      <c r="E39">
        <v>6.1</v>
      </c>
      <c r="F39">
        <v>6</v>
      </c>
      <c r="G39">
        <v>4.8</v>
      </c>
      <c r="H39">
        <v>7.5</v>
      </c>
      <c r="I39">
        <v>7</v>
      </c>
      <c r="J39">
        <v>8</v>
      </c>
      <c r="K39">
        <v>7.6</v>
      </c>
      <c r="L39">
        <v>7</v>
      </c>
      <c r="M39">
        <v>7.6</v>
      </c>
      <c r="N39">
        <v>8</v>
      </c>
      <c r="O39">
        <v>9</v>
      </c>
      <c r="P39">
        <f t="shared" si="2"/>
        <v>7.1499999999999995</v>
      </c>
      <c r="Q39">
        <f t="shared" si="3"/>
        <v>7.5</v>
      </c>
    </row>
    <row r="40" spans="1:19" x14ac:dyDescent="0.25">
      <c r="A40" t="s">
        <v>89</v>
      </c>
      <c r="B40" t="s">
        <v>406</v>
      </c>
      <c r="C40" t="s">
        <v>84</v>
      </c>
      <c r="D40">
        <v>7.2</v>
      </c>
      <c r="E40">
        <v>6.8</v>
      </c>
      <c r="F40">
        <v>8</v>
      </c>
      <c r="G40">
        <v>7.8</v>
      </c>
      <c r="H40">
        <v>6.1</v>
      </c>
      <c r="I40">
        <v>8</v>
      </c>
      <c r="J40">
        <v>8</v>
      </c>
      <c r="K40">
        <v>7.9</v>
      </c>
      <c r="L40">
        <v>7</v>
      </c>
      <c r="M40">
        <v>6.2</v>
      </c>
      <c r="N40">
        <v>10</v>
      </c>
      <c r="O40">
        <v>8</v>
      </c>
      <c r="P40">
        <f t="shared" si="2"/>
        <v>7.583333333333333</v>
      </c>
      <c r="Q40">
        <f t="shared" si="3"/>
        <v>7.9</v>
      </c>
    </row>
    <row r="41" spans="1:19" x14ac:dyDescent="0.25">
      <c r="A41" t="s">
        <v>459</v>
      </c>
      <c r="B41" t="s">
        <v>419</v>
      </c>
      <c r="C41" t="s">
        <v>80</v>
      </c>
      <c r="D41">
        <v>7.2</v>
      </c>
      <c r="E41">
        <v>8.3000000000000007</v>
      </c>
      <c r="F41">
        <v>9.5</v>
      </c>
      <c r="G41">
        <v>5.4</v>
      </c>
      <c r="H41">
        <v>7.5</v>
      </c>
      <c r="I41">
        <v>7.5</v>
      </c>
      <c r="J41">
        <v>7</v>
      </c>
      <c r="K41">
        <v>7.6</v>
      </c>
      <c r="L41">
        <v>6</v>
      </c>
      <c r="M41">
        <v>5</v>
      </c>
      <c r="N41">
        <v>8.5</v>
      </c>
      <c r="O41">
        <v>8</v>
      </c>
      <c r="P41">
        <f t="shared" si="2"/>
        <v>7.291666666666667</v>
      </c>
      <c r="Q41">
        <f t="shared" si="3"/>
        <v>7.5</v>
      </c>
    </row>
    <row r="42" spans="1:19" x14ac:dyDescent="0.25">
      <c r="A42" t="s">
        <v>471</v>
      </c>
      <c r="B42" t="s">
        <v>472</v>
      </c>
      <c r="C42" t="s">
        <v>81</v>
      </c>
      <c r="D42">
        <v>7.1</v>
      </c>
      <c r="E42">
        <v>8.9</v>
      </c>
      <c r="F42">
        <v>7.4</v>
      </c>
      <c r="G42">
        <v>5.3</v>
      </c>
      <c r="H42">
        <v>9</v>
      </c>
      <c r="I42">
        <v>8</v>
      </c>
      <c r="J42">
        <v>7</v>
      </c>
      <c r="K42">
        <v>7.8</v>
      </c>
      <c r="L42">
        <v>7</v>
      </c>
      <c r="M42">
        <v>5.7</v>
      </c>
      <c r="N42">
        <v>7.5</v>
      </c>
      <c r="O42">
        <v>7</v>
      </c>
      <c r="P42">
        <f t="shared" si="2"/>
        <v>7.3083333333333336</v>
      </c>
      <c r="Q42">
        <f t="shared" si="3"/>
        <v>7.4</v>
      </c>
      <c r="S42" s="5">
        <f>AVERAGE(D42:G51,I42:O51)</f>
        <v>7.3681818181818173</v>
      </c>
    </row>
    <row r="43" spans="1:19" x14ac:dyDescent="0.25">
      <c r="A43" t="s">
        <v>452</v>
      </c>
      <c r="B43" t="s">
        <v>453</v>
      </c>
      <c r="C43" t="s">
        <v>80</v>
      </c>
      <c r="D43">
        <v>7.1</v>
      </c>
      <c r="E43">
        <v>7.2</v>
      </c>
      <c r="F43">
        <v>8.8000000000000007</v>
      </c>
      <c r="G43">
        <v>5.7</v>
      </c>
      <c r="H43">
        <v>6.5</v>
      </c>
      <c r="I43">
        <v>8</v>
      </c>
      <c r="J43">
        <v>6.5</v>
      </c>
      <c r="K43">
        <v>7.4</v>
      </c>
      <c r="L43">
        <v>6</v>
      </c>
      <c r="M43">
        <v>5.5</v>
      </c>
      <c r="N43">
        <v>8</v>
      </c>
      <c r="O43">
        <v>7</v>
      </c>
      <c r="P43">
        <f t="shared" si="2"/>
        <v>6.9749999999999988</v>
      </c>
      <c r="Q43">
        <f t="shared" si="3"/>
        <v>7</v>
      </c>
    </row>
    <row r="44" spans="1:19" x14ac:dyDescent="0.25">
      <c r="A44" t="s">
        <v>194</v>
      </c>
      <c r="B44" t="s">
        <v>156</v>
      </c>
      <c r="C44" t="s">
        <v>316</v>
      </c>
      <c r="D44">
        <v>7</v>
      </c>
      <c r="E44">
        <v>8.6999999999999993</v>
      </c>
      <c r="F44">
        <v>7</v>
      </c>
      <c r="G44">
        <v>8.3000000000000007</v>
      </c>
      <c r="H44">
        <v>7.6</v>
      </c>
      <c r="I44">
        <v>8</v>
      </c>
      <c r="J44">
        <v>9</v>
      </c>
      <c r="K44">
        <v>7.5</v>
      </c>
      <c r="L44">
        <v>7</v>
      </c>
      <c r="M44">
        <v>7.3</v>
      </c>
      <c r="N44">
        <v>5.5</v>
      </c>
      <c r="O44">
        <v>8</v>
      </c>
      <c r="P44">
        <f t="shared" si="2"/>
        <v>7.5749999999999993</v>
      </c>
      <c r="Q44">
        <f t="shared" si="3"/>
        <v>7.6</v>
      </c>
    </row>
    <row r="45" spans="1:19" x14ac:dyDescent="0.25">
      <c r="A45" t="s">
        <v>460</v>
      </c>
      <c r="B45" t="s">
        <v>461</v>
      </c>
      <c r="C45" t="s">
        <v>80</v>
      </c>
      <c r="D45">
        <v>7</v>
      </c>
      <c r="E45">
        <v>6.1</v>
      </c>
      <c r="F45">
        <v>9.1</v>
      </c>
      <c r="G45">
        <v>8.3000000000000007</v>
      </c>
      <c r="H45">
        <v>7</v>
      </c>
      <c r="I45">
        <v>8</v>
      </c>
      <c r="J45">
        <v>9</v>
      </c>
      <c r="K45">
        <v>6.4</v>
      </c>
      <c r="L45">
        <v>7</v>
      </c>
      <c r="M45">
        <v>8</v>
      </c>
      <c r="N45">
        <v>10</v>
      </c>
      <c r="O45">
        <v>8</v>
      </c>
      <c r="P45">
        <f t="shared" si="2"/>
        <v>7.8250000000000002</v>
      </c>
      <c r="Q45">
        <f t="shared" si="3"/>
        <v>8</v>
      </c>
    </row>
    <row r="46" spans="1:19" x14ac:dyDescent="0.25">
      <c r="A46" t="s">
        <v>106</v>
      </c>
      <c r="B46" t="s">
        <v>38</v>
      </c>
      <c r="C46" t="s">
        <v>86</v>
      </c>
      <c r="D46">
        <v>7</v>
      </c>
      <c r="E46">
        <v>8.6999999999999993</v>
      </c>
      <c r="F46">
        <v>7.5</v>
      </c>
      <c r="G46">
        <v>8.6999999999999993</v>
      </c>
      <c r="H46">
        <v>6.5</v>
      </c>
      <c r="I46">
        <v>7.5</v>
      </c>
      <c r="J46">
        <v>8</v>
      </c>
      <c r="K46">
        <v>9.9</v>
      </c>
      <c r="L46">
        <v>7</v>
      </c>
      <c r="M46">
        <v>6</v>
      </c>
      <c r="N46">
        <v>7</v>
      </c>
      <c r="O46">
        <v>8</v>
      </c>
      <c r="P46">
        <f t="shared" si="2"/>
        <v>7.6499999999999995</v>
      </c>
      <c r="Q46">
        <f t="shared" si="3"/>
        <v>7.5</v>
      </c>
    </row>
    <row r="47" spans="1:19" x14ac:dyDescent="0.25">
      <c r="A47" t="s">
        <v>377</v>
      </c>
      <c r="B47" t="s">
        <v>52</v>
      </c>
      <c r="C47" t="s">
        <v>86</v>
      </c>
      <c r="D47">
        <v>7</v>
      </c>
      <c r="E47">
        <v>8</v>
      </c>
      <c r="F47">
        <v>7</v>
      </c>
      <c r="G47">
        <v>6</v>
      </c>
      <c r="H47">
        <v>8.5</v>
      </c>
      <c r="I47">
        <v>7</v>
      </c>
      <c r="J47">
        <v>8</v>
      </c>
      <c r="K47">
        <v>9.5</v>
      </c>
      <c r="L47">
        <v>6</v>
      </c>
      <c r="M47">
        <v>4.5</v>
      </c>
      <c r="N47">
        <v>6.5</v>
      </c>
      <c r="O47">
        <v>7</v>
      </c>
      <c r="P47">
        <f t="shared" si="2"/>
        <v>7.083333333333333</v>
      </c>
      <c r="Q47">
        <f t="shared" si="3"/>
        <v>7</v>
      </c>
    </row>
    <row r="48" spans="1:19" x14ac:dyDescent="0.25">
      <c r="A48" t="s">
        <v>415</v>
      </c>
      <c r="B48" t="s">
        <v>416</v>
      </c>
      <c r="C48" t="s">
        <v>92</v>
      </c>
      <c r="D48">
        <v>7</v>
      </c>
      <c r="E48">
        <v>9.1999999999999993</v>
      </c>
      <c r="F48">
        <v>8.8000000000000007</v>
      </c>
      <c r="G48">
        <v>6.5</v>
      </c>
      <c r="H48">
        <v>8.5</v>
      </c>
      <c r="I48">
        <v>8</v>
      </c>
      <c r="J48">
        <v>8</v>
      </c>
      <c r="K48">
        <v>8.6</v>
      </c>
      <c r="L48">
        <v>6</v>
      </c>
      <c r="M48">
        <v>5.4</v>
      </c>
      <c r="N48">
        <v>6</v>
      </c>
      <c r="O48">
        <v>6</v>
      </c>
      <c r="P48">
        <f t="shared" si="2"/>
        <v>7.333333333333333</v>
      </c>
      <c r="Q48">
        <f t="shared" si="3"/>
        <v>8</v>
      </c>
    </row>
    <row r="49" spans="1:19" x14ac:dyDescent="0.25">
      <c r="A49" t="s">
        <v>407</v>
      </c>
      <c r="B49" t="s">
        <v>5</v>
      </c>
      <c r="C49" t="s">
        <v>45</v>
      </c>
      <c r="D49">
        <v>7</v>
      </c>
      <c r="E49">
        <v>8.3000000000000007</v>
      </c>
      <c r="F49">
        <v>8.4</v>
      </c>
      <c r="G49">
        <v>9.6</v>
      </c>
      <c r="H49">
        <v>7.5</v>
      </c>
      <c r="I49">
        <v>7</v>
      </c>
      <c r="J49">
        <v>8</v>
      </c>
      <c r="K49">
        <v>9.4</v>
      </c>
      <c r="L49">
        <v>6</v>
      </c>
      <c r="M49">
        <v>1</v>
      </c>
      <c r="N49">
        <v>5.5</v>
      </c>
      <c r="O49">
        <v>6</v>
      </c>
      <c r="P49">
        <f t="shared" si="2"/>
        <v>6.9750000000000005</v>
      </c>
      <c r="Q49">
        <f t="shared" si="3"/>
        <v>7.5</v>
      </c>
    </row>
    <row r="50" spans="1:19" x14ac:dyDescent="0.25">
      <c r="A50" t="s">
        <v>431</v>
      </c>
      <c r="B50" t="s">
        <v>432</v>
      </c>
      <c r="C50" t="s">
        <v>87</v>
      </c>
      <c r="D50">
        <v>7</v>
      </c>
      <c r="E50">
        <v>7.4</v>
      </c>
      <c r="F50">
        <v>8.6</v>
      </c>
      <c r="G50">
        <v>8</v>
      </c>
      <c r="H50">
        <v>8.5</v>
      </c>
      <c r="I50">
        <v>8.5</v>
      </c>
      <c r="J50">
        <v>7.5</v>
      </c>
      <c r="K50">
        <v>7.2</v>
      </c>
      <c r="L50">
        <v>9</v>
      </c>
      <c r="M50">
        <v>6.3</v>
      </c>
      <c r="N50">
        <v>7</v>
      </c>
      <c r="O50">
        <v>8</v>
      </c>
      <c r="P50">
        <f t="shared" si="2"/>
        <v>7.75</v>
      </c>
      <c r="Q50">
        <f t="shared" si="3"/>
        <v>8</v>
      </c>
    </row>
    <row r="51" spans="1:19" x14ac:dyDescent="0.25">
      <c r="A51" t="s">
        <v>330</v>
      </c>
      <c r="B51" t="s">
        <v>331</v>
      </c>
      <c r="C51" t="s">
        <v>82</v>
      </c>
      <c r="D51">
        <v>7</v>
      </c>
      <c r="E51">
        <v>5.9</v>
      </c>
      <c r="F51">
        <v>7.6</v>
      </c>
      <c r="G51">
        <v>6.7</v>
      </c>
      <c r="H51">
        <v>5.5</v>
      </c>
      <c r="I51">
        <v>7.5</v>
      </c>
      <c r="J51">
        <v>7</v>
      </c>
      <c r="K51">
        <v>6.4</v>
      </c>
      <c r="L51">
        <v>8</v>
      </c>
      <c r="M51">
        <v>8.8000000000000007</v>
      </c>
      <c r="N51">
        <v>9</v>
      </c>
      <c r="O51">
        <v>8.5</v>
      </c>
      <c r="P51">
        <f t="shared" si="2"/>
        <v>7.3250000000000002</v>
      </c>
      <c r="Q51">
        <f t="shared" si="3"/>
        <v>7.5</v>
      </c>
    </row>
    <row r="52" spans="1:19" x14ac:dyDescent="0.25">
      <c r="A52" t="s">
        <v>474</v>
      </c>
      <c r="B52" t="s">
        <v>475</v>
      </c>
      <c r="C52" t="s">
        <v>81</v>
      </c>
      <c r="D52">
        <v>7</v>
      </c>
      <c r="E52">
        <v>6.8</v>
      </c>
      <c r="F52">
        <v>6.3</v>
      </c>
      <c r="G52">
        <v>4</v>
      </c>
      <c r="H52">
        <v>9</v>
      </c>
      <c r="I52">
        <v>7</v>
      </c>
      <c r="J52">
        <v>6</v>
      </c>
      <c r="K52">
        <v>4.8</v>
      </c>
      <c r="L52">
        <v>5</v>
      </c>
      <c r="M52">
        <v>4</v>
      </c>
      <c r="N52">
        <v>4</v>
      </c>
      <c r="O52">
        <v>6.5</v>
      </c>
      <c r="P52">
        <f t="shared" si="2"/>
        <v>5.8666666666666671</v>
      </c>
      <c r="Q52">
        <f t="shared" si="3"/>
        <v>6</v>
      </c>
    </row>
    <row r="53" spans="1:19" x14ac:dyDescent="0.25">
      <c r="A53" t="s">
        <v>485</v>
      </c>
      <c r="B53" t="s">
        <v>484</v>
      </c>
      <c r="C53" t="s">
        <v>316</v>
      </c>
      <c r="D53">
        <v>6.9</v>
      </c>
      <c r="E53">
        <v>8.4</v>
      </c>
      <c r="F53">
        <v>8</v>
      </c>
      <c r="G53">
        <v>6.2</v>
      </c>
      <c r="H53">
        <v>7.5</v>
      </c>
      <c r="I53">
        <v>8</v>
      </c>
      <c r="J53">
        <v>8.5</v>
      </c>
      <c r="K53">
        <v>7.6</v>
      </c>
      <c r="L53">
        <v>7</v>
      </c>
      <c r="M53">
        <v>7.1</v>
      </c>
      <c r="N53">
        <v>6.5</v>
      </c>
      <c r="O53">
        <v>7</v>
      </c>
      <c r="P53">
        <f t="shared" si="2"/>
        <v>7.3916666666666657</v>
      </c>
      <c r="Q53">
        <f t="shared" si="3"/>
        <v>7.5</v>
      </c>
      <c r="S53" s="5">
        <f>AVERAGE(D52:J61,L52:O61)</f>
        <v>7.11909090909091</v>
      </c>
    </row>
    <row r="54" spans="1:19" x14ac:dyDescent="0.25">
      <c r="A54" t="s">
        <v>118</v>
      </c>
      <c r="B54" t="s">
        <v>119</v>
      </c>
      <c r="C54" t="s">
        <v>92</v>
      </c>
      <c r="D54">
        <v>6.9</v>
      </c>
      <c r="E54">
        <v>9.1999999999999993</v>
      </c>
      <c r="F54">
        <v>8.6999999999999993</v>
      </c>
      <c r="G54">
        <v>8.5</v>
      </c>
      <c r="H54">
        <v>7</v>
      </c>
      <c r="I54">
        <v>7.5</v>
      </c>
      <c r="J54">
        <v>8.5</v>
      </c>
      <c r="K54">
        <v>8.8000000000000007</v>
      </c>
      <c r="L54">
        <v>6</v>
      </c>
      <c r="M54">
        <v>6</v>
      </c>
      <c r="N54">
        <v>6</v>
      </c>
      <c r="O54">
        <v>6</v>
      </c>
      <c r="P54">
        <f t="shared" si="2"/>
        <v>7.4249999999999998</v>
      </c>
      <c r="Q54">
        <f t="shared" si="3"/>
        <v>7.5</v>
      </c>
    </row>
    <row r="55" spans="1:19" x14ac:dyDescent="0.25">
      <c r="A55" t="s">
        <v>360</v>
      </c>
      <c r="B55" t="s">
        <v>361</v>
      </c>
      <c r="C55" t="s">
        <v>302</v>
      </c>
      <c r="D55">
        <v>6.9</v>
      </c>
      <c r="E55">
        <v>7.3</v>
      </c>
      <c r="F55">
        <v>7.5</v>
      </c>
      <c r="G55">
        <v>6</v>
      </c>
      <c r="H55">
        <v>6</v>
      </c>
      <c r="I55">
        <v>7.5</v>
      </c>
      <c r="J55">
        <v>8</v>
      </c>
      <c r="K55">
        <v>4.5</v>
      </c>
      <c r="L55">
        <v>7</v>
      </c>
      <c r="M55">
        <v>4</v>
      </c>
      <c r="N55">
        <v>8</v>
      </c>
      <c r="O55">
        <v>9</v>
      </c>
      <c r="P55">
        <f t="shared" si="2"/>
        <v>6.8083333333333336</v>
      </c>
      <c r="Q55">
        <f t="shared" si="3"/>
        <v>7.3</v>
      </c>
    </row>
    <row r="56" spans="1:19" x14ac:dyDescent="0.25">
      <c r="A56" t="s">
        <v>466</v>
      </c>
      <c r="B56" t="s">
        <v>408</v>
      </c>
      <c r="C56" t="s">
        <v>45</v>
      </c>
      <c r="D56">
        <v>6.9</v>
      </c>
      <c r="E56">
        <v>6.3</v>
      </c>
      <c r="F56">
        <v>7.5</v>
      </c>
      <c r="G56">
        <v>8.8000000000000007</v>
      </c>
      <c r="H56">
        <v>7.4</v>
      </c>
      <c r="I56">
        <v>7.5</v>
      </c>
      <c r="J56">
        <v>8</v>
      </c>
      <c r="K56">
        <v>5.0999999999999996</v>
      </c>
      <c r="L56">
        <v>5</v>
      </c>
      <c r="M56">
        <v>6</v>
      </c>
      <c r="N56">
        <v>6</v>
      </c>
      <c r="O56">
        <v>6</v>
      </c>
      <c r="P56">
        <f t="shared" si="2"/>
        <v>6.708333333333333</v>
      </c>
      <c r="Q56">
        <f t="shared" si="3"/>
        <v>6.3</v>
      </c>
    </row>
    <row r="57" spans="1:19" x14ac:dyDescent="0.25">
      <c r="A57" t="s">
        <v>442</v>
      </c>
      <c r="B57" t="s">
        <v>190</v>
      </c>
      <c r="C57" t="s">
        <v>316</v>
      </c>
      <c r="D57">
        <v>6.8</v>
      </c>
      <c r="E57">
        <v>8.1999999999999993</v>
      </c>
      <c r="F57">
        <v>6</v>
      </c>
      <c r="G57">
        <v>9</v>
      </c>
      <c r="H57">
        <v>8.6</v>
      </c>
      <c r="I57">
        <v>9</v>
      </c>
      <c r="J57">
        <v>9.5</v>
      </c>
      <c r="K57">
        <v>7</v>
      </c>
      <c r="L57">
        <v>7</v>
      </c>
      <c r="M57">
        <v>7.8</v>
      </c>
      <c r="N57">
        <v>8</v>
      </c>
      <c r="O57">
        <v>6.5</v>
      </c>
      <c r="P57">
        <f t="shared" si="2"/>
        <v>7.7833333333333323</v>
      </c>
      <c r="Q57">
        <f t="shared" si="3"/>
        <v>8</v>
      </c>
    </row>
    <row r="58" spans="1:19" x14ac:dyDescent="0.25">
      <c r="A58" t="s">
        <v>376</v>
      </c>
      <c r="B58" t="s">
        <v>15</v>
      </c>
      <c r="C58" t="s">
        <v>86</v>
      </c>
      <c r="D58">
        <v>6.8</v>
      </c>
      <c r="E58">
        <v>7.5</v>
      </c>
      <c r="F58">
        <v>8.3000000000000007</v>
      </c>
      <c r="G58">
        <v>7.5</v>
      </c>
      <c r="H58">
        <v>6</v>
      </c>
      <c r="I58">
        <v>8</v>
      </c>
      <c r="J58">
        <v>8.5</v>
      </c>
      <c r="K58">
        <v>9</v>
      </c>
      <c r="L58">
        <v>6</v>
      </c>
      <c r="M58">
        <v>7.2</v>
      </c>
      <c r="N58">
        <v>6</v>
      </c>
      <c r="O58">
        <v>7.5</v>
      </c>
      <c r="P58">
        <f t="shared" si="2"/>
        <v>7.3583333333333334</v>
      </c>
      <c r="Q58">
        <f t="shared" si="3"/>
        <v>7.5</v>
      </c>
    </row>
    <row r="59" spans="1:19" x14ac:dyDescent="0.25">
      <c r="A59" t="s">
        <v>174</v>
      </c>
      <c r="B59" t="s">
        <v>175</v>
      </c>
      <c r="C59" t="s">
        <v>80</v>
      </c>
      <c r="D59">
        <v>6.8</v>
      </c>
      <c r="E59">
        <v>6.9</v>
      </c>
      <c r="F59">
        <v>9.5</v>
      </c>
      <c r="G59">
        <v>7.9</v>
      </c>
      <c r="H59">
        <v>7.5</v>
      </c>
      <c r="I59">
        <v>7.5</v>
      </c>
      <c r="J59">
        <v>8</v>
      </c>
      <c r="K59">
        <v>6.8</v>
      </c>
      <c r="L59">
        <v>6</v>
      </c>
      <c r="M59">
        <v>6.5</v>
      </c>
      <c r="N59">
        <v>8</v>
      </c>
      <c r="O59">
        <v>7</v>
      </c>
      <c r="P59">
        <f t="shared" si="2"/>
        <v>7.3666666666666671</v>
      </c>
      <c r="Q59">
        <f t="shared" si="3"/>
        <v>7.5</v>
      </c>
    </row>
    <row r="60" spans="1:19" x14ac:dyDescent="0.25">
      <c r="A60" t="s">
        <v>372</v>
      </c>
      <c r="B60" t="s">
        <v>38</v>
      </c>
      <c r="C60" t="s">
        <v>86</v>
      </c>
      <c r="D60">
        <v>6.8</v>
      </c>
      <c r="E60">
        <v>7.8</v>
      </c>
      <c r="F60">
        <v>7.8</v>
      </c>
      <c r="G60">
        <v>6.7</v>
      </c>
      <c r="H60">
        <v>5.5</v>
      </c>
      <c r="I60">
        <v>7</v>
      </c>
      <c r="J60">
        <v>6</v>
      </c>
      <c r="K60">
        <v>9.5</v>
      </c>
      <c r="L60">
        <v>6</v>
      </c>
      <c r="M60">
        <v>5.5</v>
      </c>
      <c r="N60">
        <v>7</v>
      </c>
      <c r="O60">
        <v>8</v>
      </c>
      <c r="P60">
        <f t="shared" si="2"/>
        <v>6.9666666666666659</v>
      </c>
      <c r="Q60">
        <f t="shared" si="3"/>
        <v>7</v>
      </c>
    </row>
    <row r="61" spans="1:19" x14ac:dyDescent="0.25">
      <c r="A61" t="s">
        <v>450</v>
      </c>
      <c r="B61" t="s">
        <v>175</v>
      </c>
      <c r="C61" t="s">
        <v>80</v>
      </c>
      <c r="D61">
        <v>6.7</v>
      </c>
      <c r="E61">
        <v>7.6</v>
      </c>
      <c r="F61">
        <v>9.4</v>
      </c>
      <c r="G61">
        <v>6.5</v>
      </c>
      <c r="H61">
        <v>6</v>
      </c>
      <c r="I61">
        <v>8.5</v>
      </c>
      <c r="J61">
        <v>7.5</v>
      </c>
      <c r="K61">
        <v>6</v>
      </c>
      <c r="L61">
        <v>7</v>
      </c>
      <c r="M61">
        <v>7.9</v>
      </c>
      <c r="N61">
        <v>8</v>
      </c>
      <c r="O61">
        <v>7</v>
      </c>
      <c r="P61">
        <f t="shared" si="2"/>
        <v>7.3416666666666677</v>
      </c>
      <c r="Q61">
        <f t="shared" si="3"/>
        <v>7.5</v>
      </c>
    </row>
    <row r="62" spans="1:19" x14ac:dyDescent="0.25">
      <c r="A62" t="s">
        <v>490</v>
      </c>
      <c r="B62" t="s">
        <v>491</v>
      </c>
      <c r="C62" t="s">
        <v>45</v>
      </c>
      <c r="D62">
        <v>6.7</v>
      </c>
      <c r="E62">
        <v>5.2</v>
      </c>
      <c r="F62">
        <v>5.5</v>
      </c>
      <c r="G62">
        <v>9.4</v>
      </c>
      <c r="H62">
        <v>4</v>
      </c>
      <c r="I62">
        <v>8.5</v>
      </c>
      <c r="J62">
        <v>7.5</v>
      </c>
      <c r="K62">
        <v>6.3</v>
      </c>
      <c r="L62">
        <v>8</v>
      </c>
      <c r="M62">
        <v>8.3000000000000007</v>
      </c>
      <c r="N62">
        <v>8.5</v>
      </c>
      <c r="O62">
        <v>7</v>
      </c>
      <c r="P62">
        <f t="shared" si="2"/>
        <v>7.0749999999999993</v>
      </c>
      <c r="Q62">
        <f t="shared" si="3"/>
        <v>7.5</v>
      </c>
      <c r="S62" s="5">
        <f>AVERAGE(E62:O72)</f>
        <v>7.065289256198346</v>
      </c>
    </row>
    <row r="63" spans="1:19" x14ac:dyDescent="0.25">
      <c r="A63" t="s">
        <v>116</v>
      </c>
      <c r="B63" t="s">
        <v>417</v>
      </c>
      <c r="C63" t="s">
        <v>92</v>
      </c>
      <c r="D63">
        <v>6.7</v>
      </c>
      <c r="E63">
        <v>9.1</v>
      </c>
      <c r="F63">
        <v>7.8</v>
      </c>
      <c r="G63">
        <v>6.9</v>
      </c>
      <c r="H63">
        <v>7</v>
      </c>
      <c r="I63">
        <v>9</v>
      </c>
      <c r="J63">
        <v>7</v>
      </c>
      <c r="K63">
        <v>7.3</v>
      </c>
      <c r="L63">
        <v>6</v>
      </c>
      <c r="M63">
        <v>5</v>
      </c>
      <c r="N63">
        <v>7.5</v>
      </c>
      <c r="O63">
        <v>6</v>
      </c>
      <c r="P63">
        <f t="shared" si="2"/>
        <v>7.1083333333333334</v>
      </c>
      <c r="Q63">
        <f t="shared" si="3"/>
        <v>7</v>
      </c>
    </row>
    <row r="64" spans="1:19" x14ac:dyDescent="0.25">
      <c r="A64" t="s">
        <v>473</v>
      </c>
      <c r="B64" t="s">
        <v>66</v>
      </c>
      <c r="C64" t="s">
        <v>81</v>
      </c>
      <c r="D64">
        <v>6.7</v>
      </c>
      <c r="E64">
        <v>6.6</v>
      </c>
      <c r="F64">
        <v>6.1</v>
      </c>
      <c r="G64">
        <v>5.5</v>
      </c>
      <c r="H64">
        <v>9</v>
      </c>
      <c r="I64">
        <v>1</v>
      </c>
      <c r="J64">
        <v>6</v>
      </c>
      <c r="K64">
        <v>4.8</v>
      </c>
      <c r="L64">
        <v>5</v>
      </c>
      <c r="M64">
        <v>6.5</v>
      </c>
      <c r="N64">
        <v>3</v>
      </c>
      <c r="O64">
        <v>6.5</v>
      </c>
      <c r="P64">
        <f t="shared" si="2"/>
        <v>5.5583333333333327</v>
      </c>
      <c r="Q64">
        <f t="shared" si="3"/>
        <v>6</v>
      </c>
    </row>
    <row r="65" spans="1:19" x14ac:dyDescent="0.25">
      <c r="A65" t="s">
        <v>427</v>
      </c>
      <c r="B65" t="s">
        <v>428</v>
      </c>
      <c r="C65" t="s">
        <v>87</v>
      </c>
      <c r="D65">
        <v>6.6</v>
      </c>
      <c r="E65">
        <v>5.3</v>
      </c>
      <c r="F65">
        <v>5</v>
      </c>
      <c r="G65">
        <v>3</v>
      </c>
      <c r="H65">
        <v>5</v>
      </c>
      <c r="I65">
        <v>7</v>
      </c>
      <c r="J65">
        <v>8</v>
      </c>
      <c r="K65">
        <v>7.1</v>
      </c>
      <c r="L65">
        <v>5</v>
      </c>
      <c r="M65">
        <v>2</v>
      </c>
      <c r="N65">
        <v>3</v>
      </c>
      <c r="O65">
        <v>10</v>
      </c>
      <c r="P65">
        <f t="shared" si="2"/>
        <v>5.583333333333333</v>
      </c>
      <c r="Q65">
        <f t="shared" si="3"/>
        <v>5</v>
      </c>
    </row>
    <row r="66" spans="1:19" x14ac:dyDescent="0.25">
      <c r="A66" t="s">
        <v>400</v>
      </c>
      <c r="B66" t="s">
        <v>401</v>
      </c>
      <c r="C66" t="s">
        <v>84</v>
      </c>
      <c r="D66">
        <v>6.6</v>
      </c>
      <c r="E66">
        <v>7.6</v>
      </c>
      <c r="F66">
        <v>8.1999999999999993</v>
      </c>
      <c r="G66">
        <v>8.8000000000000007</v>
      </c>
      <c r="H66">
        <v>6.5</v>
      </c>
      <c r="I66">
        <v>8</v>
      </c>
      <c r="J66">
        <v>8</v>
      </c>
      <c r="K66">
        <v>7.3</v>
      </c>
      <c r="L66">
        <v>7</v>
      </c>
      <c r="M66">
        <v>5.8</v>
      </c>
      <c r="N66">
        <v>10</v>
      </c>
      <c r="O66">
        <v>8</v>
      </c>
      <c r="P66">
        <f t="shared" ref="P66:P97" si="4">AVERAGE(D66:O66)</f>
        <v>7.6499999999999995</v>
      </c>
      <c r="Q66">
        <f t="shared" ref="Q66:Q97" si="5">MEDIAN(E66:O66)</f>
        <v>8</v>
      </c>
    </row>
    <row r="67" spans="1:19" x14ac:dyDescent="0.25">
      <c r="A67" t="s">
        <v>364</v>
      </c>
      <c r="B67" t="s">
        <v>365</v>
      </c>
      <c r="C67" t="s">
        <v>302</v>
      </c>
      <c r="D67">
        <v>6.6</v>
      </c>
      <c r="E67">
        <v>7</v>
      </c>
      <c r="F67">
        <v>6.8</v>
      </c>
      <c r="G67">
        <v>5.7</v>
      </c>
      <c r="H67">
        <v>8</v>
      </c>
      <c r="I67">
        <v>7.5</v>
      </c>
      <c r="J67">
        <v>7.5</v>
      </c>
      <c r="K67">
        <v>7</v>
      </c>
      <c r="L67">
        <v>7</v>
      </c>
      <c r="M67">
        <v>6.2</v>
      </c>
      <c r="N67">
        <v>9</v>
      </c>
      <c r="O67">
        <v>9.5</v>
      </c>
      <c r="P67">
        <f t="shared" si="4"/>
        <v>7.3166666666666664</v>
      </c>
      <c r="Q67">
        <f t="shared" si="5"/>
        <v>7</v>
      </c>
    </row>
    <row r="68" spans="1:19" x14ac:dyDescent="0.25">
      <c r="A68" t="s">
        <v>465</v>
      </c>
      <c r="B68" t="s">
        <v>38</v>
      </c>
      <c r="C68" t="s">
        <v>86</v>
      </c>
      <c r="D68">
        <v>6.6</v>
      </c>
      <c r="E68">
        <v>8.8000000000000007</v>
      </c>
      <c r="F68">
        <v>6.6</v>
      </c>
      <c r="G68">
        <v>6.3</v>
      </c>
      <c r="H68">
        <v>5.9</v>
      </c>
      <c r="I68">
        <v>7.5</v>
      </c>
      <c r="J68">
        <v>7.5</v>
      </c>
      <c r="K68">
        <v>9.5</v>
      </c>
      <c r="L68">
        <v>8</v>
      </c>
      <c r="M68">
        <v>6.7</v>
      </c>
      <c r="N68">
        <v>5.5</v>
      </c>
      <c r="O68">
        <v>9</v>
      </c>
      <c r="P68">
        <f t="shared" si="4"/>
        <v>7.3250000000000002</v>
      </c>
      <c r="Q68">
        <f t="shared" si="5"/>
        <v>7.5</v>
      </c>
    </row>
    <row r="69" spans="1:19" x14ac:dyDescent="0.25">
      <c r="A69" t="s">
        <v>492</v>
      </c>
      <c r="B69" t="s">
        <v>493</v>
      </c>
      <c r="C69" t="s">
        <v>84</v>
      </c>
      <c r="D69">
        <v>6.6</v>
      </c>
      <c r="E69">
        <v>6.6</v>
      </c>
      <c r="F69">
        <v>7</v>
      </c>
      <c r="G69">
        <v>5.6</v>
      </c>
      <c r="H69">
        <v>4</v>
      </c>
      <c r="I69">
        <v>8</v>
      </c>
      <c r="J69">
        <v>7.5</v>
      </c>
      <c r="K69">
        <v>5.8</v>
      </c>
      <c r="L69">
        <v>7</v>
      </c>
      <c r="M69">
        <v>6</v>
      </c>
      <c r="N69">
        <v>10</v>
      </c>
      <c r="O69">
        <v>8</v>
      </c>
      <c r="P69">
        <f t="shared" si="4"/>
        <v>6.8416666666666659</v>
      </c>
      <c r="Q69">
        <f t="shared" si="5"/>
        <v>7</v>
      </c>
    </row>
    <row r="70" spans="1:19" x14ac:dyDescent="0.25">
      <c r="A70" t="s">
        <v>358</v>
      </c>
      <c r="B70" t="s">
        <v>359</v>
      </c>
      <c r="C70" t="s">
        <v>302</v>
      </c>
      <c r="D70">
        <v>6.5</v>
      </c>
      <c r="E70">
        <v>8.9</v>
      </c>
      <c r="F70">
        <v>8</v>
      </c>
      <c r="G70">
        <v>8.3000000000000007</v>
      </c>
      <c r="H70">
        <v>7</v>
      </c>
      <c r="I70">
        <v>7.5</v>
      </c>
      <c r="J70">
        <v>8.5</v>
      </c>
      <c r="K70">
        <v>8.3000000000000007</v>
      </c>
      <c r="L70">
        <v>7</v>
      </c>
      <c r="M70">
        <v>8</v>
      </c>
      <c r="N70">
        <v>9</v>
      </c>
      <c r="O70">
        <v>8</v>
      </c>
      <c r="P70">
        <f t="shared" si="4"/>
        <v>7.916666666666667</v>
      </c>
      <c r="Q70">
        <f t="shared" si="5"/>
        <v>8</v>
      </c>
    </row>
    <row r="71" spans="1:19" x14ac:dyDescent="0.25">
      <c r="A71" t="s">
        <v>356</v>
      </c>
      <c r="B71" t="s">
        <v>357</v>
      </c>
      <c r="C71" t="s">
        <v>302</v>
      </c>
      <c r="D71">
        <v>6.5</v>
      </c>
      <c r="E71">
        <v>6.8</v>
      </c>
      <c r="F71">
        <v>7.9</v>
      </c>
      <c r="G71">
        <v>6.1</v>
      </c>
      <c r="H71">
        <v>6</v>
      </c>
      <c r="I71">
        <v>7</v>
      </c>
      <c r="J71">
        <v>8.5</v>
      </c>
      <c r="K71">
        <v>4.5999999999999996</v>
      </c>
      <c r="L71">
        <v>8</v>
      </c>
      <c r="M71">
        <v>7.3</v>
      </c>
      <c r="N71">
        <v>7</v>
      </c>
      <c r="O71">
        <v>9</v>
      </c>
      <c r="P71">
        <f t="shared" si="4"/>
        <v>7.0583333333333336</v>
      </c>
      <c r="Q71">
        <f t="shared" si="5"/>
        <v>7</v>
      </c>
    </row>
    <row r="72" spans="1:19" x14ac:dyDescent="0.25">
      <c r="A72" t="s">
        <v>420</v>
      </c>
      <c r="B72" t="s">
        <v>421</v>
      </c>
      <c r="C72" t="s">
        <v>92</v>
      </c>
      <c r="D72">
        <v>6.5</v>
      </c>
      <c r="E72">
        <v>9.4</v>
      </c>
      <c r="F72">
        <v>9</v>
      </c>
      <c r="G72">
        <v>6.6</v>
      </c>
      <c r="H72">
        <v>9</v>
      </c>
      <c r="I72">
        <v>8.5</v>
      </c>
      <c r="J72">
        <v>7.5</v>
      </c>
      <c r="K72">
        <v>8.5</v>
      </c>
      <c r="L72">
        <v>7</v>
      </c>
      <c r="M72">
        <v>6.8</v>
      </c>
      <c r="N72">
        <v>8.5</v>
      </c>
      <c r="O72">
        <v>7</v>
      </c>
      <c r="P72">
        <f t="shared" si="4"/>
        <v>7.8583333333333334</v>
      </c>
      <c r="Q72">
        <f t="shared" si="5"/>
        <v>8.5</v>
      </c>
      <c r="S72" s="5">
        <f>AVERAGE(D72,D73,D74,D75,D76,D77,D78,D79,D80,D81,F72:O81)</f>
        <v>7.3345454545454523</v>
      </c>
    </row>
    <row r="73" spans="1:19" x14ac:dyDescent="0.25">
      <c r="A73" t="s">
        <v>488</v>
      </c>
      <c r="B73" t="s">
        <v>489</v>
      </c>
      <c r="C73" t="s">
        <v>81</v>
      </c>
      <c r="D73">
        <v>6.5</v>
      </c>
      <c r="E73">
        <v>6</v>
      </c>
      <c r="F73">
        <v>6</v>
      </c>
      <c r="G73">
        <v>4.0999999999999996</v>
      </c>
      <c r="H73">
        <v>9</v>
      </c>
      <c r="I73">
        <v>7</v>
      </c>
      <c r="J73">
        <v>5.5</v>
      </c>
      <c r="K73">
        <v>6</v>
      </c>
      <c r="L73">
        <v>6</v>
      </c>
      <c r="M73">
        <v>7.6</v>
      </c>
      <c r="N73">
        <v>5</v>
      </c>
      <c r="O73">
        <v>7</v>
      </c>
      <c r="P73">
        <f t="shared" si="4"/>
        <v>6.3083333333333336</v>
      </c>
      <c r="Q73">
        <f t="shared" si="5"/>
        <v>6</v>
      </c>
    </row>
    <row r="74" spans="1:19" x14ac:dyDescent="0.25">
      <c r="A74" t="s">
        <v>370</v>
      </c>
      <c r="B74" t="s">
        <v>371</v>
      </c>
      <c r="C74" t="s">
        <v>302</v>
      </c>
      <c r="D74">
        <v>6.4</v>
      </c>
      <c r="E74">
        <v>6.8</v>
      </c>
      <c r="F74">
        <v>7.5</v>
      </c>
      <c r="G74">
        <v>6.9</v>
      </c>
      <c r="H74">
        <v>8.5</v>
      </c>
      <c r="I74">
        <v>8.5</v>
      </c>
      <c r="J74">
        <v>9</v>
      </c>
      <c r="K74">
        <v>7.3</v>
      </c>
      <c r="L74">
        <v>8</v>
      </c>
      <c r="M74">
        <v>4</v>
      </c>
      <c r="N74">
        <v>1</v>
      </c>
      <c r="O74">
        <v>7.5</v>
      </c>
      <c r="P74">
        <f t="shared" si="4"/>
        <v>6.7833333333333341</v>
      </c>
      <c r="Q74">
        <f t="shared" si="5"/>
        <v>7.5</v>
      </c>
    </row>
    <row r="75" spans="1:19" x14ac:dyDescent="0.25">
      <c r="A75" t="s">
        <v>348</v>
      </c>
      <c r="B75" t="s">
        <v>349</v>
      </c>
      <c r="C75" t="s">
        <v>303</v>
      </c>
      <c r="D75">
        <v>6.4</v>
      </c>
      <c r="E75">
        <v>7.7</v>
      </c>
      <c r="F75">
        <v>6.5</v>
      </c>
      <c r="G75">
        <v>7</v>
      </c>
      <c r="H75">
        <v>6</v>
      </c>
      <c r="I75">
        <v>8</v>
      </c>
      <c r="J75">
        <v>9</v>
      </c>
      <c r="K75">
        <v>4</v>
      </c>
      <c r="L75">
        <v>7</v>
      </c>
      <c r="M75">
        <v>7.5</v>
      </c>
      <c r="N75">
        <v>9.5</v>
      </c>
      <c r="O75">
        <v>8</v>
      </c>
      <c r="P75">
        <f t="shared" si="4"/>
        <v>7.2166666666666659</v>
      </c>
      <c r="Q75">
        <f t="shared" si="5"/>
        <v>7.5</v>
      </c>
    </row>
    <row r="76" spans="1:19" x14ac:dyDescent="0.25">
      <c r="A76" t="s">
        <v>328</v>
      </c>
      <c r="B76" t="s">
        <v>329</v>
      </c>
      <c r="C76" t="s">
        <v>82</v>
      </c>
      <c r="D76">
        <v>6.4</v>
      </c>
      <c r="E76">
        <v>7</v>
      </c>
      <c r="F76">
        <v>7</v>
      </c>
      <c r="G76">
        <v>8.5</v>
      </c>
      <c r="H76">
        <v>6</v>
      </c>
      <c r="I76">
        <v>7</v>
      </c>
      <c r="J76">
        <v>8.5</v>
      </c>
      <c r="K76">
        <v>7</v>
      </c>
      <c r="L76">
        <v>8</v>
      </c>
      <c r="M76">
        <v>8.5</v>
      </c>
      <c r="N76">
        <v>9</v>
      </c>
      <c r="O76">
        <v>8.5</v>
      </c>
      <c r="P76">
        <f t="shared" si="4"/>
        <v>7.6166666666666671</v>
      </c>
      <c r="Q76">
        <f t="shared" si="5"/>
        <v>8</v>
      </c>
    </row>
    <row r="77" spans="1:19" x14ac:dyDescent="0.25">
      <c r="A77" t="s">
        <v>70</v>
      </c>
      <c r="B77" t="s">
        <v>71</v>
      </c>
      <c r="C77" t="s">
        <v>45</v>
      </c>
      <c r="D77">
        <v>6.4</v>
      </c>
      <c r="E77">
        <v>6.8</v>
      </c>
      <c r="F77">
        <v>6</v>
      </c>
      <c r="G77">
        <v>8</v>
      </c>
      <c r="H77">
        <v>5.5</v>
      </c>
      <c r="I77">
        <v>8</v>
      </c>
      <c r="J77">
        <v>8.5</v>
      </c>
      <c r="K77">
        <v>7</v>
      </c>
      <c r="L77">
        <v>8</v>
      </c>
      <c r="M77">
        <v>5.9</v>
      </c>
      <c r="N77">
        <v>7.5</v>
      </c>
      <c r="O77">
        <v>7</v>
      </c>
      <c r="P77">
        <f t="shared" si="4"/>
        <v>7.0500000000000007</v>
      </c>
      <c r="Q77">
        <f t="shared" si="5"/>
        <v>7</v>
      </c>
    </row>
    <row r="78" spans="1:19" x14ac:dyDescent="0.25">
      <c r="A78" t="s">
        <v>72</v>
      </c>
      <c r="B78" t="s">
        <v>73</v>
      </c>
      <c r="C78" t="s">
        <v>302</v>
      </c>
      <c r="D78">
        <v>6.4</v>
      </c>
      <c r="E78">
        <v>9.8000000000000007</v>
      </c>
      <c r="F78">
        <v>9.1</v>
      </c>
      <c r="G78">
        <v>9.8000000000000007</v>
      </c>
      <c r="H78">
        <v>6.5</v>
      </c>
      <c r="I78">
        <v>8</v>
      </c>
      <c r="J78">
        <v>7</v>
      </c>
      <c r="K78">
        <v>3</v>
      </c>
      <c r="L78">
        <v>9</v>
      </c>
      <c r="M78">
        <v>8</v>
      </c>
      <c r="N78">
        <v>10</v>
      </c>
      <c r="O78">
        <v>9</v>
      </c>
      <c r="P78">
        <f t="shared" si="4"/>
        <v>7.9666666666666677</v>
      </c>
      <c r="Q78">
        <f t="shared" si="5"/>
        <v>9</v>
      </c>
    </row>
    <row r="79" spans="1:19" x14ac:dyDescent="0.25">
      <c r="A79" t="s">
        <v>97</v>
      </c>
      <c r="B79" t="s">
        <v>52</v>
      </c>
      <c r="C79" t="s">
        <v>92</v>
      </c>
      <c r="D79">
        <v>6.4</v>
      </c>
      <c r="E79">
        <v>9.4</v>
      </c>
      <c r="F79">
        <v>8</v>
      </c>
      <c r="G79">
        <v>8</v>
      </c>
      <c r="H79">
        <v>6.5</v>
      </c>
      <c r="I79">
        <v>7.5</v>
      </c>
      <c r="J79">
        <v>7</v>
      </c>
      <c r="K79">
        <v>8.6</v>
      </c>
      <c r="L79">
        <v>6</v>
      </c>
      <c r="M79">
        <v>6.8</v>
      </c>
      <c r="N79">
        <v>8</v>
      </c>
      <c r="O79">
        <v>8</v>
      </c>
      <c r="P79">
        <f t="shared" si="4"/>
        <v>7.5166666666666666</v>
      </c>
      <c r="Q79">
        <f t="shared" si="5"/>
        <v>8</v>
      </c>
    </row>
    <row r="80" spans="1:19" x14ac:dyDescent="0.25">
      <c r="A80" t="s">
        <v>320</v>
      </c>
      <c r="B80" t="s">
        <v>321</v>
      </c>
      <c r="C80" t="s">
        <v>82</v>
      </c>
      <c r="D80">
        <v>6.3</v>
      </c>
      <c r="E80">
        <v>6.2</v>
      </c>
      <c r="F80">
        <v>6.3</v>
      </c>
      <c r="G80">
        <v>6.9</v>
      </c>
      <c r="H80">
        <v>8</v>
      </c>
      <c r="I80">
        <v>7.5</v>
      </c>
      <c r="J80">
        <v>8</v>
      </c>
      <c r="K80">
        <v>7.8</v>
      </c>
      <c r="L80">
        <v>7</v>
      </c>
      <c r="M80">
        <v>7.6</v>
      </c>
      <c r="N80">
        <v>8</v>
      </c>
      <c r="O80">
        <v>7.8</v>
      </c>
      <c r="P80">
        <f t="shared" si="4"/>
        <v>7.2833333333333323</v>
      </c>
      <c r="Q80">
        <f t="shared" si="5"/>
        <v>7.6</v>
      </c>
    </row>
    <row r="81" spans="1:19" x14ac:dyDescent="0.25">
      <c r="A81" t="s">
        <v>382</v>
      </c>
      <c r="B81" t="s">
        <v>38</v>
      </c>
      <c r="C81" t="s">
        <v>45</v>
      </c>
      <c r="D81">
        <v>6.3</v>
      </c>
      <c r="E81">
        <v>7</v>
      </c>
      <c r="F81">
        <v>8</v>
      </c>
      <c r="G81">
        <v>8.5</v>
      </c>
      <c r="H81">
        <v>7.4</v>
      </c>
      <c r="I81">
        <v>8</v>
      </c>
      <c r="J81">
        <v>7.6</v>
      </c>
      <c r="K81">
        <v>9.3000000000000007</v>
      </c>
      <c r="L81">
        <v>9</v>
      </c>
      <c r="M81">
        <v>6.6</v>
      </c>
      <c r="N81">
        <v>10</v>
      </c>
      <c r="O81">
        <v>8</v>
      </c>
      <c r="P81">
        <f t="shared" si="4"/>
        <v>7.9750000000000005</v>
      </c>
      <c r="Q81">
        <f t="shared" si="5"/>
        <v>8</v>
      </c>
    </row>
    <row r="82" spans="1:19" x14ac:dyDescent="0.25">
      <c r="A82" t="s">
        <v>378</v>
      </c>
      <c r="B82" t="s">
        <v>38</v>
      </c>
      <c r="C82" t="s">
        <v>86</v>
      </c>
      <c r="D82">
        <v>6.3</v>
      </c>
      <c r="E82">
        <v>7.6</v>
      </c>
      <c r="F82">
        <v>6.6</v>
      </c>
      <c r="G82">
        <v>6.8</v>
      </c>
      <c r="H82">
        <v>5.5</v>
      </c>
      <c r="I82">
        <v>8</v>
      </c>
      <c r="J82">
        <v>7</v>
      </c>
      <c r="K82">
        <v>8.8000000000000007</v>
      </c>
      <c r="L82">
        <v>7</v>
      </c>
      <c r="M82">
        <v>6</v>
      </c>
      <c r="N82">
        <v>6.5</v>
      </c>
      <c r="O82">
        <v>9</v>
      </c>
      <c r="P82">
        <f t="shared" si="4"/>
        <v>7.0916666666666659</v>
      </c>
      <c r="Q82">
        <f t="shared" si="5"/>
        <v>7</v>
      </c>
      <c r="S82" s="5">
        <f>AVERAGE(D82:N91)</f>
        <v>6.87</v>
      </c>
    </row>
    <row r="83" spans="1:19" x14ac:dyDescent="0.25">
      <c r="A83" t="s">
        <v>164</v>
      </c>
      <c r="B83" t="s">
        <v>73</v>
      </c>
      <c r="C83" t="s">
        <v>304</v>
      </c>
      <c r="D83">
        <v>6.3</v>
      </c>
      <c r="E83">
        <v>8.8000000000000007</v>
      </c>
      <c r="F83">
        <v>8.4</v>
      </c>
      <c r="G83">
        <v>6.8</v>
      </c>
      <c r="H83">
        <v>6.8</v>
      </c>
      <c r="I83">
        <v>8</v>
      </c>
      <c r="J83">
        <v>6.5</v>
      </c>
      <c r="K83">
        <v>1.5</v>
      </c>
      <c r="L83">
        <v>7.5</v>
      </c>
      <c r="M83">
        <v>7.8</v>
      </c>
      <c r="N83">
        <v>9</v>
      </c>
      <c r="O83">
        <v>9</v>
      </c>
      <c r="P83">
        <f t="shared" si="4"/>
        <v>7.2</v>
      </c>
      <c r="Q83">
        <f t="shared" si="5"/>
        <v>7.8</v>
      </c>
    </row>
    <row r="84" spans="1:19" x14ac:dyDescent="0.25">
      <c r="A84" t="s">
        <v>322</v>
      </c>
      <c r="B84" t="s">
        <v>323</v>
      </c>
      <c r="C84" t="s">
        <v>82</v>
      </c>
      <c r="D84">
        <v>6.2</v>
      </c>
      <c r="E84">
        <v>6.9</v>
      </c>
      <c r="F84">
        <v>8.5</v>
      </c>
      <c r="G84">
        <v>6.2</v>
      </c>
      <c r="H84">
        <v>8</v>
      </c>
      <c r="I84">
        <v>8</v>
      </c>
      <c r="J84">
        <v>9</v>
      </c>
      <c r="K84">
        <v>6.8</v>
      </c>
      <c r="L84">
        <v>6.9</v>
      </c>
      <c r="M84">
        <v>8.1999999999999993</v>
      </c>
      <c r="N84">
        <v>8</v>
      </c>
      <c r="O84">
        <v>7</v>
      </c>
      <c r="P84">
        <f t="shared" si="4"/>
        <v>7.4750000000000005</v>
      </c>
      <c r="Q84">
        <f t="shared" si="5"/>
        <v>8</v>
      </c>
    </row>
    <row r="85" spans="1:19" x14ac:dyDescent="0.25">
      <c r="A85" t="s">
        <v>429</v>
      </c>
      <c r="B85" t="s">
        <v>430</v>
      </c>
      <c r="C85" t="s">
        <v>87</v>
      </c>
      <c r="D85">
        <v>6.2</v>
      </c>
      <c r="E85">
        <v>7.5</v>
      </c>
      <c r="F85">
        <v>6.1</v>
      </c>
      <c r="G85">
        <v>4.5</v>
      </c>
      <c r="H85">
        <v>2</v>
      </c>
      <c r="I85">
        <v>7</v>
      </c>
      <c r="J85">
        <v>8</v>
      </c>
      <c r="K85">
        <v>6.5</v>
      </c>
      <c r="L85">
        <v>6</v>
      </c>
      <c r="M85">
        <v>5.5</v>
      </c>
      <c r="N85">
        <v>3.5</v>
      </c>
      <c r="O85">
        <v>8</v>
      </c>
      <c r="P85">
        <f t="shared" si="4"/>
        <v>5.8999999999999995</v>
      </c>
      <c r="Q85">
        <f t="shared" si="5"/>
        <v>6.1</v>
      </c>
    </row>
    <row r="86" spans="1:19" x14ac:dyDescent="0.25">
      <c r="A86" t="s">
        <v>486</v>
      </c>
      <c r="B86" t="s">
        <v>487</v>
      </c>
      <c r="C86" t="s">
        <v>304</v>
      </c>
      <c r="D86">
        <v>6.2</v>
      </c>
      <c r="E86">
        <v>7.3</v>
      </c>
      <c r="F86">
        <v>7.7</v>
      </c>
      <c r="G86">
        <v>4.9000000000000004</v>
      </c>
      <c r="H86">
        <v>6.8</v>
      </c>
      <c r="I86">
        <v>7</v>
      </c>
      <c r="J86">
        <v>7.5</v>
      </c>
      <c r="K86">
        <v>6.6</v>
      </c>
      <c r="L86">
        <v>6.5</v>
      </c>
      <c r="M86">
        <v>6</v>
      </c>
      <c r="N86">
        <v>8</v>
      </c>
      <c r="O86">
        <v>9</v>
      </c>
      <c r="P86">
        <f t="shared" si="4"/>
        <v>6.958333333333333</v>
      </c>
      <c r="Q86">
        <f t="shared" si="5"/>
        <v>7</v>
      </c>
    </row>
    <row r="87" spans="1:19" x14ac:dyDescent="0.25">
      <c r="A87" t="s">
        <v>387</v>
      </c>
      <c r="B87" t="s">
        <v>388</v>
      </c>
      <c r="C87" t="s">
        <v>304</v>
      </c>
      <c r="D87">
        <v>6.2</v>
      </c>
      <c r="E87">
        <v>7.7</v>
      </c>
      <c r="F87">
        <v>7.8</v>
      </c>
      <c r="G87">
        <v>7</v>
      </c>
      <c r="H87">
        <v>8.5</v>
      </c>
      <c r="I87">
        <v>8</v>
      </c>
      <c r="J87">
        <v>7</v>
      </c>
      <c r="K87">
        <v>7.9</v>
      </c>
      <c r="L87">
        <v>6.5</v>
      </c>
      <c r="M87">
        <v>7.6</v>
      </c>
      <c r="N87">
        <v>9</v>
      </c>
      <c r="O87">
        <v>9</v>
      </c>
      <c r="P87">
        <f t="shared" si="4"/>
        <v>7.6833333333333327</v>
      </c>
      <c r="Q87">
        <f t="shared" si="5"/>
        <v>7.8</v>
      </c>
    </row>
    <row r="88" spans="1:19" x14ac:dyDescent="0.25">
      <c r="A88" t="s">
        <v>464</v>
      </c>
      <c r="B88" t="s">
        <v>73</v>
      </c>
      <c r="C88" t="s">
        <v>80</v>
      </c>
      <c r="D88">
        <v>6.2</v>
      </c>
      <c r="E88">
        <v>7.3</v>
      </c>
      <c r="F88">
        <v>9</v>
      </c>
      <c r="G88">
        <v>5</v>
      </c>
      <c r="H88">
        <v>7</v>
      </c>
      <c r="I88">
        <v>8.5</v>
      </c>
      <c r="J88">
        <v>6.5</v>
      </c>
      <c r="K88">
        <v>4</v>
      </c>
      <c r="L88">
        <v>6</v>
      </c>
      <c r="M88">
        <v>6.6</v>
      </c>
      <c r="N88">
        <v>8</v>
      </c>
      <c r="O88">
        <v>8</v>
      </c>
      <c r="P88">
        <f t="shared" si="4"/>
        <v>6.8416666666666659</v>
      </c>
      <c r="Q88">
        <f t="shared" si="5"/>
        <v>7</v>
      </c>
    </row>
    <row r="89" spans="1:19" x14ac:dyDescent="0.25">
      <c r="A89" t="s">
        <v>352</v>
      </c>
      <c r="B89" t="s">
        <v>353</v>
      </c>
      <c r="C89" t="s">
        <v>303</v>
      </c>
      <c r="D89">
        <v>6.1</v>
      </c>
      <c r="E89">
        <v>7.5</v>
      </c>
      <c r="F89">
        <v>6.2</v>
      </c>
      <c r="G89">
        <v>7</v>
      </c>
      <c r="H89">
        <v>8.8000000000000007</v>
      </c>
      <c r="I89">
        <v>7</v>
      </c>
      <c r="J89">
        <v>10</v>
      </c>
      <c r="K89">
        <v>3.5</v>
      </c>
      <c r="L89">
        <v>6</v>
      </c>
      <c r="M89">
        <v>6</v>
      </c>
      <c r="N89">
        <v>6.5</v>
      </c>
      <c r="O89">
        <v>8</v>
      </c>
      <c r="P89">
        <f t="shared" si="4"/>
        <v>6.8833333333333329</v>
      </c>
      <c r="Q89">
        <f t="shared" si="5"/>
        <v>7</v>
      </c>
    </row>
    <row r="90" spans="1:19" x14ac:dyDescent="0.25">
      <c r="A90" t="s">
        <v>151</v>
      </c>
      <c r="B90" t="s">
        <v>152</v>
      </c>
      <c r="C90" t="s">
        <v>304</v>
      </c>
      <c r="D90">
        <v>6.1</v>
      </c>
      <c r="E90">
        <v>4.3</v>
      </c>
      <c r="F90">
        <v>5.7</v>
      </c>
      <c r="G90">
        <v>8.3000000000000007</v>
      </c>
      <c r="H90">
        <v>7</v>
      </c>
      <c r="I90">
        <v>7</v>
      </c>
      <c r="J90">
        <v>7.5</v>
      </c>
      <c r="K90">
        <v>7.7</v>
      </c>
      <c r="L90">
        <v>6</v>
      </c>
      <c r="M90">
        <v>6.7</v>
      </c>
      <c r="N90">
        <v>8.5</v>
      </c>
      <c r="O90">
        <v>7.5</v>
      </c>
      <c r="P90">
        <f t="shared" si="4"/>
        <v>6.8583333333333334</v>
      </c>
      <c r="Q90">
        <f t="shared" si="5"/>
        <v>7</v>
      </c>
    </row>
    <row r="91" spans="1:19" x14ac:dyDescent="0.25">
      <c r="A91" t="s">
        <v>184</v>
      </c>
      <c r="B91" t="s">
        <v>73</v>
      </c>
      <c r="C91" t="s">
        <v>84</v>
      </c>
      <c r="D91">
        <v>6.1</v>
      </c>
      <c r="E91">
        <v>7</v>
      </c>
      <c r="F91">
        <v>8.8000000000000007</v>
      </c>
      <c r="G91">
        <v>7.8</v>
      </c>
      <c r="H91">
        <v>6</v>
      </c>
      <c r="I91">
        <v>7.5</v>
      </c>
      <c r="J91">
        <v>6</v>
      </c>
      <c r="K91">
        <v>4</v>
      </c>
      <c r="L91">
        <v>6</v>
      </c>
      <c r="M91">
        <v>6.3</v>
      </c>
      <c r="N91">
        <v>10</v>
      </c>
      <c r="O91">
        <v>9</v>
      </c>
      <c r="P91">
        <f t="shared" si="4"/>
        <v>7.041666666666667</v>
      </c>
      <c r="Q91">
        <f t="shared" si="5"/>
        <v>7</v>
      </c>
    </row>
    <row r="92" spans="1:19" x14ac:dyDescent="0.25">
      <c r="A92" t="s">
        <v>336</v>
      </c>
      <c r="B92" t="s">
        <v>44</v>
      </c>
      <c r="C92" t="s">
        <v>82</v>
      </c>
      <c r="D92">
        <v>6</v>
      </c>
      <c r="E92">
        <v>7</v>
      </c>
      <c r="F92">
        <v>7</v>
      </c>
      <c r="G92">
        <v>8.6</v>
      </c>
      <c r="H92">
        <v>4</v>
      </c>
      <c r="I92">
        <v>8</v>
      </c>
      <c r="J92">
        <v>8</v>
      </c>
      <c r="K92">
        <v>6.4</v>
      </c>
      <c r="L92">
        <v>7</v>
      </c>
      <c r="M92">
        <v>8.8000000000000007</v>
      </c>
      <c r="N92">
        <v>6.5</v>
      </c>
      <c r="O92">
        <v>7</v>
      </c>
      <c r="P92">
        <f t="shared" si="4"/>
        <v>7.0249999999999995</v>
      </c>
      <c r="Q92">
        <f t="shared" si="5"/>
        <v>7</v>
      </c>
      <c r="S92" s="5">
        <f>AVERAGE(D92:M101,O92:O101)</f>
        <v>6.6199999999999983</v>
      </c>
    </row>
    <row r="93" spans="1:19" x14ac:dyDescent="0.25">
      <c r="A93" t="s">
        <v>409</v>
      </c>
      <c r="B93" t="s">
        <v>410</v>
      </c>
      <c r="C93" t="s">
        <v>45</v>
      </c>
      <c r="D93">
        <v>6</v>
      </c>
      <c r="E93">
        <v>7.6</v>
      </c>
      <c r="F93">
        <v>6.5</v>
      </c>
      <c r="G93">
        <v>8.1</v>
      </c>
      <c r="H93">
        <v>6</v>
      </c>
      <c r="I93">
        <v>7</v>
      </c>
      <c r="J93">
        <v>7.5</v>
      </c>
      <c r="K93">
        <v>7.2</v>
      </c>
      <c r="L93">
        <v>6</v>
      </c>
      <c r="M93">
        <v>5.7</v>
      </c>
      <c r="N93">
        <v>7</v>
      </c>
      <c r="O93">
        <v>8</v>
      </c>
      <c r="P93">
        <f t="shared" si="4"/>
        <v>6.8833333333333337</v>
      </c>
      <c r="Q93">
        <f t="shared" si="5"/>
        <v>7</v>
      </c>
    </row>
    <row r="94" spans="1:19" x14ac:dyDescent="0.25">
      <c r="A94" t="s">
        <v>368</v>
      </c>
      <c r="B94" t="s">
        <v>369</v>
      </c>
      <c r="C94" t="s">
        <v>302</v>
      </c>
      <c r="D94">
        <v>6</v>
      </c>
      <c r="E94">
        <v>7</v>
      </c>
      <c r="F94">
        <v>9</v>
      </c>
      <c r="G94">
        <v>5.5</v>
      </c>
      <c r="H94">
        <v>6</v>
      </c>
      <c r="I94">
        <v>7</v>
      </c>
      <c r="J94">
        <v>7</v>
      </c>
      <c r="K94">
        <v>5.4</v>
      </c>
      <c r="L94">
        <v>7</v>
      </c>
      <c r="M94">
        <v>7</v>
      </c>
      <c r="N94">
        <v>7</v>
      </c>
      <c r="O94">
        <v>7.5</v>
      </c>
      <c r="P94">
        <f t="shared" si="4"/>
        <v>6.7833333333333341</v>
      </c>
      <c r="Q94">
        <f t="shared" si="5"/>
        <v>7</v>
      </c>
    </row>
    <row r="95" spans="1:19" x14ac:dyDescent="0.25">
      <c r="A95" t="s">
        <v>366</v>
      </c>
      <c r="B95" t="s">
        <v>367</v>
      </c>
      <c r="C95" t="s">
        <v>302</v>
      </c>
      <c r="D95">
        <v>6</v>
      </c>
      <c r="E95">
        <v>7</v>
      </c>
      <c r="F95">
        <v>7.5</v>
      </c>
      <c r="G95">
        <v>5.9</v>
      </c>
      <c r="H95">
        <v>7.1</v>
      </c>
      <c r="I95">
        <v>7.5</v>
      </c>
      <c r="J95">
        <v>6</v>
      </c>
      <c r="K95">
        <v>4</v>
      </c>
      <c r="L95">
        <v>7</v>
      </c>
      <c r="M95">
        <v>7.5</v>
      </c>
      <c r="N95">
        <v>8.5</v>
      </c>
      <c r="O95">
        <v>10</v>
      </c>
      <c r="P95">
        <f t="shared" si="4"/>
        <v>7</v>
      </c>
      <c r="Q95">
        <f t="shared" si="5"/>
        <v>7.1</v>
      </c>
    </row>
    <row r="96" spans="1:19" x14ac:dyDescent="0.25">
      <c r="A96" t="s">
        <v>391</v>
      </c>
      <c r="B96" t="s">
        <v>392</v>
      </c>
      <c r="C96" t="s">
        <v>304</v>
      </c>
      <c r="D96">
        <v>5.8</v>
      </c>
      <c r="E96">
        <v>4.9000000000000004</v>
      </c>
      <c r="F96">
        <v>5</v>
      </c>
      <c r="G96">
        <v>5.6</v>
      </c>
      <c r="H96">
        <v>6</v>
      </c>
      <c r="I96">
        <v>2</v>
      </c>
      <c r="J96">
        <v>8</v>
      </c>
      <c r="K96">
        <v>6.5</v>
      </c>
      <c r="L96">
        <v>5</v>
      </c>
      <c r="M96">
        <v>4</v>
      </c>
      <c r="N96">
        <v>6.5</v>
      </c>
      <c r="O96">
        <v>7.5</v>
      </c>
      <c r="P96">
        <f t="shared" si="4"/>
        <v>5.5666666666666664</v>
      </c>
      <c r="Q96">
        <f t="shared" si="5"/>
        <v>5.6</v>
      </c>
    </row>
    <row r="97" spans="1:19" x14ac:dyDescent="0.25">
      <c r="A97" t="s">
        <v>64</v>
      </c>
      <c r="B97" t="s">
        <v>44</v>
      </c>
      <c r="C97" t="s">
        <v>45</v>
      </c>
      <c r="D97">
        <v>5.8</v>
      </c>
      <c r="E97">
        <v>7.9</v>
      </c>
      <c r="F97">
        <v>6</v>
      </c>
      <c r="G97">
        <v>8.9</v>
      </c>
      <c r="H97">
        <v>8</v>
      </c>
      <c r="I97">
        <v>8.5</v>
      </c>
      <c r="J97">
        <v>7.4</v>
      </c>
      <c r="K97">
        <v>5.7</v>
      </c>
      <c r="L97">
        <v>5</v>
      </c>
      <c r="M97">
        <v>6.2</v>
      </c>
      <c r="N97">
        <v>8</v>
      </c>
      <c r="O97">
        <v>8</v>
      </c>
      <c r="P97">
        <f t="shared" si="4"/>
        <v>7.1166666666666671</v>
      </c>
      <c r="Q97">
        <f t="shared" si="5"/>
        <v>7.9</v>
      </c>
    </row>
    <row r="98" spans="1:19" x14ac:dyDescent="0.25">
      <c r="A98" s="2" t="s">
        <v>381</v>
      </c>
      <c r="B98" t="s">
        <v>380</v>
      </c>
      <c r="C98" t="s">
        <v>86</v>
      </c>
      <c r="D98">
        <v>5.8</v>
      </c>
      <c r="E98">
        <v>7</v>
      </c>
      <c r="F98">
        <v>6.7</v>
      </c>
      <c r="G98">
        <v>5</v>
      </c>
      <c r="H98">
        <v>6</v>
      </c>
      <c r="I98">
        <v>8</v>
      </c>
      <c r="J98">
        <v>6.5</v>
      </c>
      <c r="K98">
        <v>8.4</v>
      </c>
      <c r="L98">
        <v>7</v>
      </c>
      <c r="M98">
        <v>5.6</v>
      </c>
      <c r="N98">
        <v>4</v>
      </c>
      <c r="O98">
        <v>6</v>
      </c>
      <c r="P98">
        <f t="shared" ref="P98:P129" si="6">AVERAGE(D98:O98)</f>
        <v>6.333333333333333</v>
      </c>
      <c r="Q98">
        <f t="shared" ref="Q98:Q131" si="7">MEDIAN(E98:O98)</f>
        <v>6.5</v>
      </c>
    </row>
    <row r="99" spans="1:19" x14ac:dyDescent="0.25">
      <c r="A99" t="s">
        <v>389</v>
      </c>
      <c r="B99" t="s">
        <v>467</v>
      </c>
      <c r="C99" t="s">
        <v>304</v>
      </c>
      <c r="D99">
        <v>5.6</v>
      </c>
      <c r="E99">
        <v>6.3</v>
      </c>
      <c r="F99">
        <v>7</v>
      </c>
      <c r="G99">
        <v>4</v>
      </c>
      <c r="H99">
        <v>7.5</v>
      </c>
      <c r="I99">
        <v>7</v>
      </c>
      <c r="J99">
        <v>6</v>
      </c>
      <c r="K99">
        <v>6.5</v>
      </c>
      <c r="L99">
        <v>6.4</v>
      </c>
      <c r="M99">
        <v>7</v>
      </c>
      <c r="N99">
        <v>6</v>
      </c>
      <c r="O99">
        <v>9.5</v>
      </c>
      <c r="P99">
        <f t="shared" si="6"/>
        <v>6.5666666666666664</v>
      </c>
      <c r="Q99">
        <f t="shared" si="7"/>
        <v>6.5</v>
      </c>
    </row>
    <row r="100" spans="1:19" x14ac:dyDescent="0.25">
      <c r="A100" t="s">
        <v>334</v>
      </c>
      <c r="B100" t="s">
        <v>272</v>
      </c>
      <c r="C100" t="s">
        <v>82</v>
      </c>
      <c r="D100">
        <v>5.5</v>
      </c>
      <c r="E100">
        <v>5.0999999999999996</v>
      </c>
      <c r="F100">
        <v>6</v>
      </c>
      <c r="G100">
        <v>6.8</v>
      </c>
      <c r="H100">
        <v>5.5</v>
      </c>
      <c r="I100">
        <v>7</v>
      </c>
      <c r="J100">
        <v>8</v>
      </c>
      <c r="K100">
        <v>7.8</v>
      </c>
      <c r="L100">
        <v>7</v>
      </c>
      <c r="M100">
        <v>8</v>
      </c>
      <c r="N100">
        <v>8.5</v>
      </c>
      <c r="O100">
        <v>8</v>
      </c>
      <c r="P100">
        <f t="shared" si="6"/>
        <v>6.9333333333333336</v>
      </c>
      <c r="Q100">
        <f t="shared" si="7"/>
        <v>7</v>
      </c>
    </row>
    <row r="101" spans="1:19" x14ac:dyDescent="0.25">
      <c r="A101" t="s">
        <v>233</v>
      </c>
      <c r="B101" t="s">
        <v>441</v>
      </c>
      <c r="C101" t="s">
        <v>87</v>
      </c>
      <c r="D101">
        <v>5.3</v>
      </c>
      <c r="E101">
        <v>4</v>
      </c>
      <c r="F101">
        <v>5</v>
      </c>
      <c r="G101">
        <v>6.7</v>
      </c>
      <c r="H101">
        <v>4.5</v>
      </c>
      <c r="I101">
        <v>7</v>
      </c>
      <c r="J101">
        <v>7</v>
      </c>
      <c r="K101">
        <v>7.4</v>
      </c>
      <c r="L101">
        <v>5</v>
      </c>
      <c r="M101">
        <v>6.8</v>
      </c>
      <c r="N101">
        <v>5</v>
      </c>
      <c r="O101">
        <v>9</v>
      </c>
      <c r="P101">
        <f t="shared" si="6"/>
        <v>6.0583333333333327</v>
      </c>
      <c r="Q101">
        <f t="shared" si="7"/>
        <v>6.7</v>
      </c>
    </row>
    <row r="102" spans="1:19" x14ac:dyDescent="0.25">
      <c r="A102" t="s">
        <v>339</v>
      </c>
      <c r="B102" t="s">
        <v>292</v>
      </c>
      <c r="C102" t="s">
        <v>303</v>
      </c>
      <c r="D102">
        <v>5</v>
      </c>
      <c r="E102">
        <v>4.0999999999999996</v>
      </c>
      <c r="F102">
        <v>5</v>
      </c>
      <c r="G102">
        <v>7.9</v>
      </c>
      <c r="H102">
        <v>7</v>
      </c>
      <c r="I102">
        <v>7</v>
      </c>
      <c r="J102">
        <v>9</v>
      </c>
      <c r="K102">
        <v>5.5</v>
      </c>
      <c r="L102">
        <v>5</v>
      </c>
      <c r="M102">
        <v>2</v>
      </c>
      <c r="N102">
        <v>1</v>
      </c>
      <c r="O102">
        <v>6</v>
      </c>
      <c r="P102">
        <f t="shared" si="6"/>
        <v>5.375</v>
      </c>
      <c r="Q102">
        <f t="shared" si="7"/>
        <v>5.5</v>
      </c>
      <c r="S102" s="5">
        <f>AVERAGE(D102:D111,E102:E111,G102:O111)</f>
        <v>6.4254545454545449</v>
      </c>
    </row>
    <row r="103" spans="1:19" x14ac:dyDescent="0.25">
      <c r="A103" t="s">
        <v>344</v>
      </c>
      <c r="B103" t="s">
        <v>345</v>
      </c>
      <c r="C103" t="s">
        <v>303</v>
      </c>
      <c r="D103">
        <v>5</v>
      </c>
      <c r="E103">
        <v>4</v>
      </c>
      <c r="F103">
        <v>5</v>
      </c>
      <c r="G103">
        <v>6.6</v>
      </c>
      <c r="H103">
        <v>5</v>
      </c>
      <c r="I103">
        <v>7.5</v>
      </c>
      <c r="J103">
        <v>8.5</v>
      </c>
      <c r="K103">
        <v>4.4000000000000004</v>
      </c>
      <c r="L103">
        <v>7</v>
      </c>
      <c r="M103">
        <v>4.5</v>
      </c>
      <c r="N103">
        <v>7.5</v>
      </c>
      <c r="O103">
        <v>9</v>
      </c>
      <c r="P103">
        <f t="shared" si="6"/>
        <v>6.166666666666667</v>
      </c>
      <c r="Q103">
        <f t="shared" si="7"/>
        <v>6.6</v>
      </c>
    </row>
    <row r="104" spans="1:19" x14ac:dyDescent="0.25">
      <c r="A104" t="s">
        <v>440</v>
      </c>
      <c r="B104" t="s">
        <v>468</v>
      </c>
      <c r="C104" t="s">
        <v>87</v>
      </c>
      <c r="D104">
        <v>5</v>
      </c>
      <c r="E104">
        <v>5.5</v>
      </c>
      <c r="F104">
        <v>6.9</v>
      </c>
      <c r="G104">
        <v>7.2</v>
      </c>
      <c r="H104">
        <v>7</v>
      </c>
      <c r="I104">
        <v>6.5</v>
      </c>
      <c r="J104">
        <v>7.5</v>
      </c>
      <c r="K104">
        <v>6.8</v>
      </c>
      <c r="L104">
        <v>7</v>
      </c>
      <c r="M104">
        <v>6</v>
      </c>
      <c r="N104">
        <v>8.5</v>
      </c>
      <c r="O104">
        <v>9</v>
      </c>
      <c r="P104">
        <f t="shared" si="6"/>
        <v>6.9083333333333323</v>
      </c>
      <c r="Q104">
        <f t="shared" si="7"/>
        <v>7</v>
      </c>
    </row>
    <row r="105" spans="1:19" x14ac:dyDescent="0.25">
      <c r="A105" t="s">
        <v>335</v>
      </c>
      <c r="B105" t="s">
        <v>148</v>
      </c>
      <c r="C105" t="s">
        <v>82</v>
      </c>
      <c r="D105">
        <v>5</v>
      </c>
      <c r="E105">
        <v>5</v>
      </c>
      <c r="F105">
        <v>6</v>
      </c>
      <c r="G105">
        <v>5.6</v>
      </c>
      <c r="H105">
        <v>5.4</v>
      </c>
      <c r="I105">
        <v>6.5</v>
      </c>
      <c r="J105">
        <v>7</v>
      </c>
      <c r="K105">
        <v>6.7</v>
      </c>
      <c r="L105">
        <v>7</v>
      </c>
      <c r="M105">
        <v>6.8</v>
      </c>
      <c r="N105">
        <v>9</v>
      </c>
      <c r="O105">
        <v>8.5</v>
      </c>
      <c r="P105">
        <f t="shared" si="6"/>
        <v>6.541666666666667</v>
      </c>
      <c r="Q105">
        <f t="shared" si="7"/>
        <v>6.7</v>
      </c>
    </row>
    <row r="106" spans="1:19" x14ac:dyDescent="0.25">
      <c r="A106" t="s">
        <v>383</v>
      </c>
      <c r="B106" t="s">
        <v>384</v>
      </c>
      <c r="C106" t="s">
        <v>304</v>
      </c>
      <c r="D106">
        <v>5</v>
      </c>
      <c r="E106">
        <v>6.7</v>
      </c>
      <c r="F106">
        <v>1</v>
      </c>
      <c r="G106">
        <v>5.5</v>
      </c>
      <c r="H106">
        <v>3.2</v>
      </c>
      <c r="I106">
        <v>5</v>
      </c>
      <c r="J106">
        <v>4.5</v>
      </c>
      <c r="K106">
        <v>6.5</v>
      </c>
      <c r="L106">
        <v>6</v>
      </c>
      <c r="M106">
        <v>6</v>
      </c>
      <c r="N106">
        <v>8.5</v>
      </c>
      <c r="O106">
        <v>9</v>
      </c>
      <c r="P106">
        <f t="shared" si="6"/>
        <v>5.5750000000000002</v>
      </c>
      <c r="Q106">
        <f t="shared" si="7"/>
        <v>6</v>
      </c>
    </row>
    <row r="107" spans="1:19" x14ac:dyDescent="0.25">
      <c r="A107" t="s">
        <v>443</v>
      </c>
      <c r="B107" t="s">
        <v>469</v>
      </c>
      <c r="C107" t="s">
        <v>316</v>
      </c>
      <c r="D107">
        <v>4.8</v>
      </c>
      <c r="E107">
        <v>5.5</v>
      </c>
      <c r="F107">
        <v>6</v>
      </c>
      <c r="G107">
        <v>6.2</v>
      </c>
      <c r="H107">
        <v>6</v>
      </c>
      <c r="I107">
        <v>8.5</v>
      </c>
      <c r="J107">
        <v>7</v>
      </c>
      <c r="K107">
        <v>4</v>
      </c>
      <c r="L107">
        <v>6</v>
      </c>
      <c r="M107">
        <v>6.7</v>
      </c>
      <c r="N107">
        <v>9</v>
      </c>
      <c r="O107">
        <v>9</v>
      </c>
      <c r="P107">
        <f t="shared" si="6"/>
        <v>6.5583333333333336</v>
      </c>
      <c r="Q107">
        <f t="shared" si="7"/>
        <v>6.2</v>
      </c>
    </row>
    <row r="108" spans="1:19" x14ac:dyDescent="0.25">
      <c r="A108" t="s">
        <v>435</v>
      </c>
      <c r="B108" t="s">
        <v>462</v>
      </c>
      <c r="C108" t="s">
        <v>87</v>
      </c>
      <c r="D108">
        <v>4.5999999999999996</v>
      </c>
      <c r="E108">
        <v>5</v>
      </c>
      <c r="F108">
        <v>5</v>
      </c>
      <c r="G108">
        <v>3.1</v>
      </c>
      <c r="H108">
        <v>7.5</v>
      </c>
      <c r="I108">
        <v>6.5</v>
      </c>
      <c r="J108">
        <v>8</v>
      </c>
      <c r="K108">
        <v>7.4</v>
      </c>
      <c r="L108">
        <v>6</v>
      </c>
      <c r="M108">
        <v>7.3</v>
      </c>
      <c r="N108">
        <v>7</v>
      </c>
      <c r="O108">
        <v>10</v>
      </c>
      <c r="P108">
        <f t="shared" si="6"/>
        <v>6.45</v>
      </c>
      <c r="Q108">
        <f t="shared" si="7"/>
        <v>7</v>
      </c>
    </row>
    <row r="109" spans="1:19" x14ac:dyDescent="0.25">
      <c r="A109" t="s">
        <v>438</v>
      </c>
      <c r="B109" t="s">
        <v>439</v>
      </c>
      <c r="C109" t="s">
        <v>87</v>
      </c>
      <c r="D109">
        <v>4.5</v>
      </c>
      <c r="E109">
        <v>4.8</v>
      </c>
      <c r="F109">
        <v>4.8</v>
      </c>
      <c r="G109">
        <v>5</v>
      </c>
      <c r="H109">
        <v>6.5</v>
      </c>
      <c r="I109">
        <v>5</v>
      </c>
      <c r="J109">
        <v>8</v>
      </c>
      <c r="K109">
        <v>8</v>
      </c>
      <c r="L109">
        <v>6</v>
      </c>
      <c r="M109">
        <v>6</v>
      </c>
      <c r="N109">
        <v>7.5</v>
      </c>
      <c r="O109">
        <v>9</v>
      </c>
      <c r="P109">
        <f t="shared" si="6"/>
        <v>6.2583333333333329</v>
      </c>
      <c r="Q109">
        <f t="shared" si="7"/>
        <v>6</v>
      </c>
    </row>
    <row r="110" spans="1:19" x14ac:dyDescent="0.25">
      <c r="A110" t="s">
        <v>395</v>
      </c>
      <c r="B110" t="s">
        <v>396</v>
      </c>
      <c r="C110" t="s">
        <v>84</v>
      </c>
      <c r="D110">
        <v>4.5</v>
      </c>
      <c r="E110">
        <v>6.3</v>
      </c>
      <c r="F110">
        <v>5.3</v>
      </c>
      <c r="G110">
        <v>6.2</v>
      </c>
      <c r="H110">
        <v>5.5</v>
      </c>
      <c r="I110">
        <v>7.5</v>
      </c>
      <c r="J110">
        <v>7.5</v>
      </c>
      <c r="K110">
        <v>8.6</v>
      </c>
      <c r="L110">
        <v>6</v>
      </c>
      <c r="M110">
        <v>7.6</v>
      </c>
      <c r="N110">
        <v>9.5</v>
      </c>
      <c r="O110">
        <v>8</v>
      </c>
      <c r="P110">
        <f t="shared" si="6"/>
        <v>6.875</v>
      </c>
      <c r="Q110">
        <f t="shared" si="7"/>
        <v>7.5</v>
      </c>
    </row>
    <row r="111" spans="1:19" x14ac:dyDescent="0.25">
      <c r="A111" t="s">
        <v>271</v>
      </c>
      <c r="B111" t="s">
        <v>272</v>
      </c>
      <c r="C111" t="s">
        <v>84</v>
      </c>
      <c r="D111">
        <v>4.5</v>
      </c>
      <c r="E111">
        <v>1</v>
      </c>
      <c r="F111">
        <v>6</v>
      </c>
      <c r="G111">
        <v>7.8</v>
      </c>
      <c r="H111">
        <v>3</v>
      </c>
      <c r="I111">
        <v>7</v>
      </c>
      <c r="J111">
        <v>7.5</v>
      </c>
      <c r="K111">
        <v>7.8</v>
      </c>
      <c r="L111">
        <v>7</v>
      </c>
      <c r="M111">
        <v>6.7</v>
      </c>
      <c r="N111">
        <v>10</v>
      </c>
      <c r="O111">
        <v>9</v>
      </c>
      <c r="P111">
        <f t="shared" si="6"/>
        <v>6.4416666666666664</v>
      </c>
      <c r="Q111">
        <f t="shared" si="7"/>
        <v>7</v>
      </c>
    </row>
    <row r="112" spans="1:19" x14ac:dyDescent="0.25">
      <c r="A112" t="s">
        <v>433</v>
      </c>
      <c r="B112" t="s">
        <v>434</v>
      </c>
      <c r="C112" t="s">
        <v>87</v>
      </c>
      <c r="D112">
        <v>4.4000000000000004</v>
      </c>
      <c r="E112">
        <v>5.8</v>
      </c>
      <c r="F112">
        <v>7</v>
      </c>
      <c r="G112">
        <v>8.1999999999999993</v>
      </c>
      <c r="H112">
        <v>6</v>
      </c>
      <c r="I112">
        <v>8</v>
      </c>
      <c r="J112">
        <v>8</v>
      </c>
      <c r="K112">
        <v>8</v>
      </c>
      <c r="L112">
        <v>7</v>
      </c>
      <c r="M112">
        <v>6.7</v>
      </c>
      <c r="N112">
        <v>8.5</v>
      </c>
      <c r="O112">
        <v>8</v>
      </c>
      <c r="P112">
        <f t="shared" si="6"/>
        <v>7.1333333333333329</v>
      </c>
      <c r="Q112">
        <f t="shared" si="7"/>
        <v>8</v>
      </c>
      <c r="S112" s="5">
        <f>AVERAGE(D112:I121,K112:O121)</f>
        <v>6.0936363636363646</v>
      </c>
    </row>
    <row r="113" spans="1:19" x14ac:dyDescent="0.25">
      <c r="A113" t="s">
        <v>362</v>
      </c>
      <c r="B113" t="s">
        <v>363</v>
      </c>
      <c r="C113" t="s">
        <v>302</v>
      </c>
      <c r="D113">
        <v>4.3</v>
      </c>
      <c r="E113">
        <v>5.8</v>
      </c>
      <c r="F113">
        <v>7.2</v>
      </c>
      <c r="G113">
        <v>5</v>
      </c>
      <c r="H113">
        <v>5.5</v>
      </c>
      <c r="I113">
        <v>6</v>
      </c>
      <c r="J113">
        <v>5</v>
      </c>
      <c r="K113">
        <v>5.2</v>
      </c>
      <c r="L113">
        <v>6</v>
      </c>
      <c r="M113">
        <v>5</v>
      </c>
      <c r="N113">
        <v>6</v>
      </c>
      <c r="O113">
        <v>7.5</v>
      </c>
      <c r="P113">
        <f t="shared" si="6"/>
        <v>5.708333333333333</v>
      </c>
      <c r="Q113">
        <f t="shared" si="7"/>
        <v>5.8</v>
      </c>
    </row>
    <row r="114" spans="1:19" x14ac:dyDescent="0.25">
      <c r="A114" t="s">
        <v>390</v>
      </c>
      <c r="B114" t="s">
        <v>208</v>
      </c>
      <c r="C114" t="s">
        <v>304</v>
      </c>
      <c r="D114">
        <v>4.2</v>
      </c>
      <c r="E114">
        <v>4</v>
      </c>
      <c r="F114">
        <v>6.5</v>
      </c>
      <c r="G114">
        <v>3</v>
      </c>
      <c r="H114">
        <v>4</v>
      </c>
      <c r="I114">
        <v>7.5</v>
      </c>
      <c r="J114">
        <v>7.5</v>
      </c>
      <c r="K114">
        <v>8</v>
      </c>
      <c r="L114">
        <v>6</v>
      </c>
      <c r="M114">
        <v>7.2</v>
      </c>
      <c r="N114">
        <v>9</v>
      </c>
      <c r="O114">
        <v>9</v>
      </c>
      <c r="P114">
        <f t="shared" si="6"/>
        <v>6.3250000000000002</v>
      </c>
      <c r="Q114">
        <f t="shared" si="7"/>
        <v>7.2</v>
      </c>
    </row>
    <row r="115" spans="1:19" x14ac:dyDescent="0.25">
      <c r="A115" t="s">
        <v>346</v>
      </c>
      <c r="B115" t="s">
        <v>347</v>
      </c>
      <c r="C115" t="s">
        <v>303</v>
      </c>
      <c r="D115">
        <v>4</v>
      </c>
      <c r="E115">
        <v>5</v>
      </c>
      <c r="F115">
        <v>4</v>
      </c>
      <c r="G115">
        <v>5</v>
      </c>
      <c r="H115">
        <v>9.5</v>
      </c>
      <c r="I115">
        <v>8</v>
      </c>
      <c r="J115">
        <v>10</v>
      </c>
      <c r="K115">
        <v>4</v>
      </c>
      <c r="L115">
        <v>6</v>
      </c>
      <c r="M115">
        <v>5.5</v>
      </c>
      <c r="N115">
        <v>6</v>
      </c>
      <c r="O115">
        <v>8</v>
      </c>
      <c r="P115">
        <f t="shared" si="6"/>
        <v>6.25</v>
      </c>
      <c r="Q115">
        <f t="shared" si="7"/>
        <v>6</v>
      </c>
    </row>
    <row r="116" spans="1:19" x14ac:dyDescent="0.25">
      <c r="A116" t="s">
        <v>337</v>
      </c>
      <c r="B116" t="s">
        <v>292</v>
      </c>
      <c r="C116" t="s">
        <v>303</v>
      </c>
      <c r="D116">
        <v>4</v>
      </c>
      <c r="E116">
        <v>4.3</v>
      </c>
      <c r="F116">
        <v>4.5</v>
      </c>
      <c r="G116">
        <v>7.9</v>
      </c>
      <c r="H116">
        <v>6.5</v>
      </c>
      <c r="I116">
        <v>7.5</v>
      </c>
      <c r="J116">
        <v>8</v>
      </c>
      <c r="K116">
        <v>5.5</v>
      </c>
      <c r="L116">
        <v>5</v>
      </c>
      <c r="M116">
        <v>2</v>
      </c>
      <c r="N116">
        <v>1</v>
      </c>
      <c r="O116">
        <v>6</v>
      </c>
      <c r="P116">
        <f t="shared" si="6"/>
        <v>5.1833333333333336</v>
      </c>
      <c r="Q116">
        <f t="shared" si="7"/>
        <v>5.5</v>
      </c>
    </row>
    <row r="117" spans="1:19" x14ac:dyDescent="0.25">
      <c r="A117" t="s">
        <v>397</v>
      </c>
      <c r="B117" t="s">
        <v>208</v>
      </c>
      <c r="C117" t="s">
        <v>84</v>
      </c>
      <c r="D117">
        <v>4</v>
      </c>
      <c r="E117">
        <v>4.8</v>
      </c>
      <c r="F117">
        <v>5.5</v>
      </c>
      <c r="G117">
        <v>5.4</v>
      </c>
      <c r="H117">
        <v>7</v>
      </c>
      <c r="I117">
        <v>7</v>
      </c>
      <c r="J117">
        <v>7.5</v>
      </c>
      <c r="K117">
        <v>8</v>
      </c>
      <c r="L117">
        <v>7</v>
      </c>
      <c r="M117">
        <v>8</v>
      </c>
      <c r="N117">
        <v>8.5</v>
      </c>
      <c r="O117">
        <v>9</v>
      </c>
      <c r="P117">
        <f t="shared" si="6"/>
        <v>6.8083333333333336</v>
      </c>
      <c r="Q117">
        <f t="shared" si="7"/>
        <v>7</v>
      </c>
    </row>
    <row r="118" spans="1:19" x14ac:dyDescent="0.25">
      <c r="A118" t="s">
        <v>398</v>
      </c>
      <c r="B118" t="s">
        <v>399</v>
      </c>
      <c r="C118" t="s">
        <v>84</v>
      </c>
      <c r="D118">
        <v>4</v>
      </c>
      <c r="E118">
        <v>1</v>
      </c>
      <c r="F118">
        <v>5</v>
      </c>
      <c r="G118">
        <v>5</v>
      </c>
      <c r="H118">
        <v>1</v>
      </c>
      <c r="I118">
        <v>6</v>
      </c>
      <c r="J118">
        <v>7</v>
      </c>
      <c r="K118">
        <v>7.8</v>
      </c>
      <c r="L118">
        <v>6</v>
      </c>
      <c r="M118">
        <v>6.7</v>
      </c>
      <c r="N118">
        <v>9</v>
      </c>
      <c r="O118">
        <v>9</v>
      </c>
      <c r="P118">
        <f t="shared" si="6"/>
        <v>5.625</v>
      </c>
      <c r="Q118">
        <f t="shared" si="7"/>
        <v>6</v>
      </c>
    </row>
    <row r="119" spans="1:19" x14ac:dyDescent="0.25">
      <c r="A119" t="s">
        <v>411</v>
      </c>
      <c r="B119" t="s">
        <v>412</v>
      </c>
      <c r="C119" t="s">
        <v>45</v>
      </c>
      <c r="D119">
        <v>4</v>
      </c>
      <c r="E119">
        <v>5.2</v>
      </c>
      <c r="F119">
        <v>6</v>
      </c>
      <c r="G119">
        <v>8.8000000000000007</v>
      </c>
      <c r="H119">
        <v>7.5</v>
      </c>
      <c r="I119">
        <v>8</v>
      </c>
      <c r="J119">
        <v>7</v>
      </c>
      <c r="K119">
        <v>6.9</v>
      </c>
      <c r="L119">
        <v>7</v>
      </c>
      <c r="M119">
        <v>4.5</v>
      </c>
      <c r="N119">
        <v>7.5</v>
      </c>
      <c r="O119">
        <v>7</v>
      </c>
      <c r="P119">
        <f t="shared" si="6"/>
        <v>6.6166666666666671</v>
      </c>
      <c r="Q119">
        <f t="shared" si="7"/>
        <v>7</v>
      </c>
    </row>
    <row r="120" spans="1:19" x14ac:dyDescent="0.25">
      <c r="A120" t="s">
        <v>385</v>
      </c>
      <c r="B120" t="s">
        <v>386</v>
      </c>
      <c r="C120" t="s">
        <v>304</v>
      </c>
      <c r="D120">
        <v>4</v>
      </c>
      <c r="E120">
        <v>5.8</v>
      </c>
      <c r="F120">
        <v>7</v>
      </c>
      <c r="G120">
        <v>6</v>
      </c>
      <c r="H120">
        <v>7.5</v>
      </c>
      <c r="I120">
        <v>8</v>
      </c>
      <c r="J120">
        <v>6</v>
      </c>
      <c r="K120">
        <v>6.1</v>
      </c>
      <c r="L120">
        <v>7</v>
      </c>
      <c r="M120">
        <v>4.5999999999999996</v>
      </c>
      <c r="N120">
        <v>9.5</v>
      </c>
      <c r="O120">
        <v>9</v>
      </c>
      <c r="P120">
        <f t="shared" si="6"/>
        <v>6.708333333333333</v>
      </c>
      <c r="Q120">
        <f t="shared" si="7"/>
        <v>7</v>
      </c>
    </row>
    <row r="121" spans="1:19" x14ac:dyDescent="0.25">
      <c r="A121" t="s">
        <v>413</v>
      </c>
      <c r="B121" t="s">
        <v>414</v>
      </c>
      <c r="C121" t="s">
        <v>45</v>
      </c>
      <c r="D121">
        <v>4</v>
      </c>
      <c r="E121">
        <v>6.2</v>
      </c>
      <c r="F121">
        <v>5</v>
      </c>
      <c r="G121">
        <v>8.8000000000000007</v>
      </c>
      <c r="H121">
        <v>4</v>
      </c>
      <c r="I121">
        <v>7</v>
      </c>
      <c r="J121">
        <v>5.5</v>
      </c>
      <c r="K121">
        <v>7</v>
      </c>
      <c r="L121">
        <v>5</v>
      </c>
      <c r="M121">
        <v>5</v>
      </c>
      <c r="N121">
        <v>2</v>
      </c>
      <c r="O121">
        <v>6</v>
      </c>
      <c r="P121">
        <f t="shared" si="6"/>
        <v>5.458333333333333</v>
      </c>
      <c r="Q121">
        <f t="shared" si="7"/>
        <v>5.5</v>
      </c>
    </row>
    <row r="122" spans="1:19" x14ac:dyDescent="0.25">
      <c r="A122" t="s">
        <v>350</v>
      </c>
      <c r="B122" t="s">
        <v>351</v>
      </c>
      <c r="C122" t="s">
        <v>303</v>
      </c>
      <c r="D122">
        <v>3.3</v>
      </c>
      <c r="E122">
        <v>1</v>
      </c>
      <c r="F122">
        <v>4.9000000000000004</v>
      </c>
      <c r="G122">
        <v>2.5</v>
      </c>
      <c r="H122">
        <v>7</v>
      </c>
      <c r="I122">
        <v>7.5</v>
      </c>
      <c r="J122">
        <v>8</v>
      </c>
      <c r="K122">
        <v>3.5</v>
      </c>
      <c r="L122">
        <v>6</v>
      </c>
      <c r="M122">
        <v>1</v>
      </c>
      <c r="N122">
        <v>5</v>
      </c>
      <c r="O122">
        <v>7</v>
      </c>
      <c r="P122">
        <f t="shared" si="6"/>
        <v>4.7250000000000005</v>
      </c>
      <c r="Q122">
        <f t="shared" si="7"/>
        <v>5</v>
      </c>
      <c r="S122" s="5">
        <f>AVERAGE(D122:F131,H122:O131)</f>
        <v>5.2972727272727269</v>
      </c>
    </row>
    <row r="123" spans="1:19" x14ac:dyDescent="0.25">
      <c r="A123" t="s">
        <v>332</v>
      </c>
      <c r="B123" t="s">
        <v>333</v>
      </c>
      <c r="C123" t="s">
        <v>82</v>
      </c>
      <c r="D123">
        <v>3.2</v>
      </c>
      <c r="E123">
        <v>4.7</v>
      </c>
      <c r="F123">
        <v>2</v>
      </c>
      <c r="G123">
        <v>1</v>
      </c>
      <c r="H123">
        <v>2.1</v>
      </c>
      <c r="I123">
        <v>1</v>
      </c>
      <c r="J123">
        <v>7</v>
      </c>
      <c r="K123">
        <v>3</v>
      </c>
      <c r="L123">
        <v>3</v>
      </c>
      <c r="M123">
        <v>7.4</v>
      </c>
      <c r="N123">
        <v>5.5</v>
      </c>
      <c r="O123">
        <v>6</v>
      </c>
      <c r="P123">
        <f t="shared" si="6"/>
        <v>3.8249999999999997</v>
      </c>
      <c r="Q123">
        <f t="shared" si="7"/>
        <v>3</v>
      </c>
    </row>
    <row r="124" spans="1:19" x14ac:dyDescent="0.25">
      <c r="A124" t="s">
        <v>444</v>
      </c>
      <c r="B124" t="s">
        <v>445</v>
      </c>
      <c r="C124" t="s">
        <v>316</v>
      </c>
      <c r="D124">
        <v>3</v>
      </c>
      <c r="E124">
        <v>5.5</v>
      </c>
      <c r="F124">
        <v>7.8</v>
      </c>
      <c r="G124">
        <v>3.8</v>
      </c>
      <c r="H124">
        <v>7.9</v>
      </c>
      <c r="I124">
        <v>8</v>
      </c>
      <c r="J124">
        <v>9</v>
      </c>
      <c r="K124">
        <v>4</v>
      </c>
      <c r="L124">
        <v>8</v>
      </c>
      <c r="M124">
        <v>3</v>
      </c>
      <c r="N124">
        <v>6</v>
      </c>
      <c r="O124">
        <v>7</v>
      </c>
      <c r="P124">
        <f t="shared" si="6"/>
        <v>6.083333333333333</v>
      </c>
      <c r="Q124">
        <f t="shared" si="7"/>
        <v>7</v>
      </c>
    </row>
    <row r="125" spans="1:19" x14ac:dyDescent="0.25">
      <c r="A125" t="s">
        <v>342</v>
      </c>
      <c r="B125" t="s">
        <v>343</v>
      </c>
      <c r="C125" t="s">
        <v>303</v>
      </c>
      <c r="D125">
        <v>3</v>
      </c>
      <c r="E125">
        <v>3</v>
      </c>
      <c r="F125">
        <v>6.8</v>
      </c>
      <c r="G125">
        <v>4.3</v>
      </c>
      <c r="H125">
        <v>3</v>
      </c>
      <c r="I125">
        <v>8</v>
      </c>
      <c r="J125">
        <v>8</v>
      </c>
      <c r="K125">
        <v>3</v>
      </c>
      <c r="L125">
        <v>7</v>
      </c>
      <c r="M125">
        <v>6.4</v>
      </c>
      <c r="N125">
        <v>7</v>
      </c>
      <c r="O125">
        <v>6</v>
      </c>
      <c r="P125">
        <f t="shared" si="6"/>
        <v>5.458333333333333</v>
      </c>
      <c r="Q125">
        <f t="shared" si="7"/>
        <v>6.4</v>
      </c>
    </row>
    <row r="126" spans="1:19" x14ac:dyDescent="0.25">
      <c r="A126" t="s">
        <v>404</v>
      </c>
      <c r="B126" t="s">
        <v>405</v>
      </c>
      <c r="C126" t="s">
        <v>84</v>
      </c>
      <c r="D126">
        <v>3</v>
      </c>
      <c r="E126">
        <v>6.2</v>
      </c>
      <c r="F126">
        <v>6.5</v>
      </c>
      <c r="G126">
        <v>7.6</v>
      </c>
      <c r="H126">
        <v>6</v>
      </c>
      <c r="I126">
        <v>8</v>
      </c>
      <c r="J126">
        <v>7.5</v>
      </c>
      <c r="K126">
        <v>7.1</v>
      </c>
      <c r="L126">
        <v>7</v>
      </c>
      <c r="M126">
        <v>5</v>
      </c>
      <c r="N126">
        <v>10</v>
      </c>
      <c r="O126">
        <v>10</v>
      </c>
      <c r="P126">
        <f t="shared" si="6"/>
        <v>6.9916666666666671</v>
      </c>
      <c r="Q126">
        <f t="shared" si="7"/>
        <v>7.1</v>
      </c>
    </row>
    <row r="127" spans="1:19" x14ac:dyDescent="0.25">
      <c r="A127" t="s">
        <v>340</v>
      </c>
      <c r="B127" t="s">
        <v>341</v>
      </c>
      <c r="C127" t="s">
        <v>303</v>
      </c>
      <c r="D127">
        <v>2</v>
      </c>
      <c r="E127">
        <v>4.8</v>
      </c>
      <c r="F127">
        <v>5</v>
      </c>
      <c r="G127">
        <v>4</v>
      </c>
      <c r="H127">
        <v>7.5</v>
      </c>
      <c r="I127">
        <v>7</v>
      </c>
      <c r="J127">
        <v>7.5</v>
      </c>
      <c r="K127">
        <v>7.9</v>
      </c>
      <c r="L127">
        <v>5</v>
      </c>
      <c r="M127">
        <v>1</v>
      </c>
      <c r="N127">
        <v>1</v>
      </c>
      <c r="O127">
        <v>8</v>
      </c>
      <c r="P127">
        <f t="shared" si="6"/>
        <v>5.0583333333333327</v>
      </c>
      <c r="Q127">
        <f t="shared" si="7"/>
        <v>5</v>
      </c>
    </row>
    <row r="128" spans="1:19" x14ac:dyDescent="0.25">
      <c r="A128" t="s">
        <v>436</v>
      </c>
      <c r="B128" t="s">
        <v>437</v>
      </c>
      <c r="C128" t="s">
        <v>87</v>
      </c>
      <c r="D128">
        <v>2</v>
      </c>
      <c r="E128">
        <v>5</v>
      </c>
      <c r="F128">
        <v>2</v>
      </c>
      <c r="G128">
        <v>1</v>
      </c>
      <c r="H128">
        <v>5</v>
      </c>
      <c r="I128">
        <v>8</v>
      </c>
      <c r="J128">
        <v>3</v>
      </c>
      <c r="K128">
        <v>1</v>
      </c>
      <c r="L128">
        <v>5</v>
      </c>
      <c r="M128">
        <v>2</v>
      </c>
      <c r="N128">
        <v>3</v>
      </c>
      <c r="O128">
        <v>9</v>
      </c>
      <c r="P128">
        <f t="shared" si="6"/>
        <v>3.8333333333333335</v>
      </c>
      <c r="Q128">
        <f t="shared" si="7"/>
        <v>3</v>
      </c>
    </row>
    <row r="129" spans="1:17" x14ac:dyDescent="0.25">
      <c r="A129" t="s">
        <v>448</v>
      </c>
      <c r="B129" t="s">
        <v>449</v>
      </c>
      <c r="C129" t="s">
        <v>316</v>
      </c>
      <c r="D129">
        <v>1</v>
      </c>
      <c r="E129">
        <v>9</v>
      </c>
      <c r="F129">
        <v>7</v>
      </c>
      <c r="G129">
        <v>1.2</v>
      </c>
      <c r="H129">
        <v>8</v>
      </c>
      <c r="I129">
        <v>10</v>
      </c>
      <c r="J129">
        <v>9</v>
      </c>
      <c r="K129">
        <v>1</v>
      </c>
      <c r="L129">
        <v>8</v>
      </c>
      <c r="M129">
        <v>1.5</v>
      </c>
      <c r="N129">
        <v>8.5</v>
      </c>
      <c r="O129">
        <v>9</v>
      </c>
      <c r="P129">
        <f t="shared" si="6"/>
        <v>6.1000000000000005</v>
      </c>
      <c r="Q129">
        <f t="shared" si="7"/>
        <v>8</v>
      </c>
    </row>
    <row r="130" spans="1:17" x14ac:dyDescent="0.25">
      <c r="A130" t="s">
        <v>446</v>
      </c>
      <c r="B130" t="s">
        <v>447</v>
      </c>
      <c r="C130" t="s">
        <v>316</v>
      </c>
      <c r="D130">
        <v>1</v>
      </c>
      <c r="E130">
        <v>6</v>
      </c>
      <c r="F130">
        <v>8.8000000000000007</v>
      </c>
      <c r="G130">
        <v>1.1000000000000001</v>
      </c>
      <c r="H130">
        <v>4</v>
      </c>
      <c r="I130">
        <v>10</v>
      </c>
      <c r="J130">
        <v>8.5</v>
      </c>
      <c r="K130">
        <v>1</v>
      </c>
      <c r="L130">
        <v>6</v>
      </c>
      <c r="M130">
        <v>1</v>
      </c>
      <c r="N130">
        <v>5</v>
      </c>
      <c r="O130">
        <v>5.5</v>
      </c>
      <c r="P130">
        <f t="shared" ref="P130:P161" si="8">AVERAGE(D130:O130)</f>
        <v>4.8250000000000002</v>
      </c>
      <c r="Q130">
        <f t="shared" si="7"/>
        <v>5.5</v>
      </c>
    </row>
    <row r="131" spans="1:17" x14ac:dyDescent="0.25">
      <c r="A131" t="s">
        <v>402</v>
      </c>
      <c r="B131" t="s">
        <v>403</v>
      </c>
      <c r="C131" t="s">
        <v>84</v>
      </c>
      <c r="D131">
        <v>1</v>
      </c>
      <c r="E131">
        <v>1</v>
      </c>
      <c r="F131">
        <v>2</v>
      </c>
      <c r="G131">
        <v>1</v>
      </c>
      <c r="H131">
        <v>1</v>
      </c>
      <c r="I131">
        <v>7.5</v>
      </c>
      <c r="J131">
        <v>3</v>
      </c>
      <c r="K131">
        <v>2.4</v>
      </c>
      <c r="L131">
        <v>7</v>
      </c>
      <c r="M131">
        <v>3</v>
      </c>
      <c r="N131">
        <v>9.5</v>
      </c>
      <c r="O131">
        <v>9</v>
      </c>
      <c r="P131">
        <f t="shared" si="8"/>
        <v>3.9499999999999997</v>
      </c>
      <c r="Q131">
        <f t="shared" si="7"/>
        <v>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6E1CB-3AD9-49E2-9CA7-542FE7534C9F}">
  <dimension ref="A1:T101"/>
  <sheetViews>
    <sheetView zoomScaleNormal="100" workbookViewId="0">
      <selection activeCell="B37" sqref="B37"/>
    </sheetView>
  </sheetViews>
  <sheetFormatPr defaultRowHeight="15" x14ac:dyDescent="0.25"/>
  <cols>
    <col min="1" max="1" width="31.7109375" bestFit="1" customWidth="1"/>
    <col min="2" max="2" width="28.140625" bestFit="1" customWidth="1"/>
    <col min="3" max="3" width="12.140625" customWidth="1"/>
    <col min="4" max="4" width="9.7109375" customWidth="1"/>
    <col min="5" max="5" width="6.5703125" customWidth="1"/>
    <col min="6" max="6" width="8.85546875" customWidth="1"/>
    <col min="7" max="7" width="9.85546875" customWidth="1"/>
    <col min="8" max="8" width="7.85546875" customWidth="1"/>
    <col min="9" max="9" width="9.140625" bestFit="1" customWidth="1"/>
    <col min="10" max="10" width="8" customWidth="1"/>
    <col min="11" max="11" width="10" customWidth="1"/>
    <col min="12" max="12" width="7.28515625" customWidth="1"/>
    <col min="13" max="13" width="5.85546875" customWidth="1"/>
    <col min="14" max="14" width="10" customWidth="1"/>
    <col min="15" max="15" width="9.28515625" customWidth="1"/>
    <col min="16" max="16" width="7.28515625" customWidth="1"/>
    <col min="17" max="17" width="10.42578125" customWidth="1"/>
    <col min="18" max="18" width="10" customWidth="1"/>
  </cols>
  <sheetData>
    <row r="1" spans="1:20" x14ac:dyDescent="0.25">
      <c r="A1" t="s">
        <v>0</v>
      </c>
      <c r="B1" t="s">
        <v>1</v>
      </c>
      <c r="C1" t="s">
        <v>315</v>
      </c>
      <c r="D1" t="s">
        <v>3</v>
      </c>
      <c r="E1" t="s">
        <v>92</v>
      </c>
      <c r="F1" t="s">
        <v>80</v>
      </c>
      <c r="G1" t="s">
        <v>301</v>
      </c>
      <c r="H1" t="s">
        <v>81</v>
      </c>
      <c r="I1" t="s">
        <v>538</v>
      </c>
      <c r="J1" t="s">
        <v>316</v>
      </c>
      <c r="K1" t="s">
        <v>303</v>
      </c>
      <c r="L1" t="s">
        <v>86</v>
      </c>
      <c r="M1" t="s">
        <v>304</v>
      </c>
      <c r="N1" t="s">
        <v>82</v>
      </c>
      <c r="O1" t="s">
        <v>84</v>
      </c>
      <c r="P1" t="s">
        <v>87</v>
      </c>
      <c r="Q1" t="s">
        <v>85</v>
      </c>
      <c r="R1" t="s">
        <v>133</v>
      </c>
      <c r="T1" s="5">
        <f>AVERAGE(D2:P101)</f>
        <v>6.3131639722863779</v>
      </c>
    </row>
    <row r="2" spans="1:20" x14ac:dyDescent="0.25">
      <c r="A2" t="s">
        <v>93</v>
      </c>
      <c r="B2" t="s">
        <v>52</v>
      </c>
      <c r="C2" t="s">
        <v>86</v>
      </c>
      <c r="D2">
        <v>7.6</v>
      </c>
      <c r="E2">
        <v>9.9</v>
      </c>
      <c r="F2">
        <v>8.5</v>
      </c>
      <c r="G2">
        <v>8.9</v>
      </c>
      <c r="H2">
        <v>6.2</v>
      </c>
      <c r="I2">
        <v>8</v>
      </c>
      <c r="J2">
        <v>7.5</v>
      </c>
      <c r="K2">
        <v>8</v>
      </c>
      <c r="L2">
        <v>10</v>
      </c>
      <c r="M2">
        <v>8</v>
      </c>
      <c r="N2">
        <v>8.5</v>
      </c>
      <c r="O2">
        <v>8</v>
      </c>
      <c r="P2">
        <v>7</v>
      </c>
      <c r="Q2">
        <f>AVERAGE(D2:P2)</f>
        <v>8.161538461538461</v>
      </c>
      <c r="R2">
        <f>MEDIAN(D2:P2)</f>
        <v>8</v>
      </c>
      <c r="T2" s="5">
        <f>AVERAGE(D2:M9,O2:P9)</f>
        <v>7.9395833333333323</v>
      </c>
    </row>
    <row r="3" spans="1:20" x14ac:dyDescent="0.25">
      <c r="A3" t="s">
        <v>512</v>
      </c>
      <c r="B3" t="s">
        <v>513</v>
      </c>
      <c r="C3" t="s">
        <v>304</v>
      </c>
      <c r="D3">
        <v>8.8000000000000007</v>
      </c>
      <c r="E3">
        <v>7</v>
      </c>
      <c r="F3">
        <v>8.6999999999999993</v>
      </c>
      <c r="G3">
        <v>8.1999999999999993</v>
      </c>
      <c r="H3">
        <v>7</v>
      </c>
      <c r="I3">
        <v>8</v>
      </c>
      <c r="J3">
        <v>7.5</v>
      </c>
      <c r="K3">
        <v>7.5</v>
      </c>
      <c r="L3">
        <v>6.7</v>
      </c>
      <c r="M3">
        <v>10</v>
      </c>
      <c r="N3">
        <v>7.6</v>
      </c>
      <c r="O3">
        <v>10</v>
      </c>
      <c r="P3">
        <v>7.2</v>
      </c>
      <c r="Q3">
        <f t="shared" ref="Q2:Q33" si="0">AVERAGE(D3:P3)</f>
        <v>8.0153846153846153</v>
      </c>
      <c r="R3">
        <f t="shared" ref="R2:R33" si="1">MEDIAN(D3:P3)</f>
        <v>7.6</v>
      </c>
    </row>
    <row r="4" spans="1:20" x14ac:dyDescent="0.25">
      <c r="A4" t="s">
        <v>562</v>
      </c>
      <c r="B4" t="s">
        <v>563</v>
      </c>
      <c r="C4" t="s">
        <v>45</v>
      </c>
      <c r="D4">
        <v>6.9</v>
      </c>
      <c r="E4">
        <v>7.4</v>
      </c>
      <c r="F4">
        <v>8.1999999999999993</v>
      </c>
      <c r="G4">
        <v>9.9</v>
      </c>
      <c r="H4">
        <v>7</v>
      </c>
      <c r="I4">
        <v>10</v>
      </c>
      <c r="J4">
        <v>8</v>
      </c>
      <c r="K4">
        <v>8</v>
      </c>
      <c r="L4">
        <v>9.6</v>
      </c>
      <c r="M4">
        <v>6</v>
      </c>
      <c r="N4">
        <v>6</v>
      </c>
      <c r="O4">
        <v>8</v>
      </c>
      <c r="P4">
        <v>8.5</v>
      </c>
      <c r="Q4">
        <f t="shared" si="0"/>
        <v>7.9615384615384617</v>
      </c>
      <c r="R4">
        <f t="shared" si="1"/>
        <v>8</v>
      </c>
    </row>
    <row r="5" spans="1:20" x14ac:dyDescent="0.25">
      <c r="A5" t="s">
        <v>165</v>
      </c>
      <c r="B5" t="s">
        <v>52</v>
      </c>
      <c r="C5" t="s">
        <v>303</v>
      </c>
      <c r="D5">
        <v>7</v>
      </c>
      <c r="E5">
        <v>8.8000000000000007</v>
      </c>
      <c r="F5">
        <v>8.8000000000000007</v>
      </c>
      <c r="G5">
        <v>8</v>
      </c>
      <c r="H5">
        <v>6.1</v>
      </c>
      <c r="I5">
        <v>9</v>
      </c>
      <c r="J5">
        <v>7</v>
      </c>
      <c r="K5">
        <v>9</v>
      </c>
      <c r="L5">
        <v>10</v>
      </c>
      <c r="M5">
        <v>6</v>
      </c>
      <c r="N5">
        <v>6.3</v>
      </c>
      <c r="O5">
        <v>9</v>
      </c>
      <c r="P5">
        <v>8</v>
      </c>
      <c r="Q5">
        <f t="shared" si="0"/>
        <v>7.9230769230769234</v>
      </c>
      <c r="R5">
        <f t="shared" si="1"/>
        <v>8</v>
      </c>
    </row>
    <row r="6" spans="1:20" x14ac:dyDescent="0.25">
      <c r="A6" t="s">
        <v>540</v>
      </c>
      <c r="B6" t="s">
        <v>57</v>
      </c>
      <c r="C6" t="s">
        <v>86</v>
      </c>
      <c r="D6">
        <v>6.9</v>
      </c>
      <c r="E6">
        <v>8.5</v>
      </c>
      <c r="F6">
        <v>7.9</v>
      </c>
      <c r="G6">
        <v>7.5</v>
      </c>
      <c r="H6">
        <v>7.8</v>
      </c>
      <c r="I6">
        <v>8</v>
      </c>
      <c r="J6">
        <v>7</v>
      </c>
      <c r="K6">
        <v>7</v>
      </c>
      <c r="L6">
        <v>9.3000000000000007</v>
      </c>
      <c r="M6">
        <v>7</v>
      </c>
      <c r="N6">
        <v>7</v>
      </c>
      <c r="O6">
        <v>9</v>
      </c>
      <c r="P6">
        <v>7.8</v>
      </c>
      <c r="Q6">
        <f t="shared" si="0"/>
        <v>7.7461538461538462</v>
      </c>
      <c r="R6">
        <f t="shared" si="1"/>
        <v>7.8</v>
      </c>
    </row>
    <row r="7" spans="1:20" x14ac:dyDescent="0.25">
      <c r="A7" t="s">
        <v>511</v>
      </c>
      <c r="B7" t="s">
        <v>426</v>
      </c>
      <c r="C7" t="s">
        <v>304</v>
      </c>
      <c r="D7">
        <v>7.7</v>
      </c>
      <c r="E7">
        <v>7.7</v>
      </c>
      <c r="F7">
        <v>6</v>
      </c>
      <c r="G7">
        <v>6.7</v>
      </c>
      <c r="H7">
        <v>6.8</v>
      </c>
      <c r="I7">
        <v>9</v>
      </c>
      <c r="J7">
        <v>5</v>
      </c>
      <c r="K7">
        <v>6.5</v>
      </c>
      <c r="L7">
        <v>10</v>
      </c>
      <c r="M7">
        <v>10</v>
      </c>
      <c r="N7">
        <v>7.8</v>
      </c>
      <c r="O7">
        <v>9</v>
      </c>
      <c r="P7">
        <v>8.5</v>
      </c>
      <c r="Q7">
        <f t="shared" si="0"/>
        <v>7.7461538461538462</v>
      </c>
      <c r="R7">
        <f t="shared" si="1"/>
        <v>7.7</v>
      </c>
    </row>
    <row r="8" spans="1:20" x14ac:dyDescent="0.25">
      <c r="A8" t="s">
        <v>140</v>
      </c>
      <c r="B8" t="s">
        <v>141</v>
      </c>
      <c r="C8" t="s">
        <v>538</v>
      </c>
      <c r="D8">
        <v>7.8</v>
      </c>
      <c r="E8">
        <v>6.8</v>
      </c>
      <c r="F8">
        <v>8</v>
      </c>
      <c r="G8">
        <v>8.4</v>
      </c>
      <c r="H8">
        <v>7.5</v>
      </c>
      <c r="I8">
        <v>8</v>
      </c>
      <c r="J8">
        <v>7.5</v>
      </c>
      <c r="K8">
        <v>8</v>
      </c>
      <c r="L8">
        <v>9.5</v>
      </c>
      <c r="M8">
        <v>7.5</v>
      </c>
      <c r="N8">
        <v>6.8</v>
      </c>
      <c r="O8">
        <v>7</v>
      </c>
      <c r="P8">
        <v>7.8</v>
      </c>
      <c r="Q8">
        <f t="shared" si="0"/>
        <v>7.7384615384615376</v>
      </c>
      <c r="R8">
        <f t="shared" si="1"/>
        <v>7.8</v>
      </c>
    </row>
    <row r="9" spans="1:20" x14ac:dyDescent="0.25">
      <c r="A9" t="s">
        <v>481</v>
      </c>
      <c r="B9" t="s">
        <v>355</v>
      </c>
      <c r="C9" t="s">
        <v>86</v>
      </c>
      <c r="D9">
        <v>7</v>
      </c>
      <c r="E9">
        <v>8.1</v>
      </c>
      <c r="F9">
        <v>8.9</v>
      </c>
      <c r="G9">
        <v>8</v>
      </c>
      <c r="H9">
        <v>6.9</v>
      </c>
      <c r="I9">
        <v>8</v>
      </c>
      <c r="J9">
        <v>8</v>
      </c>
      <c r="K9">
        <v>7</v>
      </c>
      <c r="L9">
        <v>9.5</v>
      </c>
      <c r="M9">
        <v>8</v>
      </c>
      <c r="N9">
        <v>7</v>
      </c>
      <c r="O9">
        <v>7</v>
      </c>
      <c r="P9">
        <v>7</v>
      </c>
      <c r="Q9">
        <f t="shared" si="0"/>
        <v>7.7230769230769232</v>
      </c>
      <c r="R9">
        <f t="shared" si="1"/>
        <v>8</v>
      </c>
      <c r="T9" s="5">
        <f>AVERAGE(D9:L15,N9:P15)</f>
        <v>7.7192771084337357</v>
      </c>
    </row>
    <row r="10" spans="1:20" x14ac:dyDescent="0.25">
      <c r="A10" t="s">
        <v>482</v>
      </c>
      <c r="B10" t="s">
        <v>483</v>
      </c>
      <c r="C10" t="s">
        <v>538</v>
      </c>
      <c r="D10">
        <v>7.2</v>
      </c>
      <c r="E10">
        <v>7</v>
      </c>
      <c r="F10">
        <v>8</v>
      </c>
      <c r="G10">
        <v>7.9</v>
      </c>
      <c r="H10">
        <v>7.1</v>
      </c>
      <c r="I10">
        <v>8</v>
      </c>
      <c r="J10">
        <v>8.5</v>
      </c>
      <c r="K10">
        <v>8</v>
      </c>
      <c r="L10">
        <v>9</v>
      </c>
      <c r="M10">
        <v>6</v>
      </c>
      <c r="N10">
        <v>7.2</v>
      </c>
      <c r="O10">
        <v>8</v>
      </c>
      <c r="P10">
        <v>8</v>
      </c>
      <c r="Q10">
        <f t="shared" si="0"/>
        <v>7.6846153846153848</v>
      </c>
      <c r="R10">
        <f t="shared" si="1"/>
        <v>8</v>
      </c>
    </row>
    <row r="11" spans="1:20" x14ac:dyDescent="0.25">
      <c r="A11" t="s">
        <v>595</v>
      </c>
      <c r="B11" t="s">
        <v>596</v>
      </c>
      <c r="C11" t="s">
        <v>83</v>
      </c>
      <c r="D11">
        <v>8</v>
      </c>
      <c r="E11">
        <v>8.6</v>
      </c>
      <c r="F11">
        <v>7</v>
      </c>
      <c r="G11">
        <v>6.5</v>
      </c>
      <c r="H11">
        <v>8.1999999999999993</v>
      </c>
      <c r="I11">
        <v>8</v>
      </c>
      <c r="J11">
        <v>8.5</v>
      </c>
      <c r="K11">
        <v>5.5</v>
      </c>
      <c r="L11">
        <v>10</v>
      </c>
      <c r="M11">
        <v>5</v>
      </c>
      <c r="N11">
        <v>7</v>
      </c>
      <c r="O11">
        <v>9</v>
      </c>
      <c r="P11">
        <v>8</v>
      </c>
      <c r="Q11">
        <f t="shared" si="0"/>
        <v>7.638461538461538</v>
      </c>
      <c r="R11">
        <f t="shared" si="1"/>
        <v>8</v>
      </c>
    </row>
    <row r="12" spans="1:20" x14ac:dyDescent="0.25">
      <c r="A12" t="s">
        <v>60</v>
      </c>
      <c r="B12" t="s">
        <v>25</v>
      </c>
      <c r="C12" t="s">
        <v>538</v>
      </c>
      <c r="D12">
        <v>7.7</v>
      </c>
      <c r="E12">
        <v>8.9</v>
      </c>
      <c r="F12">
        <v>7.5</v>
      </c>
      <c r="G12">
        <v>8.6999999999999993</v>
      </c>
      <c r="H12">
        <v>7.9</v>
      </c>
      <c r="I12">
        <v>8</v>
      </c>
      <c r="J12">
        <v>8.5</v>
      </c>
      <c r="K12">
        <v>6</v>
      </c>
      <c r="L12">
        <v>7.4</v>
      </c>
      <c r="M12">
        <v>7.5</v>
      </c>
      <c r="N12">
        <v>7.2</v>
      </c>
      <c r="O12">
        <v>8</v>
      </c>
      <c r="P12">
        <v>6</v>
      </c>
      <c r="Q12">
        <f t="shared" si="0"/>
        <v>7.638461538461538</v>
      </c>
      <c r="R12">
        <f t="shared" si="1"/>
        <v>7.7</v>
      </c>
    </row>
    <row r="13" spans="1:20" x14ac:dyDescent="0.25">
      <c r="A13" t="s">
        <v>531</v>
      </c>
      <c r="B13" t="s">
        <v>52</v>
      </c>
      <c r="C13" t="s">
        <v>92</v>
      </c>
      <c r="D13">
        <v>7.8</v>
      </c>
      <c r="E13">
        <v>9.8000000000000007</v>
      </c>
      <c r="F13">
        <v>8.4</v>
      </c>
      <c r="G13">
        <v>6.4</v>
      </c>
      <c r="H13">
        <v>7</v>
      </c>
      <c r="I13">
        <v>8</v>
      </c>
      <c r="J13">
        <v>7.5</v>
      </c>
      <c r="K13">
        <v>7</v>
      </c>
      <c r="L13">
        <v>9.5</v>
      </c>
      <c r="M13">
        <v>4.5</v>
      </c>
      <c r="N13">
        <v>7.5</v>
      </c>
      <c r="O13">
        <v>8</v>
      </c>
      <c r="P13">
        <v>7</v>
      </c>
      <c r="Q13">
        <f t="shared" si="0"/>
        <v>7.5692307692307699</v>
      </c>
      <c r="R13">
        <f t="shared" si="1"/>
        <v>7.5</v>
      </c>
    </row>
    <row r="14" spans="1:20" x14ac:dyDescent="0.25">
      <c r="A14" t="s">
        <v>105</v>
      </c>
      <c r="B14" t="s">
        <v>38</v>
      </c>
      <c r="C14" t="s">
        <v>86</v>
      </c>
      <c r="D14">
        <v>6.5</v>
      </c>
      <c r="E14">
        <v>8.1999999999999993</v>
      </c>
      <c r="F14">
        <v>6.7</v>
      </c>
      <c r="G14">
        <v>8.3000000000000007</v>
      </c>
      <c r="H14">
        <v>7</v>
      </c>
      <c r="I14">
        <v>8</v>
      </c>
      <c r="J14">
        <v>7.5</v>
      </c>
      <c r="K14">
        <v>8</v>
      </c>
      <c r="L14">
        <v>10</v>
      </c>
      <c r="M14">
        <v>7</v>
      </c>
      <c r="N14">
        <v>6.9</v>
      </c>
      <c r="O14">
        <v>7</v>
      </c>
      <c r="P14">
        <v>7</v>
      </c>
      <c r="Q14">
        <f t="shared" si="0"/>
        <v>7.5461538461538469</v>
      </c>
      <c r="R14">
        <f t="shared" si="1"/>
        <v>7</v>
      </c>
    </row>
    <row r="15" spans="1:20" x14ac:dyDescent="0.25">
      <c r="A15" t="s">
        <v>485</v>
      </c>
      <c r="B15" t="s">
        <v>484</v>
      </c>
      <c r="C15" t="s">
        <v>316</v>
      </c>
      <c r="D15">
        <v>7.7</v>
      </c>
      <c r="E15">
        <v>7.7</v>
      </c>
      <c r="F15">
        <v>8.6</v>
      </c>
      <c r="G15">
        <v>8</v>
      </c>
      <c r="H15">
        <v>8.5</v>
      </c>
      <c r="I15">
        <v>6</v>
      </c>
      <c r="J15">
        <v>7.5</v>
      </c>
      <c r="K15">
        <v>7</v>
      </c>
      <c r="L15">
        <v>8.3000000000000007</v>
      </c>
      <c r="M15">
        <v>7</v>
      </c>
      <c r="N15">
        <v>7</v>
      </c>
      <c r="O15">
        <v>7</v>
      </c>
      <c r="Q15">
        <f t="shared" si="0"/>
        <v>7.5249999999999995</v>
      </c>
      <c r="R15">
        <f t="shared" si="1"/>
        <v>7.6</v>
      </c>
    </row>
    <row r="16" spans="1:20" x14ac:dyDescent="0.25">
      <c r="A16" t="s">
        <v>72</v>
      </c>
      <c r="B16" t="s">
        <v>73</v>
      </c>
      <c r="C16" t="s">
        <v>538</v>
      </c>
      <c r="D16">
        <v>5</v>
      </c>
      <c r="E16">
        <v>10</v>
      </c>
      <c r="F16">
        <v>9.1999999999999993</v>
      </c>
      <c r="G16">
        <v>8.3000000000000007</v>
      </c>
      <c r="H16">
        <v>6</v>
      </c>
      <c r="I16">
        <v>8</v>
      </c>
      <c r="J16">
        <v>7</v>
      </c>
      <c r="K16">
        <v>5</v>
      </c>
      <c r="L16">
        <v>3.7</v>
      </c>
      <c r="M16">
        <v>8</v>
      </c>
      <c r="N16">
        <v>8</v>
      </c>
      <c r="O16">
        <v>10</v>
      </c>
      <c r="P16">
        <v>8.6999999999999993</v>
      </c>
      <c r="Q16">
        <f t="shared" si="0"/>
        <v>7.453846153846154</v>
      </c>
      <c r="R16">
        <f t="shared" si="1"/>
        <v>8</v>
      </c>
      <c r="T16" s="5">
        <f>AVERAGE(D16:I22,K16:P22)</f>
        <v>7.3309523809523807</v>
      </c>
    </row>
    <row r="17" spans="1:20" x14ac:dyDescent="0.25">
      <c r="A17" t="s">
        <v>504</v>
      </c>
      <c r="B17" t="s">
        <v>314</v>
      </c>
      <c r="C17" t="s">
        <v>303</v>
      </c>
      <c r="D17">
        <v>4</v>
      </c>
      <c r="E17">
        <v>9</v>
      </c>
      <c r="F17">
        <v>8.9</v>
      </c>
      <c r="G17">
        <v>6.6</v>
      </c>
      <c r="H17">
        <v>6</v>
      </c>
      <c r="I17">
        <v>7</v>
      </c>
      <c r="J17">
        <v>7.5</v>
      </c>
      <c r="K17">
        <v>10</v>
      </c>
      <c r="L17">
        <v>9.6999999999999993</v>
      </c>
      <c r="M17">
        <v>7</v>
      </c>
      <c r="N17">
        <v>6.4</v>
      </c>
      <c r="O17">
        <v>7</v>
      </c>
      <c r="P17">
        <v>7.3</v>
      </c>
      <c r="Q17">
        <f t="shared" si="0"/>
        <v>7.4153846153846157</v>
      </c>
      <c r="R17">
        <f t="shared" si="1"/>
        <v>7</v>
      </c>
    </row>
    <row r="18" spans="1:20" x14ac:dyDescent="0.25">
      <c r="A18" t="s">
        <v>534</v>
      </c>
      <c r="B18" t="s">
        <v>73</v>
      </c>
      <c r="C18" t="s">
        <v>92</v>
      </c>
      <c r="D18">
        <v>6</v>
      </c>
      <c r="E18">
        <v>9.8000000000000007</v>
      </c>
      <c r="F18">
        <v>9.1</v>
      </c>
      <c r="G18">
        <v>5.3</v>
      </c>
      <c r="H18">
        <v>6</v>
      </c>
      <c r="I18">
        <v>7</v>
      </c>
      <c r="J18">
        <v>8</v>
      </c>
      <c r="K18">
        <v>5</v>
      </c>
      <c r="L18">
        <v>8</v>
      </c>
      <c r="M18">
        <v>7</v>
      </c>
      <c r="N18">
        <v>6.9</v>
      </c>
      <c r="O18">
        <v>9</v>
      </c>
      <c r="P18">
        <v>8.3000000000000007</v>
      </c>
      <c r="Q18">
        <f t="shared" si="0"/>
        <v>7.338461538461539</v>
      </c>
      <c r="R18">
        <f t="shared" si="1"/>
        <v>7</v>
      </c>
    </row>
    <row r="19" spans="1:20" x14ac:dyDescent="0.25">
      <c r="A19" t="s">
        <v>101</v>
      </c>
      <c r="B19" t="s">
        <v>38</v>
      </c>
      <c r="C19" t="s">
        <v>86</v>
      </c>
      <c r="D19">
        <v>6</v>
      </c>
      <c r="E19">
        <v>8.6</v>
      </c>
      <c r="F19">
        <v>6.1</v>
      </c>
      <c r="G19">
        <v>7.9</v>
      </c>
      <c r="H19">
        <v>2.5</v>
      </c>
      <c r="I19">
        <v>8</v>
      </c>
      <c r="J19">
        <v>7</v>
      </c>
      <c r="K19">
        <v>6</v>
      </c>
      <c r="L19">
        <v>9.6999999999999993</v>
      </c>
      <c r="M19">
        <v>7.5</v>
      </c>
      <c r="N19">
        <v>7.8</v>
      </c>
      <c r="O19">
        <v>10</v>
      </c>
      <c r="P19">
        <v>8</v>
      </c>
      <c r="Q19">
        <f t="shared" si="0"/>
        <v>7.3153846153846152</v>
      </c>
      <c r="R19">
        <f t="shared" si="1"/>
        <v>7.8</v>
      </c>
    </row>
    <row r="20" spans="1:20" x14ac:dyDescent="0.25">
      <c r="A20" t="s">
        <v>571</v>
      </c>
      <c r="B20" t="s">
        <v>572</v>
      </c>
      <c r="C20" t="s">
        <v>82</v>
      </c>
      <c r="D20">
        <v>6.8</v>
      </c>
      <c r="E20">
        <v>7.4</v>
      </c>
      <c r="F20">
        <v>7.1</v>
      </c>
      <c r="G20">
        <v>6.5</v>
      </c>
      <c r="H20">
        <v>5</v>
      </c>
      <c r="I20">
        <v>8</v>
      </c>
      <c r="J20">
        <v>8</v>
      </c>
      <c r="K20">
        <v>9</v>
      </c>
      <c r="L20">
        <v>7.7</v>
      </c>
      <c r="M20">
        <v>4.5</v>
      </c>
      <c r="N20">
        <v>8</v>
      </c>
      <c r="O20">
        <v>9</v>
      </c>
      <c r="P20">
        <v>7.8</v>
      </c>
      <c r="Q20">
        <f t="shared" si="0"/>
        <v>7.2923076923076922</v>
      </c>
      <c r="R20">
        <f t="shared" si="1"/>
        <v>7.7</v>
      </c>
    </row>
    <row r="21" spans="1:20" x14ac:dyDescent="0.25">
      <c r="A21" t="s">
        <v>505</v>
      </c>
      <c r="B21" t="s">
        <v>506</v>
      </c>
      <c r="C21" t="s">
        <v>304</v>
      </c>
      <c r="D21">
        <v>6.8</v>
      </c>
      <c r="E21">
        <v>7.3</v>
      </c>
      <c r="F21">
        <v>7.4</v>
      </c>
      <c r="G21">
        <v>7.3</v>
      </c>
      <c r="H21">
        <v>6</v>
      </c>
      <c r="I21">
        <v>7</v>
      </c>
      <c r="J21">
        <v>7</v>
      </c>
      <c r="K21">
        <v>6.5</v>
      </c>
      <c r="L21">
        <v>7.8</v>
      </c>
      <c r="M21">
        <v>8</v>
      </c>
      <c r="N21">
        <v>6.6</v>
      </c>
      <c r="O21">
        <v>8</v>
      </c>
      <c r="P21">
        <v>8.6999999999999993</v>
      </c>
      <c r="Q21">
        <f t="shared" si="0"/>
        <v>7.2615384615384606</v>
      </c>
      <c r="R21">
        <f t="shared" si="1"/>
        <v>7.3</v>
      </c>
    </row>
    <row r="22" spans="1:20" x14ac:dyDescent="0.25">
      <c r="A22" t="s">
        <v>253</v>
      </c>
      <c r="B22" t="s">
        <v>254</v>
      </c>
      <c r="C22" t="s">
        <v>303</v>
      </c>
      <c r="D22">
        <v>7</v>
      </c>
      <c r="E22">
        <v>8</v>
      </c>
      <c r="F22">
        <v>8.1</v>
      </c>
      <c r="G22">
        <v>7</v>
      </c>
      <c r="H22">
        <v>4</v>
      </c>
      <c r="I22">
        <v>6</v>
      </c>
      <c r="J22">
        <v>7</v>
      </c>
      <c r="K22">
        <v>8.5</v>
      </c>
      <c r="L22">
        <v>6</v>
      </c>
      <c r="M22">
        <v>7</v>
      </c>
      <c r="N22">
        <v>6.8</v>
      </c>
      <c r="O22">
        <v>10</v>
      </c>
      <c r="P22">
        <v>8.9</v>
      </c>
      <c r="Q22">
        <f t="shared" si="0"/>
        <v>7.2538461538461538</v>
      </c>
      <c r="R22">
        <f t="shared" si="1"/>
        <v>7</v>
      </c>
    </row>
    <row r="23" spans="1:20" x14ac:dyDescent="0.25">
      <c r="A23" t="s">
        <v>579</v>
      </c>
      <c r="B23" t="s">
        <v>580</v>
      </c>
      <c r="C23" t="s">
        <v>82</v>
      </c>
      <c r="D23">
        <v>7.4</v>
      </c>
      <c r="E23">
        <v>6.8</v>
      </c>
      <c r="F23">
        <v>6.5</v>
      </c>
      <c r="G23">
        <v>7.7</v>
      </c>
      <c r="H23">
        <v>6</v>
      </c>
      <c r="I23">
        <v>8</v>
      </c>
      <c r="J23">
        <v>7.5</v>
      </c>
      <c r="K23">
        <v>9</v>
      </c>
      <c r="L23">
        <v>4</v>
      </c>
      <c r="M23">
        <v>6</v>
      </c>
      <c r="N23">
        <v>7.8</v>
      </c>
      <c r="O23">
        <v>10</v>
      </c>
      <c r="P23">
        <v>7</v>
      </c>
      <c r="Q23">
        <f t="shared" si="0"/>
        <v>7.2076923076923078</v>
      </c>
      <c r="R23">
        <f t="shared" si="1"/>
        <v>7.4</v>
      </c>
      <c r="T23" s="5">
        <f>AVERAGE(D23:G29,I23:O29)</f>
        <v>7.1038961038961039</v>
      </c>
    </row>
    <row r="24" spans="1:20" x14ac:dyDescent="0.25">
      <c r="A24" t="s">
        <v>519</v>
      </c>
      <c r="B24" t="s">
        <v>520</v>
      </c>
      <c r="C24" t="s">
        <v>3</v>
      </c>
      <c r="D24">
        <v>8.9</v>
      </c>
      <c r="E24">
        <v>7.2</v>
      </c>
      <c r="F24">
        <v>7.3</v>
      </c>
      <c r="G24">
        <v>7.9</v>
      </c>
      <c r="H24">
        <v>8.1999999999999993</v>
      </c>
      <c r="I24">
        <v>6</v>
      </c>
      <c r="J24">
        <v>8.5</v>
      </c>
      <c r="K24">
        <v>6</v>
      </c>
      <c r="L24">
        <v>8.6999999999999993</v>
      </c>
      <c r="M24">
        <v>5</v>
      </c>
      <c r="N24">
        <v>6.3</v>
      </c>
      <c r="O24">
        <v>6</v>
      </c>
      <c r="P24">
        <v>7.6</v>
      </c>
      <c r="Q24">
        <f t="shared" si="0"/>
        <v>7.1999999999999993</v>
      </c>
      <c r="R24">
        <f t="shared" si="1"/>
        <v>7.3</v>
      </c>
    </row>
    <row r="25" spans="1:20" x14ac:dyDescent="0.25">
      <c r="A25" t="s">
        <v>584</v>
      </c>
      <c r="B25" t="s">
        <v>73</v>
      </c>
      <c r="C25" t="s">
        <v>84</v>
      </c>
      <c r="D25">
        <v>6</v>
      </c>
      <c r="E25">
        <v>7.6</v>
      </c>
      <c r="F25">
        <v>9</v>
      </c>
      <c r="G25">
        <v>6.9</v>
      </c>
      <c r="H25">
        <v>5.9</v>
      </c>
      <c r="I25">
        <v>8</v>
      </c>
      <c r="J25">
        <v>8</v>
      </c>
      <c r="K25">
        <v>5</v>
      </c>
      <c r="L25">
        <v>4.5</v>
      </c>
      <c r="M25">
        <v>7</v>
      </c>
      <c r="N25">
        <v>7.5</v>
      </c>
      <c r="O25">
        <v>10</v>
      </c>
      <c r="P25">
        <v>8</v>
      </c>
      <c r="Q25">
        <f t="shared" si="0"/>
        <v>7.1846153846153848</v>
      </c>
      <c r="R25">
        <f t="shared" si="1"/>
        <v>7.5</v>
      </c>
    </row>
    <row r="26" spans="1:20" x14ac:dyDescent="0.25">
      <c r="A26" t="s">
        <v>501</v>
      </c>
      <c r="B26" t="s">
        <v>502</v>
      </c>
      <c r="C26" t="s">
        <v>303</v>
      </c>
      <c r="D26">
        <v>7</v>
      </c>
      <c r="E26">
        <v>8.3000000000000007</v>
      </c>
      <c r="F26">
        <v>6.2</v>
      </c>
      <c r="G26">
        <v>8.8000000000000007</v>
      </c>
      <c r="H26">
        <v>8</v>
      </c>
      <c r="I26">
        <v>6</v>
      </c>
      <c r="J26">
        <v>8</v>
      </c>
      <c r="K26">
        <v>9.5</v>
      </c>
      <c r="L26">
        <v>6.6</v>
      </c>
      <c r="M26">
        <v>4.5</v>
      </c>
      <c r="N26">
        <v>6.3</v>
      </c>
      <c r="O26">
        <v>7</v>
      </c>
      <c r="P26">
        <v>6.7</v>
      </c>
      <c r="Q26">
        <f t="shared" si="0"/>
        <v>7.1461538461538456</v>
      </c>
      <c r="R26">
        <f t="shared" si="1"/>
        <v>7</v>
      </c>
    </row>
    <row r="27" spans="1:20" x14ac:dyDescent="0.25">
      <c r="A27" t="s">
        <v>499</v>
      </c>
      <c r="B27" t="s">
        <v>500</v>
      </c>
      <c r="C27" t="s">
        <v>303</v>
      </c>
      <c r="D27">
        <v>8</v>
      </c>
      <c r="E27">
        <v>7.3</v>
      </c>
      <c r="F27">
        <v>8.5</v>
      </c>
      <c r="G27">
        <v>5.2</v>
      </c>
      <c r="H27">
        <v>6.5</v>
      </c>
      <c r="I27">
        <v>4</v>
      </c>
      <c r="J27">
        <v>8.5</v>
      </c>
      <c r="K27">
        <v>8.5</v>
      </c>
      <c r="L27">
        <v>9</v>
      </c>
      <c r="M27">
        <v>5.5</v>
      </c>
      <c r="N27">
        <v>7.2</v>
      </c>
      <c r="O27">
        <v>7</v>
      </c>
      <c r="P27">
        <v>7.6</v>
      </c>
      <c r="Q27">
        <f t="shared" si="0"/>
        <v>7.138461538461538</v>
      </c>
      <c r="R27">
        <f t="shared" si="1"/>
        <v>7.3</v>
      </c>
    </row>
    <row r="28" spans="1:20" x14ac:dyDescent="0.25">
      <c r="A28" t="s">
        <v>557</v>
      </c>
      <c r="B28" t="s">
        <v>558</v>
      </c>
      <c r="C28" t="s">
        <v>538</v>
      </c>
      <c r="D28">
        <v>7.8</v>
      </c>
      <c r="E28">
        <v>5.9</v>
      </c>
      <c r="F28">
        <v>8.4</v>
      </c>
      <c r="G28">
        <v>6.1</v>
      </c>
      <c r="H28">
        <v>7.5</v>
      </c>
      <c r="I28">
        <v>8</v>
      </c>
      <c r="J28">
        <v>8</v>
      </c>
      <c r="K28">
        <v>3.5</v>
      </c>
      <c r="L28">
        <v>5.5</v>
      </c>
      <c r="M28">
        <v>6.5</v>
      </c>
      <c r="N28">
        <v>6.5</v>
      </c>
      <c r="O28">
        <v>9</v>
      </c>
      <c r="P28">
        <v>9</v>
      </c>
      <c r="Q28">
        <f t="shared" si="0"/>
        <v>7.0538461538461537</v>
      </c>
      <c r="R28">
        <f t="shared" si="1"/>
        <v>7.5</v>
      </c>
    </row>
    <row r="29" spans="1:20" x14ac:dyDescent="0.25">
      <c r="A29" t="s">
        <v>575</v>
      </c>
      <c r="B29" t="s">
        <v>576</v>
      </c>
      <c r="C29" t="s">
        <v>82</v>
      </c>
      <c r="D29">
        <v>7.9</v>
      </c>
      <c r="E29">
        <v>6.8</v>
      </c>
      <c r="F29">
        <v>8.5</v>
      </c>
      <c r="G29">
        <v>6.4</v>
      </c>
      <c r="H29">
        <v>6.8</v>
      </c>
      <c r="I29">
        <v>6</v>
      </c>
      <c r="J29">
        <v>7</v>
      </c>
      <c r="K29">
        <v>4</v>
      </c>
      <c r="L29">
        <v>6.3</v>
      </c>
      <c r="M29">
        <v>8</v>
      </c>
      <c r="N29">
        <v>7</v>
      </c>
      <c r="O29">
        <v>9</v>
      </c>
      <c r="P29">
        <v>7.8</v>
      </c>
      <c r="Q29">
        <f t="shared" si="0"/>
        <v>7.0384615384615374</v>
      </c>
      <c r="R29">
        <f t="shared" si="1"/>
        <v>7</v>
      </c>
    </row>
    <row r="30" spans="1:20" x14ac:dyDescent="0.25">
      <c r="A30" t="s">
        <v>95</v>
      </c>
      <c r="B30" t="s">
        <v>52</v>
      </c>
      <c r="C30" t="s">
        <v>82</v>
      </c>
      <c r="D30">
        <v>7.1</v>
      </c>
      <c r="E30">
        <v>9.6999999999999993</v>
      </c>
      <c r="F30">
        <v>6.3</v>
      </c>
      <c r="G30">
        <v>6.9</v>
      </c>
      <c r="H30">
        <v>7</v>
      </c>
      <c r="I30">
        <v>8</v>
      </c>
      <c r="J30">
        <v>7</v>
      </c>
      <c r="K30">
        <v>7</v>
      </c>
      <c r="L30">
        <v>9.5</v>
      </c>
      <c r="M30">
        <v>2.5</v>
      </c>
      <c r="N30">
        <v>7.4</v>
      </c>
      <c r="O30">
        <v>6</v>
      </c>
      <c r="P30">
        <v>7</v>
      </c>
      <c r="Q30">
        <f t="shared" si="0"/>
        <v>7.0307692307692315</v>
      </c>
      <c r="R30">
        <f t="shared" si="1"/>
        <v>7</v>
      </c>
      <c r="T30" s="5">
        <f>AVERAGE(D30:K36,M30:P36)</f>
        <v>6.9107142857142829</v>
      </c>
    </row>
    <row r="31" spans="1:20" x14ac:dyDescent="0.25">
      <c r="A31" t="s">
        <v>583</v>
      </c>
      <c r="B31" t="s">
        <v>73</v>
      </c>
      <c r="C31" t="s">
        <v>84</v>
      </c>
      <c r="D31">
        <v>6.5</v>
      </c>
      <c r="E31">
        <v>7.8</v>
      </c>
      <c r="F31">
        <v>8.9</v>
      </c>
      <c r="G31">
        <v>7.2</v>
      </c>
      <c r="H31">
        <v>5.6</v>
      </c>
      <c r="I31">
        <v>7</v>
      </c>
      <c r="J31">
        <v>8.5</v>
      </c>
      <c r="K31">
        <v>5</v>
      </c>
      <c r="L31">
        <v>3.4</v>
      </c>
      <c r="M31">
        <v>7</v>
      </c>
      <c r="N31">
        <v>7</v>
      </c>
      <c r="O31">
        <v>9</v>
      </c>
      <c r="P31">
        <v>7.9</v>
      </c>
      <c r="Q31">
        <f t="shared" si="0"/>
        <v>6.9846153846153856</v>
      </c>
      <c r="R31">
        <f t="shared" si="1"/>
        <v>7</v>
      </c>
    </row>
    <row r="32" spans="1:20" x14ac:dyDescent="0.25">
      <c r="A32" t="s">
        <v>507</v>
      </c>
      <c r="B32" t="s">
        <v>508</v>
      </c>
      <c r="C32" t="s">
        <v>304</v>
      </c>
      <c r="D32">
        <v>5</v>
      </c>
      <c r="E32">
        <v>6.4</v>
      </c>
      <c r="F32">
        <v>6.2</v>
      </c>
      <c r="G32">
        <v>8.1</v>
      </c>
      <c r="H32">
        <v>8.1</v>
      </c>
      <c r="I32">
        <v>8</v>
      </c>
      <c r="J32">
        <v>6.5</v>
      </c>
      <c r="K32">
        <v>5</v>
      </c>
      <c r="L32">
        <v>7.5</v>
      </c>
      <c r="M32">
        <v>8</v>
      </c>
      <c r="N32">
        <v>8.6999999999999993</v>
      </c>
      <c r="O32">
        <v>5</v>
      </c>
      <c r="P32">
        <v>7.7</v>
      </c>
      <c r="Q32">
        <f t="shared" si="0"/>
        <v>6.9384615384615396</v>
      </c>
      <c r="R32">
        <f t="shared" si="1"/>
        <v>7.5</v>
      </c>
    </row>
    <row r="33" spans="1:20" x14ac:dyDescent="0.25">
      <c r="A33" t="s">
        <v>543</v>
      </c>
      <c r="B33" t="s">
        <v>408</v>
      </c>
      <c r="C33" t="s">
        <v>316</v>
      </c>
      <c r="D33">
        <v>6.6</v>
      </c>
      <c r="E33">
        <v>7.8</v>
      </c>
      <c r="F33">
        <v>7.3</v>
      </c>
      <c r="G33">
        <v>7.5</v>
      </c>
      <c r="H33">
        <v>6.4</v>
      </c>
      <c r="I33">
        <v>7</v>
      </c>
      <c r="J33">
        <v>8.5</v>
      </c>
      <c r="K33">
        <v>7.5</v>
      </c>
      <c r="L33">
        <v>6.1</v>
      </c>
      <c r="M33">
        <v>6</v>
      </c>
      <c r="N33">
        <v>6.5</v>
      </c>
      <c r="O33">
        <v>6</v>
      </c>
      <c r="P33">
        <v>6.8</v>
      </c>
      <c r="Q33">
        <f t="shared" si="0"/>
        <v>6.9230769230769234</v>
      </c>
      <c r="R33">
        <f t="shared" si="1"/>
        <v>6.8</v>
      </c>
    </row>
    <row r="34" spans="1:20" x14ac:dyDescent="0.25">
      <c r="A34" t="s">
        <v>547</v>
      </c>
      <c r="B34" t="s">
        <v>416</v>
      </c>
      <c r="C34" t="s">
        <v>80</v>
      </c>
      <c r="D34">
        <v>7</v>
      </c>
      <c r="E34">
        <v>6.8</v>
      </c>
      <c r="F34">
        <v>9.6999999999999993</v>
      </c>
      <c r="G34">
        <v>6.3</v>
      </c>
      <c r="H34">
        <v>6</v>
      </c>
      <c r="I34">
        <v>6</v>
      </c>
      <c r="J34">
        <v>7.5</v>
      </c>
      <c r="K34">
        <v>7</v>
      </c>
      <c r="L34">
        <v>8.4</v>
      </c>
      <c r="M34">
        <v>7</v>
      </c>
      <c r="N34">
        <v>5</v>
      </c>
      <c r="O34">
        <v>6</v>
      </c>
      <c r="P34">
        <v>6.8</v>
      </c>
      <c r="Q34">
        <f t="shared" ref="Q34:Q65" si="2">AVERAGE(D34:P34)</f>
        <v>6.884615384615385</v>
      </c>
      <c r="R34">
        <f t="shared" ref="R34:R65" si="3">MEDIAN(D34:P34)</f>
        <v>6.8</v>
      </c>
    </row>
    <row r="35" spans="1:20" x14ac:dyDescent="0.25">
      <c r="A35" t="s">
        <v>609</v>
      </c>
      <c r="B35" t="s">
        <v>388</v>
      </c>
      <c r="C35" t="s">
        <v>87</v>
      </c>
      <c r="D35">
        <v>6</v>
      </c>
      <c r="E35">
        <v>6.1</v>
      </c>
      <c r="F35">
        <v>7</v>
      </c>
      <c r="G35">
        <v>6.4</v>
      </c>
      <c r="H35">
        <v>9</v>
      </c>
      <c r="I35">
        <v>7</v>
      </c>
      <c r="J35">
        <v>8</v>
      </c>
      <c r="K35">
        <v>4</v>
      </c>
      <c r="L35">
        <v>6.8</v>
      </c>
      <c r="M35">
        <v>6.5</v>
      </c>
      <c r="N35">
        <v>6.4</v>
      </c>
      <c r="O35">
        <v>7</v>
      </c>
      <c r="P35">
        <v>8.9</v>
      </c>
      <c r="Q35">
        <f t="shared" si="2"/>
        <v>6.8538461538461544</v>
      </c>
      <c r="R35">
        <f t="shared" si="3"/>
        <v>6.8</v>
      </c>
    </row>
    <row r="36" spans="1:20" x14ac:dyDescent="0.25">
      <c r="A36" t="s">
        <v>541</v>
      </c>
      <c r="B36" t="s">
        <v>542</v>
      </c>
      <c r="C36" t="s">
        <v>316</v>
      </c>
      <c r="D36">
        <v>7</v>
      </c>
      <c r="E36">
        <v>4.9000000000000004</v>
      </c>
      <c r="F36">
        <v>9.4</v>
      </c>
      <c r="G36">
        <v>5</v>
      </c>
      <c r="H36">
        <v>8</v>
      </c>
      <c r="I36">
        <v>5</v>
      </c>
      <c r="J36">
        <v>10</v>
      </c>
      <c r="K36">
        <v>9</v>
      </c>
      <c r="L36">
        <v>7.8</v>
      </c>
      <c r="M36">
        <v>5</v>
      </c>
      <c r="N36">
        <v>5</v>
      </c>
      <c r="O36">
        <v>7</v>
      </c>
      <c r="P36">
        <v>5.9</v>
      </c>
      <c r="Q36">
        <f t="shared" si="2"/>
        <v>6.8461538461538458</v>
      </c>
      <c r="R36">
        <f t="shared" si="3"/>
        <v>7</v>
      </c>
    </row>
    <row r="37" spans="1:20" x14ac:dyDescent="0.25">
      <c r="A37" t="s">
        <v>552</v>
      </c>
      <c r="B37" t="s">
        <v>553</v>
      </c>
      <c r="C37" t="s">
        <v>80</v>
      </c>
      <c r="D37">
        <v>6</v>
      </c>
      <c r="E37">
        <v>8.8000000000000007</v>
      </c>
      <c r="F37">
        <v>9.5</v>
      </c>
      <c r="G37">
        <v>7.9</v>
      </c>
      <c r="H37">
        <v>6.8</v>
      </c>
      <c r="I37">
        <v>7</v>
      </c>
      <c r="J37">
        <v>6.5</v>
      </c>
      <c r="K37">
        <v>6.5</v>
      </c>
      <c r="L37">
        <v>8</v>
      </c>
      <c r="M37">
        <v>2</v>
      </c>
      <c r="N37">
        <v>6</v>
      </c>
      <c r="O37">
        <v>7</v>
      </c>
      <c r="P37">
        <v>6.7</v>
      </c>
      <c r="Q37">
        <f t="shared" si="2"/>
        <v>6.8230769230769237</v>
      </c>
      <c r="R37">
        <f t="shared" si="3"/>
        <v>6.8</v>
      </c>
      <c r="T37" s="5">
        <f>AVERAGE(E37:P44)</f>
        <v>6.7114583333333329</v>
      </c>
    </row>
    <row r="38" spans="1:20" x14ac:dyDescent="0.25">
      <c r="A38" t="s">
        <v>550</v>
      </c>
      <c r="B38" t="s">
        <v>551</v>
      </c>
      <c r="C38" t="s">
        <v>80</v>
      </c>
      <c r="D38">
        <v>7.1</v>
      </c>
      <c r="E38">
        <v>6.4</v>
      </c>
      <c r="F38">
        <v>9.8000000000000007</v>
      </c>
      <c r="G38">
        <v>6.4</v>
      </c>
      <c r="H38">
        <v>7.8</v>
      </c>
      <c r="I38">
        <v>4</v>
      </c>
      <c r="J38">
        <v>8</v>
      </c>
      <c r="K38">
        <v>5</v>
      </c>
      <c r="L38">
        <v>5.6</v>
      </c>
      <c r="M38">
        <v>6.5</v>
      </c>
      <c r="N38">
        <v>6</v>
      </c>
      <c r="O38">
        <v>8</v>
      </c>
      <c r="P38">
        <v>7.6</v>
      </c>
      <c r="Q38">
        <f t="shared" si="2"/>
        <v>6.7846153846153836</v>
      </c>
      <c r="R38">
        <f t="shared" si="3"/>
        <v>6.5</v>
      </c>
    </row>
    <row r="39" spans="1:20" x14ac:dyDescent="0.25">
      <c r="A39" t="s">
        <v>503</v>
      </c>
      <c r="B39" t="s">
        <v>190</v>
      </c>
      <c r="C39" t="s">
        <v>303</v>
      </c>
      <c r="D39">
        <v>7</v>
      </c>
      <c r="E39">
        <v>8</v>
      </c>
      <c r="F39">
        <v>8.4</v>
      </c>
      <c r="G39">
        <v>6.7</v>
      </c>
      <c r="H39">
        <v>6.8</v>
      </c>
      <c r="I39">
        <v>6</v>
      </c>
      <c r="J39">
        <v>7</v>
      </c>
      <c r="K39">
        <v>9</v>
      </c>
      <c r="L39">
        <v>8.4</v>
      </c>
      <c r="M39">
        <v>4</v>
      </c>
      <c r="N39">
        <v>6</v>
      </c>
      <c r="O39">
        <v>5</v>
      </c>
      <c r="P39">
        <v>5.6</v>
      </c>
      <c r="Q39">
        <f t="shared" si="2"/>
        <v>6.7615384615384606</v>
      </c>
      <c r="R39">
        <f t="shared" si="3"/>
        <v>6.8</v>
      </c>
    </row>
    <row r="40" spans="1:20" x14ac:dyDescent="0.25">
      <c r="A40" t="s">
        <v>620</v>
      </c>
      <c r="B40" t="s">
        <v>621</v>
      </c>
      <c r="C40" t="s">
        <v>81</v>
      </c>
      <c r="D40">
        <v>9</v>
      </c>
      <c r="E40">
        <v>8</v>
      </c>
      <c r="F40">
        <v>9</v>
      </c>
      <c r="G40">
        <v>3.8</v>
      </c>
      <c r="H40">
        <v>8.1999999999999993</v>
      </c>
      <c r="I40">
        <v>5</v>
      </c>
      <c r="J40">
        <v>7.5</v>
      </c>
      <c r="K40">
        <v>8</v>
      </c>
      <c r="L40">
        <v>7.1</v>
      </c>
      <c r="M40">
        <v>4.7</v>
      </c>
      <c r="N40">
        <v>6.5</v>
      </c>
      <c r="O40">
        <v>4</v>
      </c>
      <c r="P40">
        <v>6.7</v>
      </c>
      <c r="Q40">
        <f t="shared" si="2"/>
        <v>6.7307692307692308</v>
      </c>
      <c r="R40">
        <f t="shared" si="3"/>
        <v>7.1</v>
      </c>
    </row>
    <row r="41" spans="1:20" x14ac:dyDescent="0.25">
      <c r="A41" t="s">
        <v>204</v>
      </c>
      <c r="B41" t="s">
        <v>205</v>
      </c>
      <c r="C41" t="s">
        <v>81</v>
      </c>
      <c r="D41">
        <v>7</v>
      </c>
      <c r="E41">
        <v>8.6999999999999993</v>
      </c>
      <c r="F41">
        <v>8</v>
      </c>
      <c r="G41">
        <v>7</v>
      </c>
      <c r="H41">
        <v>8</v>
      </c>
      <c r="I41">
        <v>6</v>
      </c>
      <c r="J41">
        <v>8</v>
      </c>
      <c r="K41">
        <v>6.5</v>
      </c>
      <c r="L41">
        <v>5.8</v>
      </c>
      <c r="M41">
        <v>4</v>
      </c>
      <c r="N41">
        <v>6.2</v>
      </c>
      <c r="O41">
        <v>6</v>
      </c>
      <c r="P41">
        <v>5.9</v>
      </c>
      <c r="Q41">
        <f t="shared" si="2"/>
        <v>6.7000000000000011</v>
      </c>
      <c r="R41">
        <f t="shared" si="3"/>
        <v>6.5</v>
      </c>
    </row>
    <row r="42" spans="1:20" x14ac:dyDescent="0.25">
      <c r="A42" t="s">
        <v>559</v>
      </c>
      <c r="B42" t="s">
        <v>175</v>
      </c>
      <c r="C42" t="s">
        <v>538</v>
      </c>
      <c r="D42">
        <v>7</v>
      </c>
      <c r="E42">
        <v>8.4</v>
      </c>
      <c r="F42">
        <v>8.5</v>
      </c>
      <c r="G42">
        <v>5.9</v>
      </c>
      <c r="H42">
        <v>5</v>
      </c>
      <c r="I42">
        <v>8</v>
      </c>
      <c r="J42">
        <v>7</v>
      </c>
      <c r="K42">
        <v>5.5</v>
      </c>
      <c r="L42">
        <v>6.5</v>
      </c>
      <c r="M42">
        <v>6</v>
      </c>
      <c r="N42">
        <v>6</v>
      </c>
      <c r="O42">
        <v>7</v>
      </c>
      <c r="P42">
        <v>6.3</v>
      </c>
      <c r="Q42">
        <f t="shared" si="2"/>
        <v>6.6999999999999993</v>
      </c>
      <c r="R42">
        <f t="shared" si="3"/>
        <v>6.5</v>
      </c>
    </row>
    <row r="43" spans="1:20" x14ac:dyDescent="0.25">
      <c r="A43" t="s">
        <v>622</v>
      </c>
      <c r="B43" t="s">
        <v>17</v>
      </c>
      <c r="C43" t="s">
        <v>81</v>
      </c>
      <c r="D43">
        <v>8</v>
      </c>
      <c r="E43">
        <v>6.1</v>
      </c>
      <c r="F43">
        <v>8.1999999999999993</v>
      </c>
      <c r="G43">
        <v>8.4</v>
      </c>
      <c r="H43">
        <v>8</v>
      </c>
      <c r="I43">
        <v>5</v>
      </c>
      <c r="J43">
        <v>3</v>
      </c>
      <c r="K43">
        <v>7.5</v>
      </c>
      <c r="L43">
        <v>7.7</v>
      </c>
      <c r="M43">
        <v>3</v>
      </c>
      <c r="N43">
        <v>6.5</v>
      </c>
      <c r="O43">
        <v>8</v>
      </c>
      <c r="P43">
        <v>7.6</v>
      </c>
      <c r="Q43">
        <f t="shared" si="2"/>
        <v>6.6923076923076925</v>
      </c>
      <c r="R43">
        <f t="shared" si="3"/>
        <v>7.6</v>
      </c>
    </row>
    <row r="44" spans="1:20" x14ac:dyDescent="0.25">
      <c r="A44" t="s">
        <v>515</v>
      </c>
      <c r="B44" t="s">
        <v>516</v>
      </c>
      <c r="C44" t="s">
        <v>304</v>
      </c>
      <c r="D44">
        <v>5</v>
      </c>
      <c r="E44">
        <v>5.6</v>
      </c>
      <c r="F44">
        <v>9.5</v>
      </c>
      <c r="G44">
        <v>4</v>
      </c>
      <c r="H44">
        <v>7</v>
      </c>
      <c r="I44">
        <v>6</v>
      </c>
      <c r="J44">
        <v>7.5</v>
      </c>
      <c r="K44">
        <v>8.5</v>
      </c>
      <c r="L44">
        <v>4.5</v>
      </c>
      <c r="M44">
        <v>8</v>
      </c>
      <c r="N44">
        <v>6.5</v>
      </c>
      <c r="O44">
        <v>8</v>
      </c>
      <c r="P44">
        <v>6.8</v>
      </c>
      <c r="Q44">
        <f t="shared" si="2"/>
        <v>6.684615384615384</v>
      </c>
      <c r="R44">
        <f t="shared" si="3"/>
        <v>6.8</v>
      </c>
    </row>
    <row r="45" spans="1:20" x14ac:dyDescent="0.25">
      <c r="A45" t="s">
        <v>307</v>
      </c>
      <c r="B45" t="s">
        <v>190</v>
      </c>
      <c r="C45" t="s">
        <v>316</v>
      </c>
      <c r="D45">
        <v>6.8</v>
      </c>
      <c r="E45">
        <v>6.9</v>
      </c>
      <c r="F45">
        <v>7.8</v>
      </c>
      <c r="G45">
        <v>6.9</v>
      </c>
      <c r="H45">
        <v>7</v>
      </c>
      <c r="I45">
        <v>6</v>
      </c>
      <c r="J45">
        <v>8</v>
      </c>
      <c r="K45">
        <v>7.5</v>
      </c>
      <c r="L45">
        <v>7.5</v>
      </c>
      <c r="M45">
        <v>5.5</v>
      </c>
      <c r="N45">
        <v>5.7</v>
      </c>
      <c r="O45">
        <v>5</v>
      </c>
      <c r="P45">
        <v>5.8</v>
      </c>
      <c r="Q45">
        <f t="shared" si="2"/>
        <v>6.6461538461538465</v>
      </c>
      <c r="R45">
        <f t="shared" si="3"/>
        <v>6.9</v>
      </c>
      <c r="T45" s="5">
        <f>AVERAGE(D45,D46,D47,D48,D49,D50,D51,D52,F45:P45,F46:P46,F48:P48,F47:P47,F49:P49,F50:P50,F51:P51,F52:P52)</f>
        <v>6.6166666666666671</v>
      </c>
    </row>
    <row r="46" spans="1:20" x14ac:dyDescent="0.25">
      <c r="A46" t="s">
        <v>518</v>
      </c>
      <c r="B46" t="s">
        <v>495</v>
      </c>
      <c r="C46" t="s">
        <v>3</v>
      </c>
      <c r="D46">
        <v>8.5</v>
      </c>
      <c r="E46">
        <v>8.4</v>
      </c>
      <c r="F46">
        <v>8.6</v>
      </c>
      <c r="G46">
        <v>5</v>
      </c>
      <c r="H46">
        <v>7.5</v>
      </c>
      <c r="I46">
        <v>6</v>
      </c>
      <c r="J46">
        <v>7</v>
      </c>
      <c r="K46">
        <v>6.5</v>
      </c>
      <c r="L46">
        <v>6.6</v>
      </c>
      <c r="M46">
        <v>6.5</v>
      </c>
      <c r="N46">
        <v>3.5</v>
      </c>
      <c r="O46">
        <v>8</v>
      </c>
      <c r="P46">
        <v>4</v>
      </c>
      <c r="Q46">
        <f t="shared" si="2"/>
        <v>6.6230769230769226</v>
      </c>
      <c r="R46">
        <f t="shared" si="3"/>
        <v>6.6</v>
      </c>
    </row>
    <row r="47" spans="1:20" x14ac:dyDescent="0.25">
      <c r="A47" t="s">
        <v>546</v>
      </c>
      <c r="B47" t="s">
        <v>73</v>
      </c>
      <c r="C47" t="s">
        <v>80</v>
      </c>
      <c r="D47">
        <v>7</v>
      </c>
      <c r="E47">
        <v>7.4</v>
      </c>
      <c r="F47">
        <v>10</v>
      </c>
      <c r="G47">
        <v>6</v>
      </c>
      <c r="H47">
        <v>5.6</v>
      </c>
      <c r="I47">
        <v>6</v>
      </c>
      <c r="J47">
        <v>8</v>
      </c>
      <c r="K47">
        <v>5</v>
      </c>
      <c r="L47">
        <v>1.5</v>
      </c>
      <c r="M47">
        <v>5</v>
      </c>
      <c r="N47">
        <v>7.5</v>
      </c>
      <c r="O47">
        <v>10</v>
      </c>
      <c r="P47">
        <v>7</v>
      </c>
      <c r="Q47">
        <f t="shared" si="2"/>
        <v>6.615384615384615</v>
      </c>
      <c r="R47">
        <f t="shared" si="3"/>
        <v>7</v>
      </c>
    </row>
    <row r="48" spans="1:20" x14ac:dyDescent="0.25">
      <c r="A48" t="s">
        <v>581</v>
      </c>
      <c r="B48" t="s">
        <v>582</v>
      </c>
      <c r="C48" t="s">
        <v>82</v>
      </c>
      <c r="D48">
        <v>4</v>
      </c>
      <c r="E48">
        <v>5</v>
      </c>
      <c r="F48">
        <v>2.8</v>
      </c>
      <c r="G48">
        <v>7.6</v>
      </c>
      <c r="H48">
        <v>4</v>
      </c>
      <c r="I48">
        <v>6</v>
      </c>
      <c r="J48">
        <v>7</v>
      </c>
      <c r="K48">
        <v>7.5</v>
      </c>
      <c r="L48">
        <v>8.3000000000000007</v>
      </c>
      <c r="M48">
        <v>6</v>
      </c>
      <c r="N48">
        <v>8.1999999999999993</v>
      </c>
      <c r="O48">
        <v>10</v>
      </c>
      <c r="P48">
        <v>9.6</v>
      </c>
      <c r="Q48">
        <f t="shared" si="2"/>
        <v>6.615384615384615</v>
      </c>
      <c r="R48">
        <f t="shared" si="3"/>
        <v>7</v>
      </c>
    </row>
    <row r="49" spans="1:20" x14ac:dyDescent="0.25">
      <c r="A49" t="s">
        <v>544</v>
      </c>
      <c r="B49" t="s">
        <v>545</v>
      </c>
      <c r="C49" t="s">
        <v>316</v>
      </c>
      <c r="D49">
        <v>6</v>
      </c>
      <c r="E49">
        <v>5.9</v>
      </c>
      <c r="F49">
        <v>6.5</v>
      </c>
      <c r="G49">
        <v>5.4</v>
      </c>
      <c r="H49">
        <v>5.5</v>
      </c>
      <c r="I49">
        <v>7</v>
      </c>
      <c r="J49">
        <v>8</v>
      </c>
      <c r="K49">
        <v>9.5</v>
      </c>
      <c r="L49">
        <v>6</v>
      </c>
      <c r="M49">
        <v>6.5</v>
      </c>
      <c r="N49">
        <v>6</v>
      </c>
      <c r="O49">
        <v>5</v>
      </c>
      <c r="P49">
        <v>8.4</v>
      </c>
      <c r="Q49">
        <f t="shared" si="2"/>
        <v>6.5923076923076929</v>
      </c>
      <c r="R49">
        <f t="shared" si="3"/>
        <v>6</v>
      </c>
    </row>
    <row r="50" spans="1:20" x14ac:dyDescent="0.25">
      <c r="A50" t="s">
        <v>530</v>
      </c>
      <c r="B50" t="s">
        <v>230</v>
      </c>
      <c r="C50" t="s">
        <v>92</v>
      </c>
      <c r="D50">
        <v>5</v>
      </c>
      <c r="E50">
        <v>9.1999999999999993</v>
      </c>
      <c r="F50">
        <v>9.3000000000000007</v>
      </c>
      <c r="G50">
        <v>5.9</v>
      </c>
      <c r="H50">
        <v>6</v>
      </c>
      <c r="I50">
        <v>7</v>
      </c>
      <c r="J50">
        <v>6</v>
      </c>
      <c r="K50">
        <v>4</v>
      </c>
      <c r="L50">
        <v>6.4</v>
      </c>
      <c r="M50">
        <v>5</v>
      </c>
      <c r="N50">
        <v>7.3</v>
      </c>
      <c r="O50">
        <v>6</v>
      </c>
      <c r="P50">
        <v>8.5</v>
      </c>
      <c r="Q50">
        <f t="shared" si="2"/>
        <v>6.5846153846153843</v>
      </c>
      <c r="R50">
        <f t="shared" si="3"/>
        <v>6</v>
      </c>
    </row>
    <row r="51" spans="1:20" x14ac:dyDescent="0.25">
      <c r="A51" t="s">
        <v>612</v>
      </c>
      <c r="B51" t="s">
        <v>514</v>
      </c>
      <c r="C51" t="s">
        <v>87</v>
      </c>
      <c r="D51">
        <v>5</v>
      </c>
      <c r="E51">
        <v>3.5</v>
      </c>
      <c r="F51">
        <v>3</v>
      </c>
      <c r="G51">
        <v>7.1</v>
      </c>
      <c r="H51">
        <v>6.2</v>
      </c>
      <c r="I51">
        <v>2</v>
      </c>
      <c r="J51">
        <v>8</v>
      </c>
      <c r="K51">
        <v>8</v>
      </c>
      <c r="L51">
        <v>8.8000000000000007</v>
      </c>
      <c r="M51">
        <v>7</v>
      </c>
      <c r="N51">
        <v>7.2</v>
      </c>
      <c r="O51">
        <v>10</v>
      </c>
      <c r="P51">
        <v>9.6999999999999993</v>
      </c>
      <c r="Q51">
        <f t="shared" si="2"/>
        <v>6.5769230769230766</v>
      </c>
      <c r="R51">
        <f t="shared" si="3"/>
        <v>7.1</v>
      </c>
    </row>
    <row r="52" spans="1:20" x14ac:dyDescent="0.25">
      <c r="A52" t="s">
        <v>614</v>
      </c>
      <c r="B52" t="s">
        <v>615</v>
      </c>
      <c r="C52" t="s">
        <v>87</v>
      </c>
      <c r="D52">
        <v>6.5</v>
      </c>
      <c r="E52">
        <v>5.2</v>
      </c>
      <c r="F52">
        <v>7</v>
      </c>
      <c r="G52">
        <v>5.9</v>
      </c>
      <c r="H52">
        <v>5</v>
      </c>
      <c r="I52">
        <v>7</v>
      </c>
      <c r="J52">
        <v>6</v>
      </c>
      <c r="K52">
        <v>2.5</v>
      </c>
      <c r="L52">
        <v>8.1</v>
      </c>
      <c r="M52">
        <v>7</v>
      </c>
      <c r="N52">
        <v>6.6</v>
      </c>
      <c r="O52">
        <v>10</v>
      </c>
      <c r="P52">
        <v>8.6</v>
      </c>
      <c r="Q52">
        <f t="shared" si="2"/>
        <v>6.569230769230769</v>
      </c>
      <c r="R52">
        <f t="shared" si="3"/>
        <v>6.6</v>
      </c>
    </row>
    <row r="53" spans="1:20" x14ac:dyDescent="0.25">
      <c r="A53" t="s">
        <v>536</v>
      </c>
      <c r="B53" t="s">
        <v>537</v>
      </c>
      <c r="C53" t="s">
        <v>86</v>
      </c>
      <c r="D53">
        <v>6.5</v>
      </c>
      <c r="E53">
        <v>7.1</v>
      </c>
      <c r="F53">
        <v>8.6999999999999993</v>
      </c>
      <c r="G53">
        <v>6</v>
      </c>
      <c r="H53">
        <v>7.9</v>
      </c>
      <c r="I53">
        <v>4</v>
      </c>
      <c r="J53">
        <v>7</v>
      </c>
      <c r="K53">
        <v>4.5</v>
      </c>
      <c r="L53">
        <v>9.9</v>
      </c>
      <c r="M53">
        <v>6.7</v>
      </c>
      <c r="N53">
        <v>6</v>
      </c>
      <c r="O53">
        <v>4</v>
      </c>
      <c r="P53">
        <v>6.7</v>
      </c>
      <c r="Q53">
        <f t="shared" si="2"/>
        <v>6.5384615384615383</v>
      </c>
      <c r="R53">
        <f t="shared" si="3"/>
        <v>6.7</v>
      </c>
      <c r="T53" s="5">
        <f>AVERAGE(D53:O59)</f>
        <v>6.3773809523809541</v>
      </c>
    </row>
    <row r="54" spans="1:20" x14ac:dyDescent="0.25">
      <c r="A54" t="s">
        <v>597</v>
      </c>
      <c r="B54" t="s">
        <v>598</v>
      </c>
      <c r="C54" t="s">
        <v>83</v>
      </c>
      <c r="D54">
        <v>7</v>
      </c>
      <c r="E54">
        <v>5.7</v>
      </c>
      <c r="F54">
        <v>8.3000000000000007</v>
      </c>
      <c r="G54">
        <v>3</v>
      </c>
      <c r="H54">
        <v>7.7</v>
      </c>
      <c r="I54">
        <v>8</v>
      </c>
      <c r="J54">
        <v>1.8</v>
      </c>
      <c r="K54">
        <v>5.5</v>
      </c>
      <c r="L54">
        <v>8.5</v>
      </c>
      <c r="M54">
        <v>6.5</v>
      </c>
      <c r="N54">
        <v>5.8</v>
      </c>
      <c r="O54">
        <v>8</v>
      </c>
      <c r="P54">
        <v>8.3000000000000007</v>
      </c>
      <c r="Q54">
        <f t="shared" si="2"/>
        <v>6.4692307692307685</v>
      </c>
      <c r="R54">
        <f t="shared" si="3"/>
        <v>7</v>
      </c>
    </row>
    <row r="55" spans="1:20" x14ac:dyDescent="0.25">
      <c r="A55" t="s">
        <v>608</v>
      </c>
      <c r="B55" t="s">
        <v>388</v>
      </c>
      <c r="C55" t="s">
        <v>87</v>
      </c>
      <c r="D55">
        <v>7.4</v>
      </c>
      <c r="E55">
        <v>7.3</v>
      </c>
      <c r="F55">
        <v>7.6</v>
      </c>
      <c r="G55">
        <v>5</v>
      </c>
      <c r="H55">
        <v>7.9</v>
      </c>
      <c r="I55">
        <v>7</v>
      </c>
      <c r="J55">
        <v>8.5</v>
      </c>
      <c r="K55">
        <v>4</v>
      </c>
      <c r="L55">
        <v>4.9000000000000004</v>
      </c>
      <c r="M55">
        <v>2</v>
      </c>
      <c r="N55">
        <v>6.5</v>
      </c>
      <c r="O55">
        <v>7</v>
      </c>
      <c r="P55">
        <v>8.6999999999999993</v>
      </c>
      <c r="Q55">
        <f t="shared" si="2"/>
        <v>6.4461538461538463</v>
      </c>
      <c r="R55">
        <f t="shared" si="3"/>
        <v>7</v>
      </c>
    </row>
    <row r="56" spans="1:20" x14ac:dyDescent="0.25">
      <c r="A56" t="s">
        <v>527</v>
      </c>
      <c r="B56" t="s">
        <v>526</v>
      </c>
      <c r="C56" t="s">
        <v>92</v>
      </c>
      <c r="D56">
        <v>7.3</v>
      </c>
      <c r="E56">
        <v>9.3000000000000007</v>
      </c>
      <c r="F56">
        <v>8.8000000000000007</v>
      </c>
      <c r="G56">
        <v>5</v>
      </c>
      <c r="H56">
        <v>8.1999999999999993</v>
      </c>
      <c r="I56">
        <v>7</v>
      </c>
      <c r="J56">
        <v>8</v>
      </c>
      <c r="K56">
        <v>5</v>
      </c>
      <c r="L56">
        <v>6.4</v>
      </c>
      <c r="M56">
        <v>4</v>
      </c>
      <c r="N56">
        <v>5.7</v>
      </c>
      <c r="O56">
        <v>4</v>
      </c>
      <c r="P56">
        <v>5</v>
      </c>
      <c r="Q56">
        <f t="shared" si="2"/>
        <v>6.4384615384615387</v>
      </c>
      <c r="R56">
        <f t="shared" si="3"/>
        <v>6.4</v>
      </c>
    </row>
    <row r="57" spans="1:20" x14ac:dyDescent="0.25">
      <c r="A57" t="s">
        <v>549</v>
      </c>
      <c r="B57" t="s">
        <v>73</v>
      </c>
      <c r="C57" t="s">
        <v>80</v>
      </c>
      <c r="D57">
        <v>6</v>
      </c>
      <c r="E57">
        <v>5.9</v>
      </c>
      <c r="F57">
        <v>9.6</v>
      </c>
      <c r="G57">
        <v>7.3</v>
      </c>
      <c r="H57">
        <v>7.5</v>
      </c>
      <c r="I57">
        <v>8</v>
      </c>
      <c r="J57">
        <v>7.5</v>
      </c>
      <c r="K57">
        <v>4</v>
      </c>
      <c r="L57">
        <v>2.1</v>
      </c>
      <c r="M57">
        <v>6</v>
      </c>
      <c r="N57">
        <v>6</v>
      </c>
      <c r="O57">
        <v>6</v>
      </c>
      <c r="P57">
        <v>7.7</v>
      </c>
      <c r="Q57">
        <f t="shared" si="2"/>
        <v>6.430769230769231</v>
      </c>
      <c r="R57">
        <f t="shared" si="3"/>
        <v>6</v>
      </c>
    </row>
    <row r="58" spans="1:20" x14ac:dyDescent="0.25">
      <c r="A58" t="s">
        <v>573</v>
      </c>
      <c r="B58" t="s">
        <v>574</v>
      </c>
      <c r="C58" t="s">
        <v>82</v>
      </c>
      <c r="D58">
        <v>7</v>
      </c>
      <c r="E58">
        <v>5.3</v>
      </c>
      <c r="F58">
        <v>5.8</v>
      </c>
      <c r="G58">
        <v>6.5</v>
      </c>
      <c r="H58">
        <v>1.5</v>
      </c>
      <c r="I58">
        <v>3</v>
      </c>
      <c r="J58">
        <v>7</v>
      </c>
      <c r="K58">
        <v>9</v>
      </c>
      <c r="L58">
        <v>6.8</v>
      </c>
      <c r="M58">
        <v>6.8</v>
      </c>
      <c r="N58">
        <v>8</v>
      </c>
      <c r="O58">
        <v>7</v>
      </c>
      <c r="P58">
        <v>9.3000000000000007</v>
      </c>
      <c r="Q58">
        <f t="shared" si="2"/>
        <v>6.3846153846153832</v>
      </c>
      <c r="R58">
        <f t="shared" si="3"/>
        <v>6.8</v>
      </c>
    </row>
    <row r="59" spans="1:20" x14ac:dyDescent="0.25">
      <c r="A59" t="s">
        <v>65</v>
      </c>
      <c r="B59" t="s">
        <v>526</v>
      </c>
      <c r="C59" t="s">
        <v>92</v>
      </c>
      <c r="D59">
        <v>7.1</v>
      </c>
      <c r="E59">
        <v>9.5</v>
      </c>
      <c r="F59">
        <v>7</v>
      </c>
      <c r="G59">
        <v>7</v>
      </c>
      <c r="H59">
        <v>7</v>
      </c>
      <c r="I59">
        <v>6</v>
      </c>
      <c r="J59">
        <v>7</v>
      </c>
      <c r="K59">
        <v>8</v>
      </c>
      <c r="L59">
        <v>6.1</v>
      </c>
      <c r="M59">
        <v>3</v>
      </c>
      <c r="N59">
        <v>6.5</v>
      </c>
      <c r="O59">
        <v>4</v>
      </c>
      <c r="P59">
        <v>4.2</v>
      </c>
      <c r="Q59">
        <f t="shared" si="2"/>
        <v>6.338461538461539</v>
      </c>
      <c r="R59">
        <f t="shared" si="3"/>
        <v>7</v>
      </c>
    </row>
    <row r="60" spans="1:20" x14ac:dyDescent="0.25">
      <c r="A60" t="s">
        <v>517</v>
      </c>
      <c r="B60" t="s">
        <v>309</v>
      </c>
      <c r="C60" t="s">
        <v>3</v>
      </c>
      <c r="D60">
        <v>8.6</v>
      </c>
      <c r="E60">
        <v>9</v>
      </c>
      <c r="F60">
        <v>9.5</v>
      </c>
      <c r="G60">
        <v>4.8</v>
      </c>
      <c r="H60">
        <v>7.5</v>
      </c>
      <c r="I60">
        <v>2</v>
      </c>
      <c r="J60">
        <v>5</v>
      </c>
      <c r="K60">
        <v>5</v>
      </c>
      <c r="L60">
        <v>6.6</v>
      </c>
      <c r="M60">
        <v>6</v>
      </c>
      <c r="N60">
        <v>7</v>
      </c>
      <c r="O60">
        <v>6</v>
      </c>
      <c r="P60">
        <v>4.8</v>
      </c>
      <c r="Q60">
        <f t="shared" si="2"/>
        <v>6.2923076923076922</v>
      </c>
      <c r="R60">
        <f t="shared" si="3"/>
        <v>6</v>
      </c>
      <c r="T60" s="5">
        <f>AVERAGE(D60:N66,P60:P66)</f>
        <v>6.2166666666666703</v>
      </c>
    </row>
    <row r="61" spans="1:20" x14ac:dyDescent="0.25">
      <c r="A61" t="s">
        <v>521</v>
      </c>
      <c r="B61" t="s">
        <v>7</v>
      </c>
      <c r="C61" t="s">
        <v>3</v>
      </c>
      <c r="D61">
        <v>8.3000000000000007</v>
      </c>
      <c r="E61">
        <v>6.2</v>
      </c>
      <c r="F61">
        <v>7.7</v>
      </c>
      <c r="G61">
        <v>8</v>
      </c>
      <c r="H61">
        <v>7.4</v>
      </c>
      <c r="I61">
        <v>6</v>
      </c>
      <c r="J61">
        <v>7</v>
      </c>
      <c r="K61">
        <v>5</v>
      </c>
      <c r="L61">
        <v>6</v>
      </c>
      <c r="M61">
        <v>3.5</v>
      </c>
      <c r="N61">
        <v>5.5</v>
      </c>
      <c r="O61">
        <v>5</v>
      </c>
      <c r="P61">
        <v>5.8</v>
      </c>
      <c r="Q61">
        <f t="shared" si="2"/>
        <v>6.2615384615384606</v>
      </c>
      <c r="R61">
        <f t="shared" si="3"/>
        <v>6</v>
      </c>
    </row>
    <row r="62" spans="1:20" x14ac:dyDescent="0.25">
      <c r="A62" t="s">
        <v>587</v>
      </c>
      <c r="B62" t="s">
        <v>588</v>
      </c>
      <c r="C62" t="s">
        <v>84</v>
      </c>
      <c r="D62">
        <v>3</v>
      </c>
      <c r="E62">
        <v>5.5</v>
      </c>
      <c r="F62">
        <v>8.3000000000000007</v>
      </c>
      <c r="G62">
        <v>3.3</v>
      </c>
      <c r="H62">
        <v>4.8</v>
      </c>
      <c r="I62">
        <v>9</v>
      </c>
      <c r="J62">
        <v>6</v>
      </c>
      <c r="K62">
        <v>2.5</v>
      </c>
      <c r="L62">
        <v>7.4</v>
      </c>
      <c r="M62">
        <v>6.2</v>
      </c>
      <c r="N62">
        <v>6.8</v>
      </c>
      <c r="O62">
        <v>10</v>
      </c>
      <c r="P62">
        <v>8.1999999999999993</v>
      </c>
      <c r="Q62">
        <f t="shared" si="2"/>
        <v>6.2307692307692317</v>
      </c>
      <c r="R62">
        <f t="shared" si="3"/>
        <v>6.2</v>
      </c>
    </row>
    <row r="63" spans="1:20" x14ac:dyDescent="0.25">
      <c r="A63" t="s">
        <v>556</v>
      </c>
      <c r="B63" t="s">
        <v>115</v>
      </c>
      <c r="C63" t="s">
        <v>538</v>
      </c>
      <c r="D63">
        <v>6</v>
      </c>
      <c r="E63">
        <v>7.3</v>
      </c>
      <c r="F63">
        <v>6.8</v>
      </c>
      <c r="G63">
        <v>6.7</v>
      </c>
      <c r="H63">
        <v>4.8</v>
      </c>
      <c r="I63">
        <v>8</v>
      </c>
      <c r="J63">
        <v>6</v>
      </c>
      <c r="K63">
        <v>6.5</v>
      </c>
      <c r="L63">
        <v>10</v>
      </c>
      <c r="M63">
        <v>2</v>
      </c>
      <c r="N63">
        <v>6</v>
      </c>
      <c r="O63">
        <v>5</v>
      </c>
      <c r="P63">
        <v>5.6</v>
      </c>
      <c r="Q63">
        <f t="shared" si="2"/>
        <v>6.207692307692307</v>
      </c>
      <c r="R63">
        <f t="shared" si="3"/>
        <v>6</v>
      </c>
    </row>
    <row r="64" spans="1:20" x14ac:dyDescent="0.25">
      <c r="A64" t="s">
        <v>494</v>
      </c>
      <c r="B64" t="s">
        <v>156</v>
      </c>
      <c r="C64" t="s">
        <v>303</v>
      </c>
      <c r="D64">
        <v>5.5</v>
      </c>
      <c r="E64">
        <v>8</v>
      </c>
      <c r="F64">
        <v>4.5</v>
      </c>
      <c r="G64">
        <v>6.9</v>
      </c>
      <c r="H64">
        <v>7</v>
      </c>
      <c r="I64">
        <v>6</v>
      </c>
      <c r="J64">
        <v>8</v>
      </c>
      <c r="K64">
        <v>9</v>
      </c>
      <c r="L64">
        <v>5.9</v>
      </c>
      <c r="M64">
        <v>2</v>
      </c>
      <c r="N64">
        <v>5.6</v>
      </c>
      <c r="O64">
        <v>4</v>
      </c>
      <c r="P64">
        <v>8</v>
      </c>
      <c r="Q64">
        <f t="shared" si="2"/>
        <v>6.184615384615384</v>
      </c>
      <c r="R64">
        <f t="shared" si="3"/>
        <v>6</v>
      </c>
    </row>
    <row r="65" spans="1:20" x14ac:dyDescent="0.25">
      <c r="A65" t="s">
        <v>568</v>
      </c>
      <c r="B65" t="s">
        <v>569</v>
      </c>
      <c r="C65" t="s">
        <v>45</v>
      </c>
      <c r="D65">
        <v>3</v>
      </c>
      <c r="E65">
        <v>7.6</v>
      </c>
      <c r="F65">
        <v>7.5</v>
      </c>
      <c r="G65">
        <v>8.8000000000000007</v>
      </c>
      <c r="H65">
        <v>6.5</v>
      </c>
      <c r="I65">
        <v>7</v>
      </c>
      <c r="J65">
        <v>8</v>
      </c>
      <c r="K65">
        <v>4.5</v>
      </c>
      <c r="L65">
        <v>1</v>
      </c>
      <c r="M65">
        <v>6</v>
      </c>
      <c r="N65">
        <v>6.2</v>
      </c>
      <c r="O65">
        <v>7</v>
      </c>
      <c r="P65">
        <v>6.5</v>
      </c>
      <c r="Q65">
        <f t="shared" si="2"/>
        <v>6.1230769230769235</v>
      </c>
      <c r="R65">
        <f t="shared" si="3"/>
        <v>6.5</v>
      </c>
    </row>
    <row r="66" spans="1:20" x14ac:dyDescent="0.25">
      <c r="A66" t="s">
        <v>496</v>
      </c>
      <c r="B66" t="s">
        <v>497</v>
      </c>
      <c r="C66" t="s">
        <v>3</v>
      </c>
      <c r="D66">
        <v>8.6999999999999993</v>
      </c>
      <c r="E66">
        <v>7.8</v>
      </c>
      <c r="F66">
        <v>3.6</v>
      </c>
      <c r="G66">
        <v>8.3000000000000007</v>
      </c>
      <c r="H66">
        <v>9</v>
      </c>
      <c r="I66">
        <v>5</v>
      </c>
      <c r="J66">
        <v>8</v>
      </c>
      <c r="K66">
        <v>1.5</v>
      </c>
      <c r="L66">
        <v>8</v>
      </c>
      <c r="M66">
        <v>5.7</v>
      </c>
      <c r="N66">
        <v>4</v>
      </c>
      <c r="O66">
        <v>5</v>
      </c>
      <c r="P66">
        <v>4.7</v>
      </c>
      <c r="Q66">
        <f t="shared" ref="Q66:Q97" si="4">AVERAGE(D66:P66)</f>
        <v>6.1000000000000005</v>
      </c>
      <c r="R66">
        <f t="shared" ref="R66:R101" si="5">MEDIAN(D66:P66)</f>
        <v>5.7</v>
      </c>
    </row>
    <row r="67" spans="1:20" x14ac:dyDescent="0.25">
      <c r="A67" t="s">
        <v>548</v>
      </c>
      <c r="B67" t="s">
        <v>526</v>
      </c>
      <c r="C67" t="s">
        <v>80</v>
      </c>
      <c r="D67">
        <v>6.8</v>
      </c>
      <c r="E67">
        <v>7.4</v>
      </c>
      <c r="F67">
        <v>9.6999999999999993</v>
      </c>
      <c r="G67">
        <v>6</v>
      </c>
      <c r="H67">
        <v>7.5</v>
      </c>
      <c r="I67">
        <v>7</v>
      </c>
      <c r="J67">
        <v>6</v>
      </c>
      <c r="K67">
        <v>7</v>
      </c>
      <c r="L67">
        <v>4.9000000000000004</v>
      </c>
      <c r="M67">
        <v>3</v>
      </c>
      <c r="N67">
        <v>4.5</v>
      </c>
      <c r="O67">
        <v>3</v>
      </c>
      <c r="P67">
        <v>6</v>
      </c>
      <c r="Q67">
        <f t="shared" si="4"/>
        <v>6.0615384615384613</v>
      </c>
      <c r="R67">
        <f t="shared" si="5"/>
        <v>6</v>
      </c>
      <c r="T67" s="5">
        <f>AVERAGE(D67:D73,E67:E73,G67:O73)</f>
        <v>5.7506493506493497</v>
      </c>
    </row>
    <row r="68" spans="1:20" x14ac:dyDescent="0.25">
      <c r="A68" t="s">
        <v>554</v>
      </c>
      <c r="B68" t="s">
        <v>555</v>
      </c>
      <c r="C68" t="s">
        <v>80</v>
      </c>
      <c r="D68">
        <v>7</v>
      </c>
      <c r="E68">
        <v>5.7</v>
      </c>
      <c r="F68">
        <v>10</v>
      </c>
      <c r="G68">
        <v>5.7</v>
      </c>
      <c r="H68">
        <v>6.9</v>
      </c>
      <c r="I68">
        <v>7</v>
      </c>
      <c r="J68">
        <v>5</v>
      </c>
      <c r="K68">
        <v>5</v>
      </c>
      <c r="L68">
        <v>6.6</v>
      </c>
      <c r="M68">
        <v>2</v>
      </c>
      <c r="N68">
        <v>5.7</v>
      </c>
      <c r="O68">
        <v>5</v>
      </c>
      <c r="P68">
        <v>7</v>
      </c>
      <c r="Q68">
        <f t="shared" si="4"/>
        <v>6.046153846153846</v>
      </c>
      <c r="R68">
        <f t="shared" si="5"/>
        <v>5.7</v>
      </c>
    </row>
    <row r="69" spans="1:20" x14ac:dyDescent="0.25">
      <c r="A69" t="s">
        <v>218</v>
      </c>
      <c r="B69" t="s">
        <v>219</v>
      </c>
      <c r="C69" t="s">
        <v>83</v>
      </c>
      <c r="D69">
        <v>4</v>
      </c>
      <c r="E69">
        <v>5.6</v>
      </c>
      <c r="F69">
        <v>6.3</v>
      </c>
      <c r="G69">
        <v>6.8</v>
      </c>
      <c r="H69">
        <v>3.6</v>
      </c>
      <c r="I69">
        <v>7</v>
      </c>
      <c r="J69">
        <v>7.5</v>
      </c>
      <c r="K69">
        <v>6.5</v>
      </c>
      <c r="L69">
        <v>4</v>
      </c>
      <c r="M69">
        <v>3</v>
      </c>
      <c r="N69">
        <v>6</v>
      </c>
      <c r="O69">
        <v>10</v>
      </c>
      <c r="P69">
        <v>8</v>
      </c>
      <c r="Q69">
        <f t="shared" si="4"/>
        <v>6.023076923076923</v>
      </c>
      <c r="R69">
        <f t="shared" si="5"/>
        <v>6.3</v>
      </c>
    </row>
    <row r="70" spans="1:20" x14ac:dyDescent="0.25">
      <c r="A70" t="s">
        <v>610</v>
      </c>
      <c r="B70" t="s">
        <v>611</v>
      </c>
      <c r="C70" t="s">
        <v>87</v>
      </c>
      <c r="D70">
        <v>5</v>
      </c>
      <c r="E70">
        <v>5.5</v>
      </c>
      <c r="F70">
        <v>8.1</v>
      </c>
      <c r="G70">
        <v>4.9000000000000004</v>
      </c>
      <c r="H70">
        <v>6.5</v>
      </c>
      <c r="I70">
        <v>7</v>
      </c>
      <c r="J70">
        <v>6</v>
      </c>
      <c r="K70">
        <v>2</v>
      </c>
      <c r="L70">
        <v>6.5</v>
      </c>
      <c r="M70">
        <v>4</v>
      </c>
      <c r="N70">
        <v>6.7</v>
      </c>
      <c r="O70">
        <v>7</v>
      </c>
      <c r="P70">
        <v>9</v>
      </c>
      <c r="Q70">
        <f t="shared" si="4"/>
        <v>6.0153846153846153</v>
      </c>
      <c r="R70">
        <f t="shared" si="5"/>
        <v>6.5</v>
      </c>
    </row>
    <row r="71" spans="1:20" x14ac:dyDescent="0.25">
      <c r="A71" t="s">
        <v>509</v>
      </c>
      <c r="B71" t="s">
        <v>510</v>
      </c>
      <c r="C71" t="s">
        <v>304</v>
      </c>
      <c r="D71">
        <v>6</v>
      </c>
      <c r="E71">
        <v>4.9000000000000004</v>
      </c>
      <c r="F71">
        <v>8</v>
      </c>
      <c r="G71">
        <v>5.4</v>
      </c>
      <c r="H71">
        <v>5.4</v>
      </c>
      <c r="I71">
        <v>1</v>
      </c>
      <c r="J71">
        <v>8</v>
      </c>
      <c r="K71">
        <v>7.5</v>
      </c>
      <c r="L71">
        <v>6.7</v>
      </c>
      <c r="M71">
        <v>7.5</v>
      </c>
      <c r="N71">
        <v>7.5</v>
      </c>
      <c r="O71">
        <v>1</v>
      </c>
      <c r="P71">
        <v>9</v>
      </c>
      <c r="Q71">
        <f t="shared" si="4"/>
        <v>5.9923076923076923</v>
      </c>
      <c r="R71">
        <f t="shared" si="5"/>
        <v>6.7</v>
      </c>
    </row>
    <row r="72" spans="1:20" x14ac:dyDescent="0.25">
      <c r="A72" t="s">
        <v>593</v>
      </c>
      <c r="B72" t="s">
        <v>594</v>
      </c>
      <c r="C72" t="s">
        <v>84</v>
      </c>
      <c r="D72">
        <v>4</v>
      </c>
      <c r="E72">
        <v>5.7</v>
      </c>
      <c r="F72">
        <v>7.1</v>
      </c>
      <c r="G72">
        <v>4.5</v>
      </c>
      <c r="H72">
        <v>6</v>
      </c>
      <c r="I72">
        <v>3</v>
      </c>
      <c r="J72">
        <v>8.5</v>
      </c>
      <c r="K72">
        <v>7</v>
      </c>
      <c r="L72">
        <v>2.5</v>
      </c>
      <c r="M72">
        <v>6</v>
      </c>
      <c r="N72">
        <v>6.8</v>
      </c>
      <c r="O72">
        <v>10</v>
      </c>
      <c r="P72">
        <v>6.7</v>
      </c>
      <c r="Q72">
        <f t="shared" si="4"/>
        <v>5.9846153846153847</v>
      </c>
      <c r="R72">
        <f t="shared" si="5"/>
        <v>6</v>
      </c>
    </row>
    <row r="73" spans="1:20" x14ac:dyDescent="0.25">
      <c r="A73" t="s">
        <v>539</v>
      </c>
      <c r="B73" t="s">
        <v>5</v>
      </c>
      <c r="C73" t="s">
        <v>86</v>
      </c>
      <c r="D73">
        <v>6.7</v>
      </c>
      <c r="E73">
        <v>5.8</v>
      </c>
      <c r="F73">
        <v>2.5</v>
      </c>
      <c r="G73">
        <v>8.5</v>
      </c>
      <c r="H73">
        <v>6.6</v>
      </c>
      <c r="I73">
        <v>6</v>
      </c>
      <c r="J73">
        <v>7</v>
      </c>
      <c r="K73">
        <v>5.5</v>
      </c>
      <c r="L73">
        <v>10</v>
      </c>
      <c r="M73">
        <v>2</v>
      </c>
      <c r="N73">
        <v>6</v>
      </c>
      <c r="O73">
        <v>4</v>
      </c>
      <c r="P73">
        <v>7</v>
      </c>
      <c r="Q73">
        <f t="shared" si="4"/>
        <v>5.9692307692307685</v>
      </c>
      <c r="R73">
        <f t="shared" si="5"/>
        <v>6</v>
      </c>
    </row>
    <row r="74" spans="1:20" x14ac:dyDescent="0.25">
      <c r="A74" t="s">
        <v>619</v>
      </c>
      <c r="B74" t="s">
        <v>156</v>
      </c>
      <c r="C74" t="s">
        <v>81</v>
      </c>
      <c r="D74">
        <v>6.8</v>
      </c>
      <c r="E74">
        <v>6</v>
      </c>
      <c r="F74">
        <v>6</v>
      </c>
      <c r="G74">
        <v>7</v>
      </c>
      <c r="H74">
        <v>8</v>
      </c>
      <c r="I74">
        <v>6</v>
      </c>
      <c r="J74">
        <v>6</v>
      </c>
      <c r="K74">
        <v>6</v>
      </c>
      <c r="L74">
        <v>7.1</v>
      </c>
      <c r="M74">
        <v>3</v>
      </c>
      <c r="N74">
        <v>5.5</v>
      </c>
      <c r="O74">
        <v>4</v>
      </c>
      <c r="P74">
        <v>5.9</v>
      </c>
      <c r="Q74">
        <f t="shared" si="4"/>
        <v>5.9461538461538472</v>
      </c>
      <c r="R74">
        <f t="shared" si="5"/>
        <v>6</v>
      </c>
      <c r="T74" s="5">
        <f>AVERAGE(D74:P80)</f>
        <v>5.7593406593406593</v>
      </c>
    </row>
    <row r="75" spans="1:20" x14ac:dyDescent="0.25">
      <c r="A75" t="s">
        <v>522</v>
      </c>
      <c r="B75" t="s">
        <v>523</v>
      </c>
      <c r="C75" t="s">
        <v>3</v>
      </c>
      <c r="D75">
        <v>8</v>
      </c>
      <c r="E75">
        <v>6.5</v>
      </c>
      <c r="F75">
        <v>6.6</v>
      </c>
      <c r="G75">
        <v>8.3000000000000007</v>
      </c>
      <c r="H75">
        <v>7</v>
      </c>
      <c r="I75">
        <v>2</v>
      </c>
      <c r="J75">
        <v>7.5</v>
      </c>
      <c r="K75">
        <v>6</v>
      </c>
      <c r="L75">
        <v>6.7</v>
      </c>
      <c r="M75">
        <v>3</v>
      </c>
      <c r="N75">
        <v>6</v>
      </c>
      <c r="O75">
        <v>3</v>
      </c>
      <c r="P75">
        <v>5.7</v>
      </c>
      <c r="Q75">
        <f t="shared" si="4"/>
        <v>5.8692307692307697</v>
      </c>
      <c r="R75">
        <f t="shared" si="5"/>
        <v>6.5</v>
      </c>
    </row>
    <row r="76" spans="1:20" x14ac:dyDescent="0.25">
      <c r="A76" t="s">
        <v>43</v>
      </c>
      <c r="B76" t="s">
        <v>44</v>
      </c>
      <c r="C76" t="s">
        <v>45</v>
      </c>
      <c r="D76">
        <v>4.5</v>
      </c>
      <c r="E76">
        <v>7.2</v>
      </c>
      <c r="F76">
        <v>6</v>
      </c>
      <c r="G76">
        <v>8.8000000000000007</v>
      </c>
      <c r="H76">
        <v>4.9000000000000004</v>
      </c>
      <c r="I76">
        <v>7</v>
      </c>
      <c r="J76">
        <v>8.5</v>
      </c>
      <c r="K76">
        <v>7</v>
      </c>
      <c r="L76">
        <v>6.9</v>
      </c>
      <c r="M76">
        <v>2</v>
      </c>
      <c r="N76">
        <v>5</v>
      </c>
      <c r="O76">
        <v>2</v>
      </c>
      <c r="P76">
        <v>6.4</v>
      </c>
      <c r="Q76">
        <f t="shared" si="4"/>
        <v>5.861538461538462</v>
      </c>
      <c r="R76">
        <f t="shared" si="5"/>
        <v>6.4</v>
      </c>
    </row>
    <row r="77" spans="1:20" x14ac:dyDescent="0.25">
      <c r="A77" t="s">
        <v>601</v>
      </c>
      <c r="B77" t="s">
        <v>602</v>
      </c>
      <c r="C77" t="s">
        <v>83</v>
      </c>
      <c r="D77">
        <v>3</v>
      </c>
      <c r="E77">
        <v>4.3</v>
      </c>
      <c r="F77">
        <v>4</v>
      </c>
      <c r="G77">
        <v>6.5</v>
      </c>
      <c r="H77">
        <v>6.4</v>
      </c>
      <c r="I77">
        <v>6</v>
      </c>
      <c r="J77">
        <v>6</v>
      </c>
      <c r="K77">
        <v>3</v>
      </c>
      <c r="L77">
        <v>7.3</v>
      </c>
      <c r="M77">
        <v>6.8</v>
      </c>
      <c r="N77">
        <v>6.4</v>
      </c>
      <c r="O77">
        <v>8</v>
      </c>
      <c r="P77">
        <v>7.4</v>
      </c>
      <c r="Q77">
        <f t="shared" si="4"/>
        <v>5.7769230769230768</v>
      </c>
      <c r="R77">
        <f t="shared" si="5"/>
        <v>6.4</v>
      </c>
    </row>
    <row r="78" spans="1:20" x14ac:dyDescent="0.25">
      <c r="A78" t="s">
        <v>617</v>
      </c>
      <c r="B78" t="s">
        <v>618</v>
      </c>
      <c r="C78" t="s">
        <v>81</v>
      </c>
      <c r="D78">
        <v>7</v>
      </c>
      <c r="E78">
        <v>6.6</v>
      </c>
      <c r="F78">
        <v>8.1</v>
      </c>
      <c r="G78">
        <v>6</v>
      </c>
      <c r="H78">
        <v>8</v>
      </c>
      <c r="I78">
        <v>6</v>
      </c>
      <c r="J78">
        <v>8</v>
      </c>
      <c r="K78">
        <v>4</v>
      </c>
      <c r="L78">
        <v>3</v>
      </c>
      <c r="M78">
        <v>5</v>
      </c>
      <c r="N78">
        <v>5</v>
      </c>
      <c r="O78">
        <v>3</v>
      </c>
      <c r="P78">
        <v>3.7</v>
      </c>
      <c r="Q78">
        <f t="shared" si="4"/>
        <v>5.6461538461538465</v>
      </c>
      <c r="R78">
        <f t="shared" si="5"/>
        <v>6</v>
      </c>
    </row>
    <row r="79" spans="1:20" x14ac:dyDescent="0.25">
      <c r="A79" t="s">
        <v>535</v>
      </c>
      <c r="B79" t="s">
        <v>417</v>
      </c>
      <c r="C79" t="s">
        <v>92</v>
      </c>
      <c r="D79">
        <v>6</v>
      </c>
      <c r="E79">
        <v>9.1</v>
      </c>
      <c r="F79">
        <v>6.4</v>
      </c>
      <c r="G79">
        <v>3.5</v>
      </c>
      <c r="H79">
        <v>6.9</v>
      </c>
      <c r="I79">
        <v>3</v>
      </c>
      <c r="J79">
        <v>7</v>
      </c>
      <c r="K79">
        <v>6</v>
      </c>
      <c r="L79">
        <v>2.5</v>
      </c>
      <c r="M79">
        <v>3.5</v>
      </c>
      <c r="N79">
        <v>5.7</v>
      </c>
      <c r="O79">
        <v>7</v>
      </c>
      <c r="P79">
        <v>6.5</v>
      </c>
      <c r="Q79">
        <f t="shared" si="4"/>
        <v>5.6230769230769226</v>
      </c>
      <c r="R79">
        <f t="shared" si="5"/>
        <v>6</v>
      </c>
    </row>
    <row r="80" spans="1:20" x14ac:dyDescent="0.25">
      <c r="A80" t="s">
        <v>448</v>
      </c>
      <c r="B80" t="s">
        <v>449</v>
      </c>
      <c r="C80" t="s">
        <v>316</v>
      </c>
      <c r="D80">
        <v>4.5</v>
      </c>
      <c r="E80">
        <v>5.5</v>
      </c>
      <c r="F80">
        <v>5</v>
      </c>
      <c r="G80">
        <v>5.5</v>
      </c>
      <c r="H80">
        <v>6</v>
      </c>
      <c r="I80">
        <v>3</v>
      </c>
      <c r="J80">
        <v>10</v>
      </c>
      <c r="K80">
        <v>4</v>
      </c>
      <c r="L80">
        <v>2</v>
      </c>
      <c r="M80">
        <v>5</v>
      </c>
      <c r="N80">
        <v>6</v>
      </c>
      <c r="O80">
        <v>9</v>
      </c>
      <c r="P80">
        <v>7.2</v>
      </c>
      <c r="Q80">
        <f t="shared" si="4"/>
        <v>5.5923076923076929</v>
      </c>
      <c r="R80">
        <f t="shared" si="5"/>
        <v>5.5</v>
      </c>
    </row>
    <row r="81" spans="1:20" x14ac:dyDescent="0.25">
      <c r="A81" t="s">
        <v>570</v>
      </c>
      <c r="B81" t="s">
        <v>77</v>
      </c>
      <c r="C81" t="s">
        <v>45</v>
      </c>
      <c r="D81">
        <v>6</v>
      </c>
      <c r="E81">
        <v>6</v>
      </c>
      <c r="F81">
        <v>8.1999999999999993</v>
      </c>
      <c r="G81">
        <v>8.5</v>
      </c>
      <c r="H81">
        <v>7</v>
      </c>
      <c r="I81">
        <v>7</v>
      </c>
      <c r="J81">
        <v>6.5</v>
      </c>
      <c r="K81">
        <v>1.5</v>
      </c>
      <c r="L81">
        <v>2</v>
      </c>
      <c r="M81">
        <v>3</v>
      </c>
      <c r="N81">
        <v>6</v>
      </c>
      <c r="O81">
        <v>3</v>
      </c>
      <c r="P81">
        <v>6.3</v>
      </c>
      <c r="Q81">
        <f t="shared" si="4"/>
        <v>5.4615384615384617</v>
      </c>
      <c r="R81">
        <f t="shared" si="5"/>
        <v>6</v>
      </c>
      <c r="T81" s="5">
        <f>AVERAGE(D81:J87,L81:P87)</f>
        <v>5.1714285714285726</v>
      </c>
    </row>
    <row r="82" spans="1:20" x14ac:dyDescent="0.25">
      <c r="A82" t="s">
        <v>613</v>
      </c>
      <c r="B82" t="s">
        <v>428</v>
      </c>
      <c r="C82" t="s">
        <v>87</v>
      </c>
      <c r="D82">
        <v>5</v>
      </c>
      <c r="E82">
        <v>5.3</v>
      </c>
      <c r="F82">
        <v>8.6</v>
      </c>
      <c r="G82">
        <v>2.2999999999999998</v>
      </c>
      <c r="H82">
        <v>7.2</v>
      </c>
      <c r="I82">
        <v>1</v>
      </c>
      <c r="J82">
        <v>8</v>
      </c>
      <c r="K82">
        <v>4</v>
      </c>
      <c r="L82">
        <v>2</v>
      </c>
      <c r="M82">
        <v>2</v>
      </c>
      <c r="N82">
        <v>8.1999999999999993</v>
      </c>
      <c r="O82">
        <v>6</v>
      </c>
      <c r="P82">
        <v>9.4</v>
      </c>
      <c r="Q82">
        <f t="shared" si="4"/>
        <v>5.3076923076923075</v>
      </c>
      <c r="R82">
        <f t="shared" si="5"/>
        <v>5.3</v>
      </c>
    </row>
    <row r="83" spans="1:20" x14ac:dyDescent="0.25">
      <c r="A83" t="s">
        <v>623</v>
      </c>
      <c r="B83" t="s">
        <v>624</v>
      </c>
      <c r="C83" t="s">
        <v>81</v>
      </c>
      <c r="D83">
        <v>6</v>
      </c>
      <c r="E83">
        <v>6</v>
      </c>
      <c r="F83">
        <v>6.7</v>
      </c>
      <c r="G83">
        <v>5.6</v>
      </c>
      <c r="H83">
        <v>8</v>
      </c>
      <c r="I83">
        <v>5</v>
      </c>
      <c r="J83">
        <v>3</v>
      </c>
      <c r="K83">
        <v>7</v>
      </c>
      <c r="L83">
        <v>3</v>
      </c>
      <c r="M83">
        <v>2</v>
      </c>
      <c r="N83">
        <v>5</v>
      </c>
      <c r="O83">
        <v>4</v>
      </c>
      <c r="P83">
        <v>5.5</v>
      </c>
      <c r="Q83">
        <f t="shared" si="4"/>
        <v>5.138461538461538</v>
      </c>
      <c r="R83">
        <f t="shared" si="5"/>
        <v>5.5</v>
      </c>
    </row>
    <row r="84" spans="1:20" x14ac:dyDescent="0.25">
      <c r="A84" t="s">
        <v>498</v>
      </c>
      <c r="B84" t="s">
        <v>17</v>
      </c>
      <c r="C84" t="s">
        <v>3</v>
      </c>
      <c r="D84">
        <v>8.5</v>
      </c>
      <c r="E84">
        <v>5</v>
      </c>
      <c r="F84">
        <v>5</v>
      </c>
      <c r="G84">
        <v>6.9</v>
      </c>
      <c r="H84">
        <v>8.1999999999999993</v>
      </c>
      <c r="I84">
        <v>5</v>
      </c>
      <c r="J84">
        <v>6</v>
      </c>
      <c r="K84">
        <v>6</v>
      </c>
      <c r="L84">
        <v>3.1</v>
      </c>
      <c r="M84">
        <v>2</v>
      </c>
      <c r="N84">
        <v>5</v>
      </c>
      <c r="O84">
        <v>1</v>
      </c>
      <c r="P84">
        <v>4.8</v>
      </c>
      <c r="Q84">
        <f t="shared" si="4"/>
        <v>5.115384615384615</v>
      </c>
      <c r="R84">
        <f t="shared" si="5"/>
        <v>5</v>
      </c>
    </row>
    <row r="85" spans="1:20" x14ac:dyDescent="0.25">
      <c r="A85" t="s">
        <v>625</v>
      </c>
      <c r="B85" t="s">
        <v>626</v>
      </c>
      <c r="C85" t="s">
        <v>81</v>
      </c>
      <c r="D85">
        <v>5.5</v>
      </c>
      <c r="E85">
        <v>6.9</v>
      </c>
      <c r="F85">
        <v>5.5</v>
      </c>
      <c r="G85">
        <v>5.9</v>
      </c>
      <c r="H85">
        <v>8</v>
      </c>
      <c r="I85">
        <v>3</v>
      </c>
      <c r="J85">
        <v>5</v>
      </c>
      <c r="K85">
        <v>3</v>
      </c>
      <c r="L85">
        <v>2.2999999999999998</v>
      </c>
      <c r="M85">
        <v>4</v>
      </c>
      <c r="N85">
        <v>5.8</v>
      </c>
      <c r="O85">
        <v>6</v>
      </c>
      <c r="P85">
        <v>4.8</v>
      </c>
      <c r="Q85">
        <f t="shared" si="4"/>
        <v>5.0538461538461528</v>
      </c>
      <c r="R85">
        <f t="shared" si="5"/>
        <v>5.5</v>
      </c>
    </row>
    <row r="86" spans="1:20" x14ac:dyDescent="0.25">
      <c r="A86" t="s">
        <v>560</v>
      </c>
      <c r="B86" t="s">
        <v>561</v>
      </c>
      <c r="C86" t="s">
        <v>45</v>
      </c>
      <c r="D86">
        <v>5</v>
      </c>
      <c r="E86">
        <v>5</v>
      </c>
      <c r="F86">
        <v>3.1</v>
      </c>
      <c r="G86">
        <v>8.3000000000000007</v>
      </c>
      <c r="H86">
        <v>6</v>
      </c>
      <c r="I86">
        <v>4</v>
      </c>
      <c r="J86">
        <v>6.5</v>
      </c>
      <c r="K86">
        <v>6</v>
      </c>
      <c r="L86">
        <v>2</v>
      </c>
      <c r="M86">
        <v>5</v>
      </c>
      <c r="N86">
        <v>5.5</v>
      </c>
      <c r="O86">
        <v>1</v>
      </c>
      <c r="P86">
        <v>6.8</v>
      </c>
      <c r="Q86">
        <f t="shared" si="4"/>
        <v>4.9384615384615387</v>
      </c>
      <c r="R86">
        <f t="shared" si="5"/>
        <v>5</v>
      </c>
    </row>
    <row r="87" spans="1:20" x14ac:dyDescent="0.25">
      <c r="A87" t="s">
        <v>606</v>
      </c>
      <c r="B87" t="s">
        <v>607</v>
      </c>
      <c r="C87" t="s">
        <v>87</v>
      </c>
      <c r="D87">
        <v>5</v>
      </c>
      <c r="E87">
        <v>4.8</v>
      </c>
      <c r="F87">
        <v>5</v>
      </c>
      <c r="G87">
        <v>4.0999999999999996</v>
      </c>
      <c r="H87">
        <v>4.7</v>
      </c>
      <c r="I87">
        <v>7</v>
      </c>
      <c r="J87">
        <v>1</v>
      </c>
      <c r="K87">
        <v>5</v>
      </c>
      <c r="L87">
        <v>1</v>
      </c>
      <c r="M87">
        <v>3</v>
      </c>
      <c r="N87" s="4">
        <v>6.5</v>
      </c>
      <c r="O87">
        <v>7</v>
      </c>
      <c r="P87">
        <v>9.6</v>
      </c>
      <c r="Q87">
        <f t="shared" si="4"/>
        <v>4.8999999999999995</v>
      </c>
      <c r="R87">
        <f t="shared" si="5"/>
        <v>5</v>
      </c>
    </row>
    <row r="88" spans="1:20" x14ac:dyDescent="0.25">
      <c r="A88" t="s">
        <v>564</v>
      </c>
      <c r="B88" t="s">
        <v>565</v>
      </c>
      <c r="C88" t="s">
        <v>45</v>
      </c>
      <c r="D88">
        <v>3</v>
      </c>
      <c r="E88">
        <v>4.8</v>
      </c>
      <c r="F88">
        <v>4.8</v>
      </c>
      <c r="G88">
        <v>8.4</v>
      </c>
      <c r="H88">
        <v>6</v>
      </c>
      <c r="I88">
        <v>7</v>
      </c>
      <c r="J88">
        <v>4</v>
      </c>
      <c r="K88">
        <v>3</v>
      </c>
      <c r="L88">
        <v>2.2000000000000002</v>
      </c>
      <c r="M88">
        <v>6</v>
      </c>
      <c r="N88">
        <v>5.5</v>
      </c>
      <c r="O88">
        <v>2</v>
      </c>
      <c r="P88">
        <v>5.8</v>
      </c>
      <c r="Q88">
        <f t="shared" si="4"/>
        <v>4.8076923076923075</v>
      </c>
      <c r="R88">
        <f t="shared" si="5"/>
        <v>4.8</v>
      </c>
      <c r="T88" s="5">
        <f>AVERAGE(D88:F94,H88:O94)</f>
        <v>4.370129870129869</v>
      </c>
    </row>
    <row r="89" spans="1:20" x14ac:dyDescent="0.25">
      <c r="A89" t="s">
        <v>566</v>
      </c>
      <c r="B89" t="s">
        <v>567</v>
      </c>
      <c r="C89" t="s">
        <v>45</v>
      </c>
      <c r="D89">
        <v>5</v>
      </c>
      <c r="E89">
        <v>4.7</v>
      </c>
      <c r="F89">
        <v>7</v>
      </c>
      <c r="G89">
        <v>7.9</v>
      </c>
      <c r="H89">
        <v>5.8</v>
      </c>
      <c r="I89">
        <v>6</v>
      </c>
      <c r="J89">
        <v>1</v>
      </c>
      <c r="K89">
        <v>6</v>
      </c>
      <c r="L89">
        <v>2</v>
      </c>
      <c r="M89">
        <v>2</v>
      </c>
      <c r="N89">
        <v>5</v>
      </c>
      <c r="O89">
        <v>4</v>
      </c>
      <c r="P89">
        <v>6</v>
      </c>
      <c r="Q89">
        <f t="shared" si="4"/>
        <v>4.8000000000000007</v>
      </c>
      <c r="R89">
        <f t="shared" si="5"/>
        <v>5</v>
      </c>
    </row>
    <row r="90" spans="1:20" x14ac:dyDescent="0.25">
      <c r="A90" t="s">
        <v>616</v>
      </c>
      <c r="B90" t="s">
        <v>627</v>
      </c>
      <c r="C90" t="s">
        <v>304</v>
      </c>
      <c r="D90">
        <v>1</v>
      </c>
      <c r="E90">
        <v>4.3</v>
      </c>
      <c r="F90">
        <v>8</v>
      </c>
      <c r="G90">
        <v>1</v>
      </c>
      <c r="H90">
        <v>2.2000000000000002</v>
      </c>
      <c r="I90">
        <v>3</v>
      </c>
      <c r="J90">
        <v>8</v>
      </c>
      <c r="K90">
        <v>5</v>
      </c>
      <c r="L90">
        <v>1</v>
      </c>
      <c r="M90">
        <v>10</v>
      </c>
      <c r="N90">
        <v>5</v>
      </c>
      <c r="O90">
        <v>5</v>
      </c>
      <c r="P90">
        <v>8</v>
      </c>
      <c r="Q90">
        <f t="shared" si="4"/>
        <v>4.7307692307692308</v>
      </c>
      <c r="R90">
        <f t="shared" si="5"/>
        <v>5</v>
      </c>
    </row>
    <row r="91" spans="1:20" x14ac:dyDescent="0.25">
      <c r="A91" t="s">
        <v>528</v>
      </c>
      <c r="B91" t="s">
        <v>529</v>
      </c>
      <c r="C91" t="s">
        <v>92</v>
      </c>
      <c r="D91">
        <v>5</v>
      </c>
      <c r="E91">
        <v>8.4</v>
      </c>
      <c r="F91">
        <v>4.5</v>
      </c>
      <c r="G91">
        <v>5</v>
      </c>
      <c r="H91">
        <v>6</v>
      </c>
      <c r="I91">
        <v>2</v>
      </c>
      <c r="J91">
        <v>5</v>
      </c>
      <c r="K91">
        <v>4.5</v>
      </c>
      <c r="L91">
        <v>5</v>
      </c>
      <c r="M91">
        <v>2</v>
      </c>
      <c r="N91">
        <v>5</v>
      </c>
      <c r="O91">
        <v>4</v>
      </c>
      <c r="P91">
        <v>4</v>
      </c>
      <c r="Q91">
        <f t="shared" si="4"/>
        <v>4.6461538461538456</v>
      </c>
      <c r="R91">
        <f t="shared" si="5"/>
        <v>5</v>
      </c>
    </row>
    <row r="92" spans="1:20" x14ac:dyDescent="0.25">
      <c r="A92" t="s">
        <v>532</v>
      </c>
      <c r="B92" t="s">
        <v>533</v>
      </c>
      <c r="C92" t="s">
        <v>92</v>
      </c>
      <c r="D92">
        <v>4.5</v>
      </c>
      <c r="E92">
        <v>9.5</v>
      </c>
      <c r="F92">
        <v>3.2</v>
      </c>
      <c r="G92">
        <v>3</v>
      </c>
      <c r="H92">
        <v>6.5</v>
      </c>
      <c r="I92">
        <v>3</v>
      </c>
      <c r="J92">
        <v>2</v>
      </c>
      <c r="K92">
        <v>5</v>
      </c>
      <c r="L92">
        <v>6</v>
      </c>
      <c r="M92">
        <v>3.5</v>
      </c>
      <c r="N92">
        <v>4</v>
      </c>
      <c r="O92">
        <v>2</v>
      </c>
      <c r="P92">
        <v>6</v>
      </c>
      <c r="Q92">
        <f t="shared" si="4"/>
        <v>4.476923076923077</v>
      </c>
      <c r="R92">
        <f t="shared" si="5"/>
        <v>4</v>
      </c>
    </row>
    <row r="93" spans="1:20" x14ac:dyDescent="0.25">
      <c r="A93" t="s">
        <v>524</v>
      </c>
      <c r="B93" t="s">
        <v>525</v>
      </c>
      <c r="C93" t="s">
        <v>3</v>
      </c>
      <c r="D93">
        <v>9</v>
      </c>
      <c r="E93">
        <v>2.8</v>
      </c>
      <c r="F93">
        <v>2</v>
      </c>
      <c r="G93">
        <v>7.8</v>
      </c>
      <c r="H93">
        <v>6.9</v>
      </c>
      <c r="I93">
        <v>3</v>
      </c>
      <c r="J93">
        <v>4</v>
      </c>
      <c r="K93">
        <v>8</v>
      </c>
      <c r="L93">
        <v>2.5</v>
      </c>
      <c r="M93">
        <v>3</v>
      </c>
      <c r="N93">
        <v>2.2000000000000002</v>
      </c>
      <c r="O93">
        <v>1</v>
      </c>
      <c r="P93">
        <v>3.5</v>
      </c>
      <c r="Q93">
        <f t="shared" si="4"/>
        <v>4.2846153846153845</v>
      </c>
      <c r="R93">
        <f t="shared" si="5"/>
        <v>3</v>
      </c>
    </row>
    <row r="94" spans="1:20" x14ac:dyDescent="0.25">
      <c r="A94" t="s">
        <v>599</v>
      </c>
      <c r="B94" t="s">
        <v>600</v>
      </c>
      <c r="C94" t="s">
        <v>83</v>
      </c>
      <c r="D94">
        <v>1</v>
      </c>
      <c r="E94">
        <v>1.4</v>
      </c>
      <c r="F94">
        <v>1.8</v>
      </c>
      <c r="G94">
        <v>4.9000000000000004</v>
      </c>
      <c r="H94">
        <v>4.5</v>
      </c>
      <c r="I94">
        <v>7</v>
      </c>
      <c r="J94">
        <v>7.5</v>
      </c>
      <c r="K94">
        <v>3</v>
      </c>
      <c r="L94">
        <v>2</v>
      </c>
      <c r="M94">
        <v>6</v>
      </c>
      <c r="N94">
        <v>1</v>
      </c>
      <c r="O94">
        <v>7</v>
      </c>
      <c r="P94">
        <v>8</v>
      </c>
      <c r="Q94">
        <f t="shared" si="4"/>
        <v>4.2384615384615385</v>
      </c>
      <c r="R94">
        <f t="shared" si="5"/>
        <v>4.5</v>
      </c>
    </row>
    <row r="95" spans="1:20" x14ac:dyDescent="0.25">
      <c r="A95" t="s">
        <v>446</v>
      </c>
      <c r="B95" t="s">
        <v>447</v>
      </c>
      <c r="C95" t="s">
        <v>316</v>
      </c>
      <c r="D95">
        <v>5</v>
      </c>
      <c r="E95">
        <v>5</v>
      </c>
      <c r="F95">
        <v>7.7</v>
      </c>
      <c r="G95">
        <v>5.0999999999999996</v>
      </c>
      <c r="H95">
        <v>1</v>
      </c>
      <c r="I95">
        <v>6</v>
      </c>
      <c r="J95">
        <v>10</v>
      </c>
      <c r="K95">
        <v>1</v>
      </c>
      <c r="L95">
        <v>1</v>
      </c>
      <c r="M95">
        <v>2</v>
      </c>
      <c r="N95">
        <v>5</v>
      </c>
      <c r="O95">
        <v>3</v>
      </c>
      <c r="P95">
        <v>2.9</v>
      </c>
      <c r="Q95">
        <f t="shared" si="4"/>
        <v>4.207692307692307</v>
      </c>
      <c r="R95">
        <f t="shared" si="5"/>
        <v>5</v>
      </c>
      <c r="T95" s="5">
        <f>AVERAGE(D95:H101:J95:O101)</f>
        <v>3.757142857142858</v>
      </c>
    </row>
    <row r="96" spans="1:20" x14ac:dyDescent="0.25">
      <c r="A96" t="s">
        <v>589</v>
      </c>
      <c r="B96" t="s">
        <v>590</v>
      </c>
      <c r="C96" t="s">
        <v>84</v>
      </c>
      <c r="D96">
        <v>1</v>
      </c>
      <c r="E96">
        <v>2</v>
      </c>
      <c r="F96">
        <v>9</v>
      </c>
      <c r="G96">
        <v>1.8</v>
      </c>
      <c r="H96">
        <v>2</v>
      </c>
      <c r="I96">
        <v>6</v>
      </c>
      <c r="J96">
        <v>1</v>
      </c>
      <c r="K96">
        <v>3</v>
      </c>
      <c r="L96">
        <v>1</v>
      </c>
      <c r="M96">
        <v>6</v>
      </c>
      <c r="N96">
        <v>5</v>
      </c>
      <c r="O96">
        <v>10</v>
      </c>
      <c r="P96">
        <v>6.8</v>
      </c>
      <c r="Q96">
        <f t="shared" si="4"/>
        <v>4.1999999999999993</v>
      </c>
      <c r="R96">
        <f t="shared" si="5"/>
        <v>3</v>
      </c>
    </row>
    <row r="97" spans="1:18" x14ac:dyDescent="0.25">
      <c r="A97" t="s">
        <v>603</v>
      </c>
      <c r="B97" t="s">
        <v>590</v>
      </c>
      <c r="C97" t="s">
        <v>83</v>
      </c>
      <c r="D97">
        <v>1</v>
      </c>
      <c r="E97">
        <v>1.5</v>
      </c>
      <c r="F97">
        <v>8.6999999999999993</v>
      </c>
      <c r="G97">
        <v>3</v>
      </c>
      <c r="H97">
        <v>2.8</v>
      </c>
      <c r="I97">
        <v>8</v>
      </c>
      <c r="J97">
        <v>1</v>
      </c>
      <c r="K97">
        <v>2</v>
      </c>
      <c r="L97">
        <v>1</v>
      </c>
      <c r="M97">
        <v>6</v>
      </c>
      <c r="N97">
        <v>4</v>
      </c>
      <c r="O97">
        <v>9</v>
      </c>
      <c r="P97">
        <v>6.3</v>
      </c>
      <c r="Q97">
        <f t="shared" si="4"/>
        <v>4.1769230769230763</v>
      </c>
      <c r="R97">
        <f t="shared" si="5"/>
        <v>3</v>
      </c>
    </row>
    <row r="98" spans="1:18" x14ac:dyDescent="0.25">
      <c r="A98" t="s">
        <v>591</v>
      </c>
      <c r="B98" t="s">
        <v>592</v>
      </c>
      <c r="C98" t="s">
        <v>84</v>
      </c>
      <c r="D98">
        <v>1.5</v>
      </c>
      <c r="E98">
        <v>2</v>
      </c>
      <c r="F98">
        <v>1.5</v>
      </c>
      <c r="G98">
        <v>1</v>
      </c>
      <c r="H98">
        <v>4.9000000000000004</v>
      </c>
      <c r="I98">
        <v>5</v>
      </c>
      <c r="J98">
        <v>6.5</v>
      </c>
      <c r="K98">
        <v>1.5</v>
      </c>
      <c r="L98">
        <v>1</v>
      </c>
      <c r="M98">
        <v>3</v>
      </c>
      <c r="N98">
        <v>6.8</v>
      </c>
      <c r="O98">
        <v>10</v>
      </c>
      <c r="P98">
        <v>5.6</v>
      </c>
      <c r="Q98">
        <f t="shared" ref="Q98:Q101" si="6">AVERAGE(D98:P98)</f>
        <v>3.8692307692307688</v>
      </c>
      <c r="R98">
        <f t="shared" si="5"/>
        <v>3</v>
      </c>
    </row>
    <row r="99" spans="1:18" x14ac:dyDescent="0.25">
      <c r="A99" t="s">
        <v>577</v>
      </c>
      <c r="B99" t="s">
        <v>578</v>
      </c>
      <c r="C99" t="s">
        <v>82</v>
      </c>
      <c r="D99">
        <v>3</v>
      </c>
      <c r="E99">
        <v>2.4</v>
      </c>
      <c r="F99">
        <v>3.5</v>
      </c>
      <c r="G99">
        <v>1.6</v>
      </c>
      <c r="H99">
        <v>3.5</v>
      </c>
      <c r="I99">
        <v>4</v>
      </c>
      <c r="J99">
        <v>1</v>
      </c>
      <c r="K99">
        <v>1.5</v>
      </c>
      <c r="L99">
        <v>1.3</v>
      </c>
      <c r="M99">
        <v>3</v>
      </c>
      <c r="N99">
        <v>8.5</v>
      </c>
      <c r="O99">
        <v>8</v>
      </c>
      <c r="P99">
        <v>7.8</v>
      </c>
      <c r="Q99">
        <f t="shared" si="6"/>
        <v>3.7769230769230764</v>
      </c>
      <c r="R99">
        <f t="shared" si="5"/>
        <v>3</v>
      </c>
    </row>
    <row r="100" spans="1:18" x14ac:dyDescent="0.25">
      <c r="A100" t="s">
        <v>604</v>
      </c>
      <c r="B100" t="s">
        <v>605</v>
      </c>
      <c r="C100" t="s">
        <v>83</v>
      </c>
      <c r="D100">
        <v>3</v>
      </c>
      <c r="E100">
        <v>5</v>
      </c>
      <c r="F100">
        <v>7</v>
      </c>
      <c r="G100">
        <v>2.9</v>
      </c>
      <c r="H100">
        <v>2.2999999999999998</v>
      </c>
      <c r="I100">
        <v>4</v>
      </c>
      <c r="J100">
        <v>1</v>
      </c>
      <c r="K100">
        <v>2</v>
      </c>
      <c r="L100">
        <v>3</v>
      </c>
      <c r="M100">
        <v>1</v>
      </c>
      <c r="N100">
        <v>5.5</v>
      </c>
      <c r="O100">
        <v>5</v>
      </c>
      <c r="P100">
        <v>6.8</v>
      </c>
      <c r="Q100">
        <f t="shared" si="6"/>
        <v>3.7307692307692308</v>
      </c>
      <c r="R100">
        <f t="shared" si="5"/>
        <v>3</v>
      </c>
    </row>
    <row r="101" spans="1:18" x14ac:dyDescent="0.25">
      <c r="A101" t="s">
        <v>585</v>
      </c>
      <c r="B101" t="s">
        <v>586</v>
      </c>
      <c r="C101" t="s">
        <v>84</v>
      </c>
      <c r="D101">
        <v>4</v>
      </c>
      <c r="E101">
        <v>2.2000000000000002</v>
      </c>
      <c r="F101">
        <v>2</v>
      </c>
      <c r="G101">
        <v>1.5</v>
      </c>
      <c r="H101">
        <v>2.1</v>
      </c>
      <c r="I101">
        <v>1.5</v>
      </c>
      <c r="J101">
        <v>4</v>
      </c>
      <c r="K101">
        <v>2</v>
      </c>
      <c r="L101">
        <v>2</v>
      </c>
      <c r="M101">
        <v>3</v>
      </c>
      <c r="N101">
        <v>6</v>
      </c>
      <c r="O101">
        <v>10</v>
      </c>
      <c r="P101">
        <v>6.7</v>
      </c>
      <c r="Q101">
        <f t="shared" si="6"/>
        <v>3.6153846153846154</v>
      </c>
      <c r="R101">
        <f t="shared" si="5"/>
        <v>2.2000000000000002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25ABC-FD72-44B0-885B-4B9AC703D09E}">
  <dimension ref="A1:T130"/>
  <sheetViews>
    <sheetView tabSelected="1" workbookViewId="0">
      <selection activeCell="A2" sqref="A2"/>
    </sheetView>
  </sheetViews>
  <sheetFormatPr defaultRowHeight="15" x14ac:dyDescent="0.25"/>
  <cols>
    <col min="3" max="3" width="12.140625" customWidth="1"/>
    <col min="4" max="4" width="9.7109375" customWidth="1"/>
    <col min="7" max="7" width="9.42578125" customWidth="1"/>
    <col min="11" max="11" width="10" customWidth="1"/>
    <col min="14" max="14" width="10" customWidth="1"/>
    <col min="15" max="15" width="9.28515625" customWidth="1"/>
    <col min="19" max="19" width="10.42578125" customWidth="1"/>
    <col min="20" max="20" width="10" customWidth="1"/>
  </cols>
  <sheetData>
    <row r="1" spans="1:20" x14ac:dyDescent="0.25">
      <c r="A1" t="s">
        <v>628</v>
      </c>
      <c r="B1" t="s">
        <v>1</v>
      </c>
      <c r="C1" t="s">
        <v>315</v>
      </c>
      <c r="D1" t="s">
        <v>3</v>
      </c>
      <c r="E1" t="s">
        <v>92</v>
      </c>
      <c r="F1" t="s">
        <v>80</v>
      </c>
      <c r="G1" t="s">
        <v>45</v>
      </c>
      <c r="H1" t="s">
        <v>81</v>
      </c>
      <c r="I1" t="s">
        <v>538</v>
      </c>
      <c r="J1" t="s">
        <v>316</v>
      </c>
      <c r="K1" t="s">
        <v>303</v>
      </c>
      <c r="L1" t="s">
        <v>629</v>
      </c>
      <c r="M1" t="s">
        <v>304</v>
      </c>
      <c r="N1" t="s">
        <v>82</v>
      </c>
      <c r="O1" t="s">
        <v>84</v>
      </c>
      <c r="P1" t="s">
        <v>87</v>
      </c>
      <c r="Q1" t="s">
        <v>83</v>
      </c>
      <c r="R1" t="s">
        <v>630</v>
      </c>
      <c r="S1" t="s">
        <v>85</v>
      </c>
      <c r="T1" t="s">
        <v>133</v>
      </c>
    </row>
    <row r="2" spans="1:20" x14ac:dyDescent="0.25">
      <c r="S2" t="e">
        <f>AVERAGE(D2:R130)</f>
        <v>#DIV/0!</v>
      </c>
      <c r="T2" t="e">
        <f t="shared" ref="T2:T33" si="0">MEDIAN(D2:R2)</f>
        <v>#NUM!</v>
      </c>
    </row>
    <row r="3" spans="1:20" x14ac:dyDescent="0.25">
      <c r="S3" t="e">
        <f t="shared" ref="S3:S34" si="1">AVERAGE(D3:R131)</f>
        <v>#DIV/0!</v>
      </c>
      <c r="T3" t="e">
        <f t="shared" si="0"/>
        <v>#NUM!</v>
      </c>
    </row>
    <row r="4" spans="1:20" x14ac:dyDescent="0.25">
      <c r="S4" t="e">
        <f t="shared" si="1"/>
        <v>#DIV/0!</v>
      </c>
      <c r="T4" t="e">
        <f t="shared" si="0"/>
        <v>#NUM!</v>
      </c>
    </row>
    <row r="5" spans="1:20" x14ac:dyDescent="0.25">
      <c r="S5" t="e">
        <f t="shared" si="1"/>
        <v>#DIV/0!</v>
      </c>
      <c r="T5" t="e">
        <f t="shared" si="0"/>
        <v>#NUM!</v>
      </c>
    </row>
    <row r="6" spans="1:20" x14ac:dyDescent="0.25">
      <c r="S6" t="e">
        <f t="shared" si="1"/>
        <v>#DIV/0!</v>
      </c>
      <c r="T6" t="e">
        <f t="shared" si="0"/>
        <v>#NUM!</v>
      </c>
    </row>
    <row r="7" spans="1:20" x14ac:dyDescent="0.25">
      <c r="S7" t="e">
        <f t="shared" si="1"/>
        <v>#DIV/0!</v>
      </c>
      <c r="T7" t="e">
        <f t="shared" si="0"/>
        <v>#NUM!</v>
      </c>
    </row>
    <row r="8" spans="1:20" x14ac:dyDescent="0.25">
      <c r="S8" t="e">
        <f t="shared" si="1"/>
        <v>#DIV/0!</v>
      </c>
      <c r="T8" t="e">
        <f t="shared" si="0"/>
        <v>#NUM!</v>
      </c>
    </row>
    <row r="9" spans="1:20" x14ac:dyDescent="0.25">
      <c r="S9" t="e">
        <f t="shared" si="1"/>
        <v>#DIV/0!</v>
      </c>
      <c r="T9" t="e">
        <f t="shared" si="0"/>
        <v>#NUM!</v>
      </c>
    </row>
    <row r="10" spans="1:20" x14ac:dyDescent="0.25">
      <c r="S10" t="e">
        <f t="shared" si="1"/>
        <v>#DIV/0!</v>
      </c>
      <c r="T10" t="e">
        <f t="shared" si="0"/>
        <v>#NUM!</v>
      </c>
    </row>
    <row r="11" spans="1:20" x14ac:dyDescent="0.25">
      <c r="S11" t="e">
        <f t="shared" si="1"/>
        <v>#DIV/0!</v>
      </c>
      <c r="T11" t="e">
        <f t="shared" si="0"/>
        <v>#NUM!</v>
      </c>
    </row>
    <row r="12" spans="1:20" x14ac:dyDescent="0.25">
      <c r="S12" t="e">
        <f t="shared" si="1"/>
        <v>#DIV/0!</v>
      </c>
      <c r="T12" t="e">
        <f t="shared" si="0"/>
        <v>#NUM!</v>
      </c>
    </row>
    <row r="13" spans="1:20" x14ac:dyDescent="0.25">
      <c r="S13" t="e">
        <f t="shared" si="1"/>
        <v>#DIV/0!</v>
      </c>
      <c r="T13" t="e">
        <f t="shared" si="0"/>
        <v>#NUM!</v>
      </c>
    </row>
    <row r="14" spans="1:20" x14ac:dyDescent="0.25">
      <c r="S14" t="e">
        <f t="shared" si="1"/>
        <v>#DIV/0!</v>
      </c>
      <c r="T14" t="e">
        <f t="shared" si="0"/>
        <v>#NUM!</v>
      </c>
    </row>
    <row r="15" spans="1:20" x14ac:dyDescent="0.25">
      <c r="S15" t="e">
        <f t="shared" si="1"/>
        <v>#DIV/0!</v>
      </c>
      <c r="T15" t="e">
        <f t="shared" si="0"/>
        <v>#NUM!</v>
      </c>
    </row>
    <row r="16" spans="1:20" x14ac:dyDescent="0.25">
      <c r="S16" t="e">
        <f t="shared" si="1"/>
        <v>#DIV/0!</v>
      </c>
      <c r="T16" t="e">
        <f t="shared" si="0"/>
        <v>#NUM!</v>
      </c>
    </row>
    <row r="17" spans="19:20" x14ac:dyDescent="0.25">
      <c r="S17" t="e">
        <f t="shared" si="1"/>
        <v>#DIV/0!</v>
      </c>
      <c r="T17" t="e">
        <f t="shared" si="0"/>
        <v>#NUM!</v>
      </c>
    </row>
    <row r="18" spans="19:20" x14ac:dyDescent="0.25">
      <c r="S18" t="e">
        <f t="shared" si="1"/>
        <v>#DIV/0!</v>
      </c>
      <c r="T18" t="e">
        <f t="shared" si="0"/>
        <v>#NUM!</v>
      </c>
    </row>
    <row r="19" spans="19:20" x14ac:dyDescent="0.25">
      <c r="S19" t="e">
        <f t="shared" si="1"/>
        <v>#DIV/0!</v>
      </c>
      <c r="T19" t="e">
        <f t="shared" si="0"/>
        <v>#NUM!</v>
      </c>
    </row>
    <row r="20" spans="19:20" x14ac:dyDescent="0.25">
      <c r="S20" t="e">
        <f t="shared" si="1"/>
        <v>#DIV/0!</v>
      </c>
      <c r="T20" t="e">
        <f t="shared" si="0"/>
        <v>#NUM!</v>
      </c>
    </row>
    <row r="21" spans="19:20" x14ac:dyDescent="0.25">
      <c r="S21" t="e">
        <f t="shared" si="1"/>
        <v>#DIV/0!</v>
      </c>
      <c r="T21" t="e">
        <f t="shared" si="0"/>
        <v>#NUM!</v>
      </c>
    </row>
    <row r="22" spans="19:20" x14ac:dyDescent="0.25">
      <c r="S22" t="e">
        <f t="shared" si="1"/>
        <v>#DIV/0!</v>
      </c>
      <c r="T22" t="e">
        <f t="shared" si="0"/>
        <v>#NUM!</v>
      </c>
    </row>
    <row r="23" spans="19:20" x14ac:dyDescent="0.25">
      <c r="S23" t="e">
        <f t="shared" si="1"/>
        <v>#DIV/0!</v>
      </c>
      <c r="T23" t="e">
        <f t="shared" si="0"/>
        <v>#NUM!</v>
      </c>
    </row>
    <row r="24" spans="19:20" x14ac:dyDescent="0.25">
      <c r="S24" t="e">
        <f t="shared" si="1"/>
        <v>#DIV/0!</v>
      </c>
      <c r="T24" t="e">
        <f t="shared" si="0"/>
        <v>#NUM!</v>
      </c>
    </row>
    <row r="25" spans="19:20" x14ac:dyDescent="0.25">
      <c r="S25" t="e">
        <f t="shared" si="1"/>
        <v>#DIV/0!</v>
      </c>
      <c r="T25" t="e">
        <f t="shared" si="0"/>
        <v>#NUM!</v>
      </c>
    </row>
    <row r="26" spans="19:20" x14ac:dyDescent="0.25">
      <c r="S26" t="e">
        <f t="shared" si="1"/>
        <v>#DIV/0!</v>
      </c>
      <c r="T26" t="e">
        <f t="shared" si="0"/>
        <v>#NUM!</v>
      </c>
    </row>
    <row r="27" spans="19:20" x14ac:dyDescent="0.25">
      <c r="S27" t="e">
        <f t="shared" si="1"/>
        <v>#DIV/0!</v>
      </c>
      <c r="T27" t="e">
        <f t="shared" si="0"/>
        <v>#NUM!</v>
      </c>
    </row>
    <row r="28" spans="19:20" x14ac:dyDescent="0.25">
      <c r="S28" t="e">
        <f t="shared" si="1"/>
        <v>#DIV/0!</v>
      </c>
      <c r="T28" t="e">
        <f t="shared" si="0"/>
        <v>#NUM!</v>
      </c>
    </row>
    <row r="29" spans="19:20" x14ac:dyDescent="0.25">
      <c r="S29" t="e">
        <f t="shared" si="1"/>
        <v>#DIV/0!</v>
      </c>
      <c r="T29" t="e">
        <f t="shared" si="0"/>
        <v>#NUM!</v>
      </c>
    </row>
    <row r="30" spans="19:20" x14ac:dyDescent="0.25">
      <c r="S30" t="e">
        <f t="shared" si="1"/>
        <v>#DIV/0!</v>
      </c>
      <c r="T30" t="e">
        <f t="shared" si="0"/>
        <v>#NUM!</v>
      </c>
    </row>
    <row r="31" spans="19:20" x14ac:dyDescent="0.25">
      <c r="S31" t="e">
        <f t="shared" si="1"/>
        <v>#DIV/0!</v>
      </c>
      <c r="T31" t="e">
        <f t="shared" si="0"/>
        <v>#NUM!</v>
      </c>
    </row>
    <row r="32" spans="19:20" x14ac:dyDescent="0.25">
      <c r="S32" t="e">
        <f t="shared" si="1"/>
        <v>#DIV/0!</v>
      </c>
      <c r="T32" t="e">
        <f t="shared" si="0"/>
        <v>#NUM!</v>
      </c>
    </row>
    <row r="33" spans="19:20" x14ac:dyDescent="0.25">
      <c r="S33" t="e">
        <f t="shared" si="1"/>
        <v>#DIV/0!</v>
      </c>
      <c r="T33" t="e">
        <f t="shared" si="0"/>
        <v>#NUM!</v>
      </c>
    </row>
    <row r="34" spans="19:20" x14ac:dyDescent="0.25">
      <c r="S34" t="e">
        <f t="shared" si="1"/>
        <v>#DIV/0!</v>
      </c>
      <c r="T34" t="e">
        <f t="shared" ref="T34:T65" si="2">MEDIAN(D34:R34)</f>
        <v>#NUM!</v>
      </c>
    </row>
    <row r="35" spans="19:20" x14ac:dyDescent="0.25">
      <c r="S35" t="e">
        <f t="shared" ref="S35:S66" si="3">AVERAGE(D35:R163)</f>
        <v>#DIV/0!</v>
      </c>
      <c r="T35" t="e">
        <f t="shared" si="2"/>
        <v>#NUM!</v>
      </c>
    </row>
    <row r="36" spans="19:20" x14ac:dyDescent="0.25">
      <c r="S36" t="e">
        <f t="shared" si="3"/>
        <v>#DIV/0!</v>
      </c>
      <c r="T36" t="e">
        <f t="shared" si="2"/>
        <v>#NUM!</v>
      </c>
    </row>
    <row r="37" spans="19:20" x14ac:dyDescent="0.25">
      <c r="S37" t="e">
        <f t="shared" si="3"/>
        <v>#DIV/0!</v>
      </c>
      <c r="T37" t="e">
        <f t="shared" si="2"/>
        <v>#NUM!</v>
      </c>
    </row>
    <row r="38" spans="19:20" x14ac:dyDescent="0.25">
      <c r="S38" t="e">
        <f t="shared" si="3"/>
        <v>#DIV/0!</v>
      </c>
      <c r="T38" t="e">
        <f t="shared" si="2"/>
        <v>#NUM!</v>
      </c>
    </row>
    <row r="39" spans="19:20" x14ac:dyDescent="0.25">
      <c r="S39" t="e">
        <f t="shared" si="3"/>
        <v>#DIV/0!</v>
      </c>
      <c r="T39" t="e">
        <f t="shared" si="2"/>
        <v>#NUM!</v>
      </c>
    </row>
    <row r="40" spans="19:20" x14ac:dyDescent="0.25">
      <c r="S40" t="e">
        <f t="shared" si="3"/>
        <v>#DIV/0!</v>
      </c>
      <c r="T40" t="e">
        <f t="shared" si="2"/>
        <v>#NUM!</v>
      </c>
    </row>
    <row r="41" spans="19:20" x14ac:dyDescent="0.25">
      <c r="S41" t="e">
        <f t="shared" si="3"/>
        <v>#DIV/0!</v>
      </c>
      <c r="T41" t="e">
        <f t="shared" si="2"/>
        <v>#NUM!</v>
      </c>
    </row>
    <row r="42" spans="19:20" x14ac:dyDescent="0.25">
      <c r="S42" t="e">
        <f t="shared" si="3"/>
        <v>#DIV/0!</v>
      </c>
      <c r="T42" t="e">
        <f t="shared" si="2"/>
        <v>#NUM!</v>
      </c>
    </row>
    <row r="43" spans="19:20" x14ac:dyDescent="0.25">
      <c r="S43" t="e">
        <f t="shared" si="3"/>
        <v>#DIV/0!</v>
      </c>
      <c r="T43" t="e">
        <f t="shared" si="2"/>
        <v>#NUM!</v>
      </c>
    </row>
    <row r="44" spans="19:20" x14ac:dyDescent="0.25">
      <c r="S44" t="e">
        <f t="shared" si="3"/>
        <v>#DIV/0!</v>
      </c>
      <c r="T44" t="e">
        <f t="shared" si="2"/>
        <v>#NUM!</v>
      </c>
    </row>
    <row r="45" spans="19:20" x14ac:dyDescent="0.25">
      <c r="S45" t="e">
        <f t="shared" si="3"/>
        <v>#DIV/0!</v>
      </c>
      <c r="T45" t="e">
        <f t="shared" si="2"/>
        <v>#NUM!</v>
      </c>
    </row>
    <row r="46" spans="19:20" x14ac:dyDescent="0.25">
      <c r="S46" t="e">
        <f t="shared" si="3"/>
        <v>#DIV/0!</v>
      </c>
      <c r="T46" t="e">
        <f t="shared" si="2"/>
        <v>#NUM!</v>
      </c>
    </row>
    <row r="47" spans="19:20" x14ac:dyDescent="0.25">
      <c r="S47" t="e">
        <f t="shared" si="3"/>
        <v>#DIV/0!</v>
      </c>
      <c r="T47" t="e">
        <f t="shared" si="2"/>
        <v>#NUM!</v>
      </c>
    </row>
    <row r="48" spans="19:20" x14ac:dyDescent="0.25">
      <c r="S48" t="e">
        <f t="shared" si="3"/>
        <v>#DIV/0!</v>
      </c>
      <c r="T48" t="e">
        <f t="shared" si="2"/>
        <v>#NUM!</v>
      </c>
    </row>
    <row r="49" spans="19:20" x14ac:dyDescent="0.25">
      <c r="S49" t="e">
        <f t="shared" si="3"/>
        <v>#DIV/0!</v>
      </c>
      <c r="T49" t="e">
        <f t="shared" si="2"/>
        <v>#NUM!</v>
      </c>
    </row>
    <row r="50" spans="19:20" x14ac:dyDescent="0.25">
      <c r="S50" t="e">
        <f t="shared" si="3"/>
        <v>#DIV/0!</v>
      </c>
      <c r="T50" t="e">
        <f t="shared" si="2"/>
        <v>#NUM!</v>
      </c>
    </row>
    <row r="51" spans="19:20" x14ac:dyDescent="0.25">
      <c r="S51" t="e">
        <f t="shared" si="3"/>
        <v>#DIV/0!</v>
      </c>
      <c r="T51" t="e">
        <f t="shared" si="2"/>
        <v>#NUM!</v>
      </c>
    </row>
    <row r="52" spans="19:20" x14ac:dyDescent="0.25">
      <c r="S52" t="e">
        <f t="shared" si="3"/>
        <v>#DIV/0!</v>
      </c>
      <c r="T52" t="e">
        <f t="shared" si="2"/>
        <v>#NUM!</v>
      </c>
    </row>
    <row r="53" spans="19:20" x14ac:dyDescent="0.25">
      <c r="S53" t="e">
        <f t="shared" si="3"/>
        <v>#DIV/0!</v>
      </c>
      <c r="T53" t="e">
        <f t="shared" si="2"/>
        <v>#NUM!</v>
      </c>
    </row>
    <row r="54" spans="19:20" x14ac:dyDescent="0.25">
      <c r="S54" t="e">
        <f t="shared" si="3"/>
        <v>#DIV/0!</v>
      </c>
      <c r="T54" t="e">
        <f t="shared" si="2"/>
        <v>#NUM!</v>
      </c>
    </row>
    <row r="55" spans="19:20" x14ac:dyDescent="0.25">
      <c r="S55" t="e">
        <f t="shared" si="3"/>
        <v>#DIV/0!</v>
      </c>
      <c r="T55" t="e">
        <f t="shared" si="2"/>
        <v>#NUM!</v>
      </c>
    </row>
    <row r="56" spans="19:20" x14ac:dyDescent="0.25">
      <c r="S56" t="e">
        <f t="shared" si="3"/>
        <v>#DIV/0!</v>
      </c>
      <c r="T56" t="e">
        <f t="shared" si="2"/>
        <v>#NUM!</v>
      </c>
    </row>
    <row r="57" spans="19:20" x14ac:dyDescent="0.25">
      <c r="S57" t="e">
        <f t="shared" si="3"/>
        <v>#DIV/0!</v>
      </c>
      <c r="T57" t="e">
        <f t="shared" si="2"/>
        <v>#NUM!</v>
      </c>
    </row>
    <row r="58" spans="19:20" x14ac:dyDescent="0.25">
      <c r="S58" t="e">
        <f t="shared" si="3"/>
        <v>#DIV/0!</v>
      </c>
      <c r="T58" t="e">
        <f t="shared" si="2"/>
        <v>#NUM!</v>
      </c>
    </row>
    <row r="59" spans="19:20" x14ac:dyDescent="0.25">
      <c r="S59" t="e">
        <f t="shared" si="3"/>
        <v>#DIV/0!</v>
      </c>
      <c r="T59" t="e">
        <f t="shared" si="2"/>
        <v>#NUM!</v>
      </c>
    </row>
    <row r="60" spans="19:20" x14ac:dyDescent="0.25">
      <c r="S60" t="e">
        <f t="shared" si="3"/>
        <v>#DIV/0!</v>
      </c>
      <c r="T60" t="e">
        <f t="shared" si="2"/>
        <v>#NUM!</v>
      </c>
    </row>
    <row r="61" spans="19:20" x14ac:dyDescent="0.25">
      <c r="S61" t="e">
        <f t="shared" si="3"/>
        <v>#DIV/0!</v>
      </c>
      <c r="T61" t="e">
        <f t="shared" si="2"/>
        <v>#NUM!</v>
      </c>
    </row>
    <row r="62" spans="19:20" x14ac:dyDescent="0.25">
      <c r="S62" t="e">
        <f t="shared" si="3"/>
        <v>#DIV/0!</v>
      </c>
      <c r="T62" t="e">
        <f t="shared" si="2"/>
        <v>#NUM!</v>
      </c>
    </row>
    <row r="63" spans="19:20" x14ac:dyDescent="0.25">
      <c r="S63" t="e">
        <f t="shared" si="3"/>
        <v>#DIV/0!</v>
      </c>
      <c r="T63" t="e">
        <f t="shared" si="2"/>
        <v>#NUM!</v>
      </c>
    </row>
    <row r="64" spans="19:20" x14ac:dyDescent="0.25">
      <c r="S64" t="e">
        <f t="shared" si="3"/>
        <v>#DIV/0!</v>
      </c>
      <c r="T64" t="e">
        <f t="shared" si="2"/>
        <v>#NUM!</v>
      </c>
    </row>
    <row r="65" spans="19:20" x14ac:dyDescent="0.25">
      <c r="S65" t="e">
        <f t="shared" si="3"/>
        <v>#DIV/0!</v>
      </c>
      <c r="T65" t="e">
        <f t="shared" si="2"/>
        <v>#NUM!</v>
      </c>
    </row>
    <row r="66" spans="19:20" x14ac:dyDescent="0.25">
      <c r="S66" t="e">
        <f t="shared" si="3"/>
        <v>#DIV/0!</v>
      </c>
      <c r="T66" t="e">
        <f t="shared" ref="T66:T97" si="4">MEDIAN(D66:R66)</f>
        <v>#NUM!</v>
      </c>
    </row>
    <row r="67" spans="19:20" x14ac:dyDescent="0.25">
      <c r="S67" t="e">
        <f t="shared" ref="S67:S98" si="5">AVERAGE(D67:R195)</f>
        <v>#DIV/0!</v>
      </c>
      <c r="T67" t="e">
        <f t="shared" si="4"/>
        <v>#NUM!</v>
      </c>
    </row>
    <row r="68" spans="19:20" x14ac:dyDescent="0.25">
      <c r="S68" t="e">
        <f t="shared" si="5"/>
        <v>#DIV/0!</v>
      </c>
      <c r="T68" t="e">
        <f t="shared" si="4"/>
        <v>#NUM!</v>
      </c>
    </row>
    <row r="69" spans="19:20" x14ac:dyDescent="0.25">
      <c r="S69" t="e">
        <f t="shared" si="5"/>
        <v>#DIV/0!</v>
      </c>
      <c r="T69" t="e">
        <f t="shared" si="4"/>
        <v>#NUM!</v>
      </c>
    </row>
    <row r="70" spans="19:20" x14ac:dyDescent="0.25">
      <c r="S70" t="e">
        <f t="shared" si="5"/>
        <v>#DIV/0!</v>
      </c>
      <c r="T70" t="e">
        <f t="shared" si="4"/>
        <v>#NUM!</v>
      </c>
    </row>
    <row r="71" spans="19:20" x14ac:dyDescent="0.25">
      <c r="S71" t="e">
        <f t="shared" si="5"/>
        <v>#DIV/0!</v>
      </c>
      <c r="T71" t="e">
        <f t="shared" si="4"/>
        <v>#NUM!</v>
      </c>
    </row>
    <row r="72" spans="19:20" x14ac:dyDescent="0.25">
      <c r="S72" t="e">
        <f t="shared" si="5"/>
        <v>#DIV/0!</v>
      </c>
      <c r="T72" t="e">
        <f t="shared" si="4"/>
        <v>#NUM!</v>
      </c>
    </row>
    <row r="73" spans="19:20" x14ac:dyDescent="0.25">
      <c r="S73" t="e">
        <f t="shared" si="5"/>
        <v>#DIV/0!</v>
      </c>
      <c r="T73" t="e">
        <f t="shared" si="4"/>
        <v>#NUM!</v>
      </c>
    </row>
    <row r="74" spans="19:20" x14ac:dyDescent="0.25">
      <c r="S74" t="e">
        <f t="shared" si="5"/>
        <v>#DIV/0!</v>
      </c>
      <c r="T74" t="e">
        <f t="shared" si="4"/>
        <v>#NUM!</v>
      </c>
    </row>
    <row r="75" spans="19:20" x14ac:dyDescent="0.25">
      <c r="S75" t="e">
        <f t="shared" si="5"/>
        <v>#DIV/0!</v>
      </c>
      <c r="T75" t="e">
        <f t="shared" si="4"/>
        <v>#NUM!</v>
      </c>
    </row>
    <row r="76" spans="19:20" x14ac:dyDescent="0.25">
      <c r="S76" t="e">
        <f t="shared" si="5"/>
        <v>#DIV/0!</v>
      </c>
      <c r="T76" t="e">
        <f t="shared" si="4"/>
        <v>#NUM!</v>
      </c>
    </row>
    <row r="77" spans="19:20" x14ac:dyDescent="0.25">
      <c r="S77" t="e">
        <f t="shared" si="5"/>
        <v>#DIV/0!</v>
      </c>
      <c r="T77" t="e">
        <f t="shared" si="4"/>
        <v>#NUM!</v>
      </c>
    </row>
    <row r="78" spans="19:20" x14ac:dyDescent="0.25">
      <c r="S78" t="e">
        <f t="shared" si="5"/>
        <v>#DIV/0!</v>
      </c>
      <c r="T78" t="e">
        <f t="shared" si="4"/>
        <v>#NUM!</v>
      </c>
    </row>
    <row r="79" spans="19:20" x14ac:dyDescent="0.25">
      <c r="S79" t="e">
        <f t="shared" si="5"/>
        <v>#DIV/0!</v>
      </c>
      <c r="T79" t="e">
        <f t="shared" si="4"/>
        <v>#NUM!</v>
      </c>
    </row>
    <row r="80" spans="19:20" x14ac:dyDescent="0.25">
      <c r="S80" t="e">
        <f t="shared" si="5"/>
        <v>#DIV/0!</v>
      </c>
      <c r="T80" t="e">
        <f t="shared" si="4"/>
        <v>#NUM!</v>
      </c>
    </row>
    <row r="81" spans="19:20" x14ac:dyDescent="0.25">
      <c r="S81" t="e">
        <f t="shared" si="5"/>
        <v>#DIV/0!</v>
      </c>
      <c r="T81" t="e">
        <f t="shared" si="4"/>
        <v>#NUM!</v>
      </c>
    </row>
    <row r="82" spans="19:20" x14ac:dyDescent="0.25">
      <c r="S82" t="e">
        <f t="shared" si="5"/>
        <v>#DIV/0!</v>
      </c>
      <c r="T82" t="e">
        <f t="shared" si="4"/>
        <v>#NUM!</v>
      </c>
    </row>
    <row r="83" spans="19:20" x14ac:dyDescent="0.25">
      <c r="S83" t="e">
        <f t="shared" si="5"/>
        <v>#DIV/0!</v>
      </c>
      <c r="T83" t="e">
        <f t="shared" si="4"/>
        <v>#NUM!</v>
      </c>
    </row>
    <row r="84" spans="19:20" x14ac:dyDescent="0.25">
      <c r="S84" t="e">
        <f t="shared" si="5"/>
        <v>#DIV/0!</v>
      </c>
      <c r="T84" t="e">
        <f t="shared" si="4"/>
        <v>#NUM!</v>
      </c>
    </row>
    <row r="85" spans="19:20" x14ac:dyDescent="0.25">
      <c r="S85" t="e">
        <f t="shared" si="5"/>
        <v>#DIV/0!</v>
      </c>
      <c r="T85" t="e">
        <f t="shared" si="4"/>
        <v>#NUM!</v>
      </c>
    </row>
    <row r="86" spans="19:20" x14ac:dyDescent="0.25">
      <c r="S86" t="e">
        <f t="shared" si="5"/>
        <v>#DIV/0!</v>
      </c>
      <c r="T86" t="e">
        <f t="shared" si="4"/>
        <v>#NUM!</v>
      </c>
    </row>
    <row r="87" spans="19:20" x14ac:dyDescent="0.25">
      <c r="S87" t="e">
        <f t="shared" si="5"/>
        <v>#DIV/0!</v>
      </c>
      <c r="T87" t="e">
        <f t="shared" si="4"/>
        <v>#NUM!</v>
      </c>
    </row>
    <row r="88" spans="19:20" x14ac:dyDescent="0.25">
      <c r="S88" t="e">
        <f t="shared" si="5"/>
        <v>#DIV/0!</v>
      </c>
      <c r="T88" t="e">
        <f t="shared" si="4"/>
        <v>#NUM!</v>
      </c>
    </row>
    <row r="89" spans="19:20" x14ac:dyDescent="0.25">
      <c r="S89" t="e">
        <f t="shared" si="5"/>
        <v>#DIV/0!</v>
      </c>
      <c r="T89" t="e">
        <f t="shared" si="4"/>
        <v>#NUM!</v>
      </c>
    </row>
    <row r="90" spans="19:20" x14ac:dyDescent="0.25">
      <c r="S90" t="e">
        <f t="shared" si="5"/>
        <v>#DIV/0!</v>
      </c>
      <c r="T90" t="e">
        <f t="shared" si="4"/>
        <v>#NUM!</v>
      </c>
    </row>
    <row r="91" spans="19:20" x14ac:dyDescent="0.25">
      <c r="S91" t="e">
        <f t="shared" si="5"/>
        <v>#DIV/0!</v>
      </c>
      <c r="T91" t="e">
        <f t="shared" si="4"/>
        <v>#NUM!</v>
      </c>
    </row>
    <row r="92" spans="19:20" x14ac:dyDescent="0.25">
      <c r="S92" t="e">
        <f t="shared" si="5"/>
        <v>#DIV/0!</v>
      </c>
      <c r="T92" t="e">
        <f t="shared" si="4"/>
        <v>#NUM!</v>
      </c>
    </row>
    <row r="93" spans="19:20" x14ac:dyDescent="0.25">
      <c r="S93" t="e">
        <f t="shared" si="5"/>
        <v>#DIV/0!</v>
      </c>
      <c r="T93" t="e">
        <f t="shared" si="4"/>
        <v>#NUM!</v>
      </c>
    </row>
    <row r="94" spans="19:20" x14ac:dyDescent="0.25">
      <c r="S94" t="e">
        <f t="shared" si="5"/>
        <v>#DIV/0!</v>
      </c>
      <c r="T94" t="e">
        <f t="shared" si="4"/>
        <v>#NUM!</v>
      </c>
    </row>
    <row r="95" spans="19:20" x14ac:dyDescent="0.25">
      <c r="S95" t="e">
        <f t="shared" si="5"/>
        <v>#DIV/0!</v>
      </c>
      <c r="T95" t="e">
        <f t="shared" si="4"/>
        <v>#NUM!</v>
      </c>
    </row>
    <row r="96" spans="19:20" x14ac:dyDescent="0.25">
      <c r="S96" t="e">
        <f t="shared" si="5"/>
        <v>#DIV/0!</v>
      </c>
      <c r="T96" t="e">
        <f t="shared" si="4"/>
        <v>#NUM!</v>
      </c>
    </row>
    <row r="97" spans="19:20" x14ac:dyDescent="0.25">
      <c r="S97" t="e">
        <f t="shared" si="5"/>
        <v>#DIV/0!</v>
      </c>
      <c r="T97" t="e">
        <f t="shared" si="4"/>
        <v>#NUM!</v>
      </c>
    </row>
    <row r="98" spans="19:20" x14ac:dyDescent="0.25">
      <c r="S98" t="e">
        <f t="shared" si="5"/>
        <v>#DIV/0!</v>
      </c>
      <c r="T98" t="e">
        <f t="shared" ref="T98:T130" si="6">MEDIAN(D98:R98)</f>
        <v>#NUM!</v>
      </c>
    </row>
    <row r="99" spans="19:20" x14ac:dyDescent="0.25">
      <c r="S99" t="e">
        <f t="shared" ref="S99:S130" si="7">AVERAGE(D99:R227)</f>
        <v>#DIV/0!</v>
      </c>
      <c r="T99" t="e">
        <f t="shared" si="6"/>
        <v>#NUM!</v>
      </c>
    </row>
    <row r="100" spans="19:20" x14ac:dyDescent="0.25">
      <c r="S100" t="e">
        <f t="shared" si="7"/>
        <v>#DIV/0!</v>
      </c>
      <c r="T100" t="e">
        <f t="shared" si="6"/>
        <v>#NUM!</v>
      </c>
    </row>
    <row r="101" spans="19:20" x14ac:dyDescent="0.25">
      <c r="S101" t="e">
        <f t="shared" si="7"/>
        <v>#DIV/0!</v>
      </c>
      <c r="T101" t="e">
        <f t="shared" si="6"/>
        <v>#NUM!</v>
      </c>
    </row>
    <row r="102" spans="19:20" x14ac:dyDescent="0.25">
      <c r="S102" t="e">
        <f t="shared" si="7"/>
        <v>#DIV/0!</v>
      </c>
      <c r="T102" t="e">
        <f t="shared" si="6"/>
        <v>#NUM!</v>
      </c>
    </row>
    <row r="103" spans="19:20" x14ac:dyDescent="0.25">
      <c r="S103" t="e">
        <f t="shared" si="7"/>
        <v>#DIV/0!</v>
      </c>
      <c r="T103" t="e">
        <f t="shared" si="6"/>
        <v>#NUM!</v>
      </c>
    </row>
    <row r="104" spans="19:20" x14ac:dyDescent="0.25">
      <c r="S104" t="e">
        <f t="shared" si="7"/>
        <v>#DIV/0!</v>
      </c>
      <c r="T104" t="e">
        <f t="shared" si="6"/>
        <v>#NUM!</v>
      </c>
    </row>
    <row r="105" spans="19:20" x14ac:dyDescent="0.25">
      <c r="S105" t="e">
        <f t="shared" si="7"/>
        <v>#DIV/0!</v>
      </c>
      <c r="T105" t="e">
        <f t="shared" si="6"/>
        <v>#NUM!</v>
      </c>
    </row>
    <row r="106" spans="19:20" x14ac:dyDescent="0.25">
      <c r="S106" t="e">
        <f t="shared" si="7"/>
        <v>#DIV/0!</v>
      </c>
      <c r="T106" t="e">
        <f t="shared" si="6"/>
        <v>#NUM!</v>
      </c>
    </row>
    <row r="107" spans="19:20" x14ac:dyDescent="0.25">
      <c r="S107" t="e">
        <f t="shared" si="7"/>
        <v>#DIV/0!</v>
      </c>
      <c r="T107" t="e">
        <f t="shared" si="6"/>
        <v>#NUM!</v>
      </c>
    </row>
    <row r="108" spans="19:20" x14ac:dyDescent="0.25">
      <c r="S108" t="e">
        <f t="shared" si="7"/>
        <v>#DIV/0!</v>
      </c>
      <c r="T108" t="e">
        <f t="shared" si="6"/>
        <v>#NUM!</v>
      </c>
    </row>
    <row r="109" spans="19:20" x14ac:dyDescent="0.25">
      <c r="S109" t="e">
        <f t="shared" si="7"/>
        <v>#DIV/0!</v>
      </c>
      <c r="T109" t="e">
        <f t="shared" si="6"/>
        <v>#NUM!</v>
      </c>
    </row>
    <row r="110" spans="19:20" x14ac:dyDescent="0.25">
      <c r="S110" t="e">
        <f t="shared" si="7"/>
        <v>#DIV/0!</v>
      </c>
      <c r="T110" t="e">
        <f t="shared" si="6"/>
        <v>#NUM!</v>
      </c>
    </row>
    <row r="111" spans="19:20" x14ac:dyDescent="0.25">
      <c r="S111" t="e">
        <f t="shared" si="7"/>
        <v>#DIV/0!</v>
      </c>
      <c r="T111" t="e">
        <f t="shared" si="6"/>
        <v>#NUM!</v>
      </c>
    </row>
    <row r="112" spans="19:20" x14ac:dyDescent="0.25">
      <c r="S112" t="e">
        <f t="shared" si="7"/>
        <v>#DIV/0!</v>
      </c>
      <c r="T112" t="e">
        <f t="shared" si="6"/>
        <v>#NUM!</v>
      </c>
    </row>
    <row r="113" spans="19:20" x14ac:dyDescent="0.25">
      <c r="S113" t="e">
        <f t="shared" si="7"/>
        <v>#DIV/0!</v>
      </c>
      <c r="T113" t="e">
        <f t="shared" si="6"/>
        <v>#NUM!</v>
      </c>
    </row>
    <row r="114" spans="19:20" x14ac:dyDescent="0.25">
      <c r="S114" t="e">
        <f t="shared" si="7"/>
        <v>#DIV/0!</v>
      </c>
      <c r="T114" t="e">
        <f t="shared" si="6"/>
        <v>#NUM!</v>
      </c>
    </row>
    <row r="115" spans="19:20" x14ac:dyDescent="0.25">
      <c r="S115" t="e">
        <f t="shared" si="7"/>
        <v>#DIV/0!</v>
      </c>
      <c r="T115" t="e">
        <f t="shared" si="6"/>
        <v>#NUM!</v>
      </c>
    </row>
    <row r="116" spans="19:20" x14ac:dyDescent="0.25">
      <c r="S116" t="e">
        <f t="shared" si="7"/>
        <v>#DIV/0!</v>
      </c>
      <c r="T116" t="e">
        <f t="shared" si="6"/>
        <v>#NUM!</v>
      </c>
    </row>
    <row r="117" spans="19:20" x14ac:dyDescent="0.25">
      <c r="S117" t="e">
        <f t="shared" si="7"/>
        <v>#DIV/0!</v>
      </c>
      <c r="T117" t="e">
        <f t="shared" si="6"/>
        <v>#NUM!</v>
      </c>
    </row>
    <row r="118" spans="19:20" x14ac:dyDescent="0.25">
      <c r="S118" t="e">
        <f t="shared" si="7"/>
        <v>#DIV/0!</v>
      </c>
      <c r="T118" t="e">
        <f t="shared" si="6"/>
        <v>#NUM!</v>
      </c>
    </row>
    <row r="119" spans="19:20" x14ac:dyDescent="0.25">
      <c r="S119" t="e">
        <f t="shared" si="7"/>
        <v>#DIV/0!</v>
      </c>
      <c r="T119" t="e">
        <f t="shared" si="6"/>
        <v>#NUM!</v>
      </c>
    </row>
    <row r="120" spans="19:20" x14ac:dyDescent="0.25">
      <c r="S120" t="e">
        <f t="shared" si="7"/>
        <v>#DIV/0!</v>
      </c>
      <c r="T120" t="e">
        <f t="shared" si="6"/>
        <v>#NUM!</v>
      </c>
    </row>
    <row r="121" spans="19:20" x14ac:dyDescent="0.25">
      <c r="S121" t="e">
        <f t="shared" si="7"/>
        <v>#DIV/0!</v>
      </c>
      <c r="T121" t="e">
        <f t="shared" si="6"/>
        <v>#NUM!</v>
      </c>
    </row>
    <row r="122" spans="19:20" x14ac:dyDescent="0.25">
      <c r="S122" t="e">
        <f t="shared" si="7"/>
        <v>#DIV/0!</v>
      </c>
      <c r="T122" t="e">
        <f t="shared" si="6"/>
        <v>#NUM!</v>
      </c>
    </row>
    <row r="123" spans="19:20" x14ac:dyDescent="0.25">
      <c r="S123" t="e">
        <f t="shared" si="7"/>
        <v>#DIV/0!</v>
      </c>
      <c r="T123" t="e">
        <f t="shared" si="6"/>
        <v>#NUM!</v>
      </c>
    </row>
    <row r="124" spans="19:20" x14ac:dyDescent="0.25">
      <c r="S124" t="e">
        <f t="shared" si="7"/>
        <v>#DIV/0!</v>
      </c>
      <c r="T124" t="e">
        <f t="shared" si="6"/>
        <v>#NUM!</v>
      </c>
    </row>
    <row r="125" spans="19:20" x14ac:dyDescent="0.25">
      <c r="S125" t="e">
        <f t="shared" si="7"/>
        <v>#DIV/0!</v>
      </c>
      <c r="T125" t="e">
        <f t="shared" si="6"/>
        <v>#NUM!</v>
      </c>
    </row>
    <row r="126" spans="19:20" x14ac:dyDescent="0.25">
      <c r="S126" t="e">
        <f t="shared" si="7"/>
        <v>#DIV/0!</v>
      </c>
      <c r="T126" t="e">
        <f t="shared" si="6"/>
        <v>#NUM!</v>
      </c>
    </row>
    <row r="127" spans="19:20" x14ac:dyDescent="0.25">
      <c r="S127" t="e">
        <f t="shared" si="7"/>
        <v>#DIV/0!</v>
      </c>
      <c r="T127" t="e">
        <f t="shared" si="6"/>
        <v>#NUM!</v>
      </c>
    </row>
    <row r="128" spans="19:20" x14ac:dyDescent="0.25">
      <c r="S128" t="e">
        <f t="shared" si="7"/>
        <v>#DIV/0!</v>
      </c>
      <c r="T128" t="e">
        <f t="shared" si="6"/>
        <v>#NUM!</v>
      </c>
    </row>
    <row r="129" spans="19:20" x14ac:dyDescent="0.25">
      <c r="S129" t="e">
        <f t="shared" si="7"/>
        <v>#DIV/0!</v>
      </c>
      <c r="T129" t="e">
        <f t="shared" si="6"/>
        <v>#NUM!</v>
      </c>
    </row>
    <row r="130" spans="19:20" x14ac:dyDescent="0.25">
      <c r="S130" t="e">
        <f t="shared" si="7"/>
        <v>#DIV/0!</v>
      </c>
      <c r="T130" t="e">
        <f t="shared" si="6"/>
        <v>#NUM!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2021</vt:lpstr>
      <vt:lpstr>2022</vt:lpstr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te Kronnie</dc:creator>
  <cp:lastModifiedBy>Martijn Te Kronnie | Primetime</cp:lastModifiedBy>
  <dcterms:created xsi:type="dcterms:W3CDTF">2021-09-14T17:25:01Z</dcterms:created>
  <dcterms:modified xsi:type="dcterms:W3CDTF">2024-08-15T18:23:13Z</dcterms:modified>
</cp:coreProperties>
</file>