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ocuments\GitHub\Sport_Analyzer\Bill of Materials\"/>
    </mc:Choice>
  </mc:AlternateContent>
  <bookViews>
    <workbookView xWindow="0" yWindow="0" windowWidth="11540" windowHeight="5860"/>
  </bookViews>
  <sheets>
    <sheet name="BOM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2" l="1"/>
  <c r="I18" i="2" l="1"/>
  <c r="I19" i="2"/>
  <c r="I20" i="2"/>
  <c r="I21" i="2"/>
  <c r="I22" i="2"/>
  <c r="I23" i="2"/>
  <c r="I24" i="2"/>
  <c r="I25" i="2"/>
  <c r="I26" i="2"/>
  <c r="I17" i="2"/>
  <c r="I27" i="2"/>
  <c r="I39" i="2"/>
  <c r="I38" i="2"/>
  <c r="I37" i="2"/>
  <c r="G6" i="2"/>
  <c r="I6" i="2" s="1"/>
  <c r="G36" i="2" l="1"/>
  <c r="I36" i="2" s="1"/>
  <c r="I28" i="2"/>
  <c r="I32" i="2"/>
  <c r="I13" i="2"/>
  <c r="I14" i="2"/>
  <c r="I41" i="2" s="1"/>
  <c r="I15" i="2"/>
  <c r="I16" i="2"/>
  <c r="I29" i="2"/>
  <c r="I30" i="2"/>
  <c r="I31" i="2"/>
  <c r="I33" i="2"/>
  <c r="I34" i="2"/>
  <c r="I35" i="2"/>
  <c r="I12" i="2"/>
</calcChain>
</file>

<file path=xl/sharedStrings.xml><?xml version="1.0" encoding="utf-8"?>
<sst xmlns="http://schemas.openxmlformats.org/spreadsheetml/2006/main" count="104" uniqueCount="78">
  <si>
    <t>Component</t>
  </si>
  <si>
    <t>2.8" TFT LCD with Touchscreen Breakout Board</t>
  </si>
  <si>
    <t>Supplier</t>
  </si>
  <si>
    <t>Reference</t>
  </si>
  <si>
    <t>Quantity</t>
  </si>
  <si>
    <t>809-4902</t>
  </si>
  <si>
    <t>RJ12 Connector</t>
  </si>
  <si>
    <t>RS Components</t>
  </si>
  <si>
    <t>Teensy 3.2</t>
  </si>
  <si>
    <t>Incremental encoder</t>
  </si>
  <si>
    <t>Incremental encoder draw-wire mechanism</t>
  </si>
  <si>
    <t>Loac cell</t>
  </si>
  <si>
    <t>RJ12 cable</t>
  </si>
  <si>
    <t>Brass M3 threaded inserts</t>
  </si>
  <si>
    <t>https://www.amazon.co.uk/Wisamic-Incremental-Encoder-Dc5-24v-Voltage/dp/B015GYY7XU/ref=sr_1_5?crid=2WH2KV5IBPO23&amp;dchild=1&amp;keywords=incremental+rotary+encoder&amp;qid=1618663428&amp;sprefix=incremental+rotary+%2Caps%2C129&amp;sr=8-5</t>
  </si>
  <si>
    <t>Amazon</t>
  </si>
  <si>
    <t>CALT</t>
  </si>
  <si>
    <t>https://www.amazon.co.uk/gp/product/B07X8PZ2HX/ref=ppx_yo_dt_b_asin_title_o02_s00?ie=UTF8&amp;psc=1</t>
  </si>
  <si>
    <t xml:space="preserve">Farnell </t>
  </si>
  <si>
    <t>Total cost</t>
  </si>
  <si>
    <t>124-5469</t>
  </si>
  <si>
    <t>Cost per unit(£)</t>
  </si>
  <si>
    <t>682-1131</t>
  </si>
  <si>
    <t>Pushbutton Omron B3F-1020</t>
  </si>
  <si>
    <t>278-534</t>
  </si>
  <si>
    <t>SC13983</t>
  </si>
  <si>
    <t xml:space="preserve">CPC-Farnell </t>
  </si>
  <si>
    <t>Female pin headers</t>
  </si>
  <si>
    <t>https://www.amazon.co.uk/Aussel-Pieces-Breakaway-Connector-Arduino-PIN-2-20PCS/dp/B01M69EA9O/ref=sr_1_3?dchild=1&amp;keywords=Pin+header&amp;qid=1618665045&amp;sr=8-3</t>
  </si>
  <si>
    <t>Male USB A to Male USB Micro B USB Cable, 0.5m, USB 2.0</t>
  </si>
  <si>
    <t>182-8551</t>
  </si>
  <si>
    <t>914-1652</t>
  </si>
  <si>
    <t>Long M3 countersunk screws</t>
  </si>
  <si>
    <t>Short M3 countersunk screws</t>
  </si>
  <si>
    <t>528-946</t>
  </si>
  <si>
    <t>https://www.china-encoder.com/product/economic-version-bsl-ga55-encoder-draw-wire-mechanism/</t>
  </si>
  <si>
    <t xml:space="preserve">M12 Eye bolt </t>
  </si>
  <si>
    <t>https://www.amazon.co.uk/sourcing-map-Lifting-Hanging-Stainless/dp/B08NJ32ZYY/ref=sr_1_11?dchild=1&amp;keywords=eye+bolt+m12&amp;qid=1618307958&amp;sr=8-11</t>
  </si>
  <si>
    <t>PCB</t>
  </si>
  <si>
    <t>JLC PCB</t>
  </si>
  <si>
    <t>-</t>
  </si>
  <si>
    <t>Micro SD Card 32 GB</t>
  </si>
  <si>
    <t>123-1040</t>
  </si>
  <si>
    <t>Encoder Base</t>
  </si>
  <si>
    <t>Front cover</t>
  </si>
  <si>
    <t>264-4646</t>
  </si>
  <si>
    <t>839-2900</t>
  </si>
  <si>
    <r>
      <t xml:space="preserve">Resistor 0603 100 </t>
    </r>
    <r>
      <rPr>
        <sz val="11"/>
        <color theme="1"/>
        <rFont val="Calibri"/>
        <family val="2"/>
      </rPr>
      <t>Ω 1%</t>
    </r>
  </si>
  <si>
    <t>901-3525</t>
  </si>
  <si>
    <r>
      <t>Resistor 0603 10 k</t>
    </r>
    <r>
      <rPr>
        <sz val="11"/>
        <color theme="1"/>
        <rFont val="Calibri"/>
        <family val="2"/>
      </rPr>
      <t>Ω 1%</t>
    </r>
  </si>
  <si>
    <t>901-3601</t>
  </si>
  <si>
    <t>766-1217</t>
  </si>
  <si>
    <t>Ceramic capacitor 1210  10uF</t>
  </si>
  <si>
    <t>Ceramic capacitor 0603  0.33uF</t>
  </si>
  <si>
    <t>Ceramic capacitor 0603  0.1uF</t>
  </si>
  <si>
    <t>901-3610</t>
  </si>
  <si>
    <r>
      <t>Resistor 0603 20 k</t>
    </r>
    <r>
      <rPr>
        <sz val="11"/>
        <color theme="1"/>
        <rFont val="Calibri"/>
        <family val="2"/>
      </rPr>
      <t>Ω 1%</t>
    </r>
  </si>
  <si>
    <t>Inductor 0805 3.3 uH</t>
  </si>
  <si>
    <t>724-2790</t>
  </si>
  <si>
    <r>
      <t>Resistor 0603 8.2 k</t>
    </r>
    <r>
      <rPr>
        <sz val="11"/>
        <color theme="1"/>
        <rFont val="Calibri"/>
        <family val="2"/>
      </rPr>
      <t>Ω 1%</t>
    </r>
  </si>
  <si>
    <t>901-3591</t>
  </si>
  <si>
    <t>Transistor BJT MMBT4403</t>
  </si>
  <si>
    <t>739-0509</t>
  </si>
  <si>
    <t>Voltage regulator 7805</t>
  </si>
  <si>
    <t>808-4116</t>
  </si>
  <si>
    <t>HX711 Load cell ADC</t>
  </si>
  <si>
    <t>C43656</t>
  </si>
  <si>
    <t>JLCPCB</t>
  </si>
  <si>
    <t>Back cover</t>
  </si>
  <si>
    <t>Magnet</t>
  </si>
  <si>
    <t>136-5467</t>
  </si>
  <si>
    <t>9V Battery holder</t>
  </si>
  <si>
    <t>Rapid Electronics</t>
  </si>
  <si>
    <t>78-3760</t>
  </si>
  <si>
    <t>Slide Switch</t>
  </si>
  <si>
    <t>Total</t>
  </si>
  <si>
    <t>Middle cover 1</t>
  </si>
  <si>
    <t>Middle cover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</si>
</sst>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41"/>
  <sheetViews>
    <sheetView tabSelected="1" topLeftCell="B1" workbookViewId="0">
      <selection activeCell="C8" sqref="C8"/>
    </sheetView>
  </sheetViews>
  <sheetFormatPr defaultRowHeight="14.5" x14ac:dyDescent="0.35"/>
  <cols>
    <col min="4" max="4" width="49.7265625" bestFit="1" customWidth="1"/>
    <col min="5" max="5" width="14.6328125" bestFit="1" customWidth="1"/>
    <col min="6" max="6" width="35.6328125" bestFit="1" customWidth="1"/>
    <col min="7" max="7" width="13.453125" bestFit="1" customWidth="1"/>
  </cols>
  <sheetData>
    <row r="5" spans="4:9" x14ac:dyDescent="0.35">
      <c r="D5" s="1" t="s">
        <v>0</v>
      </c>
      <c r="E5" s="1" t="s">
        <v>2</v>
      </c>
      <c r="F5" s="1" t="s">
        <v>3</v>
      </c>
      <c r="G5" s="1" t="s">
        <v>21</v>
      </c>
      <c r="H5" s="1" t="s">
        <v>4</v>
      </c>
      <c r="I5" s="1" t="s">
        <v>19</v>
      </c>
    </row>
    <row r="6" spans="4:9" x14ac:dyDescent="0.35">
      <c r="D6" s="2" t="s">
        <v>38</v>
      </c>
      <c r="E6" s="2" t="s">
        <v>39</v>
      </c>
      <c r="F6" s="2" t="s">
        <v>40</v>
      </c>
      <c r="G6" s="2">
        <f>3.55/10</f>
        <v>0.35499999999999998</v>
      </c>
      <c r="H6" s="2">
        <v>1</v>
      </c>
      <c r="I6" s="3">
        <f>H6*G6</f>
        <v>0.35499999999999998</v>
      </c>
    </row>
    <row r="7" spans="4:9" x14ac:dyDescent="0.35">
      <c r="D7" s="2" t="s">
        <v>44</v>
      </c>
      <c r="E7" s="2" t="s">
        <v>40</v>
      </c>
      <c r="F7" s="2"/>
      <c r="G7" s="2"/>
      <c r="H7" s="2"/>
      <c r="I7" s="3"/>
    </row>
    <row r="8" spans="4:9" x14ac:dyDescent="0.35">
      <c r="D8" s="2" t="s">
        <v>76</v>
      </c>
      <c r="E8" s="2"/>
      <c r="F8" s="2"/>
      <c r="G8" s="2"/>
      <c r="H8" s="2"/>
      <c r="I8" s="3"/>
    </row>
    <row r="9" spans="4:9" x14ac:dyDescent="0.35">
      <c r="D9" s="2" t="s">
        <v>77</v>
      </c>
      <c r="E9" s="2" t="s">
        <v>40</v>
      </c>
      <c r="F9" s="2"/>
      <c r="G9" s="2"/>
      <c r="H9" s="2"/>
      <c r="I9" s="3"/>
    </row>
    <row r="10" spans="4:9" x14ac:dyDescent="0.35">
      <c r="D10" s="2" t="s">
        <v>68</v>
      </c>
      <c r="E10" s="2" t="s">
        <v>40</v>
      </c>
      <c r="F10" s="2"/>
      <c r="G10" s="2"/>
      <c r="H10" s="2"/>
      <c r="I10" s="3"/>
    </row>
    <row r="11" spans="4:9" x14ac:dyDescent="0.35">
      <c r="D11" s="2" t="s">
        <v>43</v>
      </c>
      <c r="E11" s="2" t="s">
        <v>40</v>
      </c>
      <c r="F11" s="2"/>
      <c r="G11" s="2"/>
      <c r="H11" s="2"/>
      <c r="I11" s="3"/>
    </row>
    <row r="12" spans="4:9" x14ac:dyDescent="0.35">
      <c r="D12" s="3" t="s">
        <v>1</v>
      </c>
      <c r="E12" s="3" t="s">
        <v>7</v>
      </c>
      <c r="F12" s="3" t="s">
        <v>20</v>
      </c>
      <c r="G12" s="3">
        <v>27.41</v>
      </c>
      <c r="H12" s="3">
        <v>1</v>
      </c>
      <c r="I12" s="3">
        <f>H12*G12</f>
        <v>27.41</v>
      </c>
    </row>
    <row r="13" spans="4:9" x14ac:dyDescent="0.35">
      <c r="D13" s="3" t="s">
        <v>8</v>
      </c>
      <c r="E13" s="3" t="s">
        <v>26</v>
      </c>
      <c r="F13" s="3" t="s">
        <v>25</v>
      </c>
      <c r="G13" s="3">
        <v>16.670000000000002</v>
      </c>
      <c r="H13" s="3">
        <v>1</v>
      </c>
      <c r="I13" s="3">
        <f t="shared" ref="I13:I40" si="0">H13*G13</f>
        <v>16.670000000000002</v>
      </c>
    </row>
    <row r="14" spans="4:9" x14ac:dyDescent="0.35">
      <c r="D14" s="3" t="s">
        <v>74</v>
      </c>
      <c r="E14" s="3" t="s">
        <v>72</v>
      </c>
      <c r="F14" s="3" t="s">
        <v>73</v>
      </c>
      <c r="G14" s="3">
        <v>0.374</v>
      </c>
      <c r="H14" s="3">
        <v>1</v>
      </c>
      <c r="I14" s="3">
        <f t="shared" si="0"/>
        <v>0.374</v>
      </c>
    </row>
    <row r="15" spans="4:9" x14ac:dyDescent="0.35">
      <c r="D15" s="3" t="s">
        <v>6</v>
      </c>
      <c r="E15" s="3" t="s">
        <v>7</v>
      </c>
      <c r="F15" s="3" t="s">
        <v>5</v>
      </c>
      <c r="G15" s="3">
        <v>1.36</v>
      </c>
      <c r="H15" s="3">
        <v>2</v>
      </c>
      <c r="I15" s="3">
        <f t="shared" si="0"/>
        <v>2.72</v>
      </c>
    </row>
    <row r="16" spans="4:9" x14ac:dyDescent="0.35">
      <c r="D16" s="3" t="s">
        <v>23</v>
      </c>
      <c r="E16" s="3" t="s">
        <v>7</v>
      </c>
      <c r="F16" s="3" t="s">
        <v>22</v>
      </c>
      <c r="G16" s="3">
        <v>0.58599999999999997</v>
      </c>
      <c r="H16" s="3">
        <v>2</v>
      </c>
      <c r="I16" s="3">
        <f t="shared" si="0"/>
        <v>1.1719999999999999</v>
      </c>
    </row>
    <row r="17" spans="4:9" x14ac:dyDescent="0.35">
      <c r="D17" s="3" t="s">
        <v>54</v>
      </c>
      <c r="E17" s="3" t="s">
        <v>7</v>
      </c>
      <c r="F17" s="3" t="s">
        <v>45</v>
      </c>
      <c r="G17" s="3">
        <v>1.7000000000000001E-2</v>
      </c>
      <c r="H17" s="3">
        <v>5</v>
      </c>
      <c r="I17" s="3">
        <f t="shared" si="0"/>
        <v>8.5000000000000006E-2</v>
      </c>
    </row>
    <row r="18" spans="4:9" x14ac:dyDescent="0.35">
      <c r="D18" s="3" t="s">
        <v>53</v>
      </c>
      <c r="E18" s="3" t="s">
        <v>7</v>
      </c>
      <c r="F18" s="3" t="s">
        <v>46</v>
      </c>
      <c r="G18" s="3">
        <v>0.14199999999999999</v>
      </c>
      <c r="H18" s="3">
        <v>1</v>
      </c>
      <c r="I18" s="3">
        <f t="shared" si="0"/>
        <v>0.14199999999999999</v>
      </c>
    </row>
    <row r="19" spans="4:9" x14ac:dyDescent="0.35">
      <c r="D19" s="3" t="s">
        <v>47</v>
      </c>
      <c r="E19" s="3" t="s">
        <v>7</v>
      </c>
      <c r="F19" s="3" t="s">
        <v>48</v>
      </c>
      <c r="G19" s="3">
        <v>0.05</v>
      </c>
      <c r="H19" s="3">
        <v>2</v>
      </c>
      <c r="I19" s="3">
        <f t="shared" si="0"/>
        <v>0.1</v>
      </c>
    </row>
    <row r="20" spans="4:9" x14ac:dyDescent="0.35">
      <c r="D20" s="3" t="s">
        <v>49</v>
      </c>
      <c r="E20" s="3" t="s">
        <v>7</v>
      </c>
      <c r="F20" s="3" t="s">
        <v>50</v>
      </c>
      <c r="G20" s="3">
        <v>4.5999999999999999E-2</v>
      </c>
      <c r="H20" s="3">
        <v>1</v>
      </c>
      <c r="I20" s="3">
        <f t="shared" si="0"/>
        <v>4.5999999999999999E-2</v>
      </c>
    </row>
    <row r="21" spans="4:9" x14ac:dyDescent="0.35">
      <c r="D21" s="3" t="s">
        <v>52</v>
      </c>
      <c r="E21" s="3" t="s">
        <v>7</v>
      </c>
      <c r="F21" s="3" t="s">
        <v>51</v>
      </c>
      <c r="G21" s="3">
        <v>0.55000000000000004</v>
      </c>
      <c r="H21" s="3">
        <v>2</v>
      </c>
      <c r="I21" s="3">
        <f t="shared" si="0"/>
        <v>1.1000000000000001</v>
      </c>
    </row>
    <row r="22" spans="4:9" x14ac:dyDescent="0.35">
      <c r="D22" s="3" t="s">
        <v>56</v>
      </c>
      <c r="E22" s="3" t="s">
        <v>7</v>
      </c>
      <c r="F22" s="3" t="s">
        <v>55</v>
      </c>
      <c r="G22" s="3">
        <v>0.05</v>
      </c>
      <c r="H22" s="3">
        <v>1</v>
      </c>
      <c r="I22" s="3">
        <f t="shared" si="0"/>
        <v>0.05</v>
      </c>
    </row>
    <row r="23" spans="4:9" x14ac:dyDescent="0.35">
      <c r="D23" s="3" t="s">
        <v>57</v>
      </c>
      <c r="E23" s="3" t="s">
        <v>7</v>
      </c>
      <c r="F23" s="3" t="s">
        <v>58</v>
      </c>
      <c r="G23" s="3">
        <v>0.16400000000000001</v>
      </c>
      <c r="H23" s="3">
        <v>1</v>
      </c>
      <c r="I23" s="3">
        <f t="shared" si="0"/>
        <v>0.16400000000000001</v>
      </c>
    </row>
    <row r="24" spans="4:9" x14ac:dyDescent="0.35">
      <c r="D24" s="3" t="s">
        <v>59</v>
      </c>
      <c r="E24" s="3" t="s">
        <v>7</v>
      </c>
      <c r="F24" s="3" t="s">
        <v>60</v>
      </c>
      <c r="G24" s="3">
        <v>5.1999999999999998E-2</v>
      </c>
      <c r="H24" s="3">
        <v>1</v>
      </c>
      <c r="I24" s="3">
        <f t="shared" si="0"/>
        <v>5.1999999999999998E-2</v>
      </c>
    </row>
    <row r="25" spans="4:9" x14ac:dyDescent="0.35">
      <c r="D25" s="3" t="s">
        <v>61</v>
      </c>
      <c r="E25" s="3" t="s">
        <v>7</v>
      </c>
      <c r="F25" s="3" t="s">
        <v>62</v>
      </c>
      <c r="G25" s="3">
        <v>6.7000000000000004E-2</v>
      </c>
      <c r="H25" s="3">
        <v>1</v>
      </c>
      <c r="I25" s="3">
        <f t="shared" si="0"/>
        <v>6.7000000000000004E-2</v>
      </c>
    </row>
    <row r="26" spans="4:9" x14ac:dyDescent="0.35">
      <c r="D26" s="3" t="s">
        <v>63</v>
      </c>
      <c r="E26" s="3" t="s">
        <v>7</v>
      </c>
      <c r="F26" s="3" t="s">
        <v>64</v>
      </c>
      <c r="G26" s="3">
        <v>0.5</v>
      </c>
      <c r="H26" s="3">
        <v>1</v>
      </c>
      <c r="I26" s="3">
        <f t="shared" si="0"/>
        <v>0.5</v>
      </c>
    </row>
    <row r="27" spans="4:9" x14ac:dyDescent="0.35">
      <c r="D27" s="3" t="s">
        <v>65</v>
      </c>
      <c r="E27" s="3" t="s">
        <v>67</v>
      </c>
      <c r="F27" s="3" t="s">
        <v>66</v>
      </c>
      <c r="G27" s="3">
        <v>0.35220000000000001</v>
      </c>
      <c r="H27" s="3">
        <v>1</v>
      </c>
      <c r="I27" s="3">
        <f t="shared" si="0"/>
        <v>0.35220000000000001</v>
      </c>
    </row>
    <row r="28" spans="4:9" x14ac:dyDescent="0.35">
      <c r="D28" s="3" t="s">
        <v>33</v>
      </c>
      <c r="E28" s="3" t="s">
        <v>7</v>
      </c>
      <c r="F28" s="3" t="s">
        <v>34</v>
      </c>
      <c r="G28" s="3">
        <v>0.06</v>
      </c>
      <c r="H28" s="3">
        <v>2</v>
      </c>
      <c r="I28" s="3">
        <f t="shared" si="0"/>
        <v>0.12</v>
      </c>
    </row>
    <row r="29" spans="4:9" x14ac:dyDescent="0.35">
      <c r="D29" s="3" t="s">
        <v>32</v>
      </c>
      <c r="E29" s="3" t="s">
        <v>7</v>
      </c>
      <c r="F29" s="3" t="s">
        <v>31</v>
      </c>
      <c r="G29" s="3">
        <v>7.0000000000000007E-2</v>
      </c>
      <c r="H29" s="3">
        <v>4</v>
      </c>
      <c r="I29" s="3">
        <f t="shared" si="0"/>
        <v>0.28000000000000003</v>
      </c>
    </row>
    <row r="30" spans="4:9" x14ac:dyDescent="0.35">
      <c r="D30" s="3" t="s">
        <v>13</v>
      </c>
      <c r="E30" s="3" t="s">
        <v>7</v>
      </c>
      <c r="F30" s="3" t="s">
        <v>24</v>
      </c>
      <c r="G30" s="3">
        <v>0.107</v>
      </c>
      <c r="H30" s="3">
        <v>6</v>
      </c>
      <c r="I30" s="3">
        <f t="shared" si="0"/>
        <v>0.64200000000000002</v>
      </c>
    </row>
    <row r="31" spans="4:9" x14ac:dyDescent="0.35">
      <c r="D31" s="3" t="s">
        <v>12</v>
      </c>
      <c r="E31" s="3" t="s">
        <v>18</v>
      </c>
      <c r="F31" s="4">
        <v>2070346</v>
      </c>
      <c r="G31" s="3">
        <v>1.92</v>
      </c>
      <c r="H31" s="3">
        <v>2</v>
      </c>
      <c r="I31" s="3">
        <f t="shared" si="0"/>
        <v>3.84</v>
      </c>
    </row>
    <row r="32" spans="4:9" x14ac:dyDescent="0.35">
      <c r="D32" s="3" t="s">
        <v>27</v>
      </c>
      <c r="E32" s="3" t="s">
        <v>15</v>
      </c>
      <c r="F32" s="3" t="s">
        <v>28</v>
      </c>
      <c r="G32" s="3">
        <v>0.34949999999999998</v>
      </c>
      <c r="H32" s="3">
        <v>3</v>
      </c>
      <c r="I32" s="3">
        <f>H32*G32</f>
        <v>1.0485</v>
      </c>
    </row>
    <row r="33" spans="4:9" x14ac:dyDescent="0.35">
      <c r="D33" s="3" t="s">
        <v>9</v>
      </c>
      <c r="E33" s="3" t="s">
        <v>15</v>
      </c>
      <c r="F33" s="3" t="s">
        <v>14</v>
      </c>
      <c r="G33" s="3">
        <v>16.989999999999998</v>
      </c>
      <c r="H33" s="3">
        <v>1</v>
      </c>
      <c r="I33" s="3">
        <f t="shared" si="0"/>
        <v>16.989999999999998</v>
      </c>
    </row>
    <row r="34" spans="4:9" x14ac:dyDescent="0.35">
      <c r="D34" s="3" t="s">
        <v>10</v>
      </c>
      <c r="E34" s="3" t="s">
        <v>16</v>
      </c>
      <c r="F34" s="3" t="s">
        <v>35</v>
      </c>
      <c r="G34" s="3">
        <v>32.5</v>
      </c>
      <c r="H34" s="3">
        <v>1</v>
      </c>
      <c r="I34" s="3">
        <f t="shared" si="0"/>
        <v>32.5</v>
      </c>
    </row>
    <row r="35" spans="4:9" x14ac:dyDescent="0.35">
      <c r="D35" s="3" t="s">
        <v>11</v>
      </c>
      <c r="E35" s="3" t="s">
        <v>15</v>
      </c>
      <c r="F35" s="3" t="s">
        <v>17</v>
      </c>
      <c r="G35" s="3">
        <v>29.09</v>
      </c>
      <c r="H35" s="3">
        <v>1</v>
      </c>
      <c r="I35" s="3">
        <f t="shared" si="0"/>
        <v>29.09</v>
      </c>
    </row>
    <row r="36" spans="4:9" x14ac:dyDescent="0.35">
      <c r="D36" s="3" t="s">
        <v>36</v>
      </c>
      <c r="E36" s="3" t="s">
        <v>15</v>
      </c>
      <c r="F36" s="3" t="s">
        <v>37</v>
      </c>
      <c r="G36" s="3">
        <f>11.09/2</f>
        <v>5.5449999999999999</v>
      </c>
      <c r="H36" s="3">
        <v>2</v>
      </c>
      <c r="I36" s="3">
        <f t="shared" si="0"/>
        <v>11.09</v>
      </c>
    </row>
    <row r="37" spans="4:9" x14ac:dyDescent="0.35">
      <c r="D37" s="3" t="s">
        <v>41</v>
      </c>
      <c r="E37" s="3" t="s">
        <v>7</v>
      </c>
      <c r="F37" s="3" t="s">
        <v>42</v>
      </c>
      <c r="G37" s="3">
        <v>7.2939999999999996</v>
      </c>
      <c r="H37" s="3">
        <v>1</v>
      </c>
      <c r="I37" s="3">
        <f t="shared" si="0"/>
        <v>7.2939999999999996</v>
      </c>
    </row>
    <row r="38" spans="4:9" x14ac:dyDescent="0.35">
      <c r="D38" s="3" t="s">
        <v>29</v>
      </c>
      <c r="E38" s="3" t="s">
        <v>7</v>
      </c>
      <c r="F38" s="3" t="s">
        <v>30</v>
      </c>
      <c r="G38" s="3">
        <v>3</v>
      </c>
      <c r="H38" s="3">
        <v>1</v>
      </c>
      <c r="I38" s="3">
        <f t="shared" si="0"/>
        <v>3</v>
      </c>
    </row>
    <row r="39" spans="4:9" x14ac:dyDescent="0.35">
      <c r="D39" s="3" t="s">
        <v>69</v>
      </c>
      <c r="E39" s="3" t="s">
        <v>7</v>
      </c>
      <c r="F39" s="3" t="s">
        <v>70</v>
      </c>
      <c r="G39" s="3">
        <v>7.33</v>
      </c>
      <c r="H39" s="3">
        <v>2</v>
      </c>
      <c r="I39" s="3">
        <f t="shared" si="0"/>
        <v>14.66</v>
      </c>
    </row>
    <row r="40" spans="4:9" x14ac:dyDescent="0.35">
      <c r="D40" s="3" t="s">
        <v>71</v>
      </c>
      <c r="E40" s="3" t="s">
        <v>72</v>
      </c>
      <c r="F40" s="3"/>
      <c r="G40" s="3">
        <v>0.47</v>
      </c>
      <c r="H40" s="3">
        <v>1</v>
      </c>
      <c r="I40" s="3">
        <f t="shared" si="0"/>
        <v>0.47</v>
      </c>
    </row>
    <row r="41" spans="4:9" x14ac:dyDescent="0.35">
      <c r="H41" s="1" t="s">
        <v>75</v>
      </c>
      <c r="I41" s="1">
        <f>SUM(I12:I40)</f>
        <v>172.02870000000001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2021-01-25T16:05:39Z</dcterms:created>
  <dcterms:modified xsi:type="dcterms:W3CDTF">2021-08-07T22:05:21Z</dcterms:modified>
</cp:coreProperties>
</file>