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_Final\"/>
    </mc:Choice>
  </mc:AlternateContent>
  <xr:revisionPtr revIDLastSave="0" documentId="13_ncr:1_{A50AA7EF-A6A4-4C50-B6D2-C4542469F7BA}" xr6:coauthVersionLast="47" xr6:coauthVersionMax="47" xr10:uidLastSave="{00000000-0000-0000-0000-000000000000}"/>
  <bookViews>
    <workbookView xWindow="-108" yWindow="-108" windowWidth="23256" windowHeight="12576" activeTab="2" xr2:uid="{6767EF7C-3564-4E32-90AB-6733D8024DE7}"/>
  </bookViews>
  <sheets>
    <sheet name="Hoja1" sheetId="1" r:id="rId1"/>
    <sheet name="Hoja2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" i="3" l="1"/>
  <c r="J67" i="3"/>
  <c r="J65" i="3"/>
  <c r="I66" i="3"/>
  <c r="J66" i="3"/>
  <c r="G66" i="3"/>
  <c r="J64" i="3"/>
  <c r="J62" i="3"/>
  <c r="J3" i="3"/>
  <c r="J4" i="3"/>
  <c r="J5" i="3"/>
  <c r="J6" i="3"/>
  <c r="J7" i="3"/>
  <c r="J8" i="3"/>
  <c r="J9" i="3"/>
  <c r="J10" i="3"/>
  <c r="J11" i="3"/>
  <c r="J12" i="3"/>
  <c r="J13" i="3"/>
  <c r="J14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" i="3"/>
  <c r="I65" i="3"/>
  <c r="G65" i="3"/>
  <c r="G63" i="3"/>
  <c r="I63" i="3"/>
  <c r="I64" i="3"/>
  <c r="G64" i="3"/>
  <c r="I62" i="3"/>
  <c r="G62" i="3"/>
</calcChain>
</file>

<file path=xl/sharedStrings.xml><?xml version="1.0" encoding="utf-8"?>
<sst xmlns="http://schemas.openxmlformats.org/spreadsheetml/2006/main" count="409" uniqueCount="58">
  <si>
    <t>HACIENDO DEPORTE</t>
  </si>
  <si>
    <t>LUMINARIAS</t>
  </si>
  <si>
    <t xml:space="preserve">INTERPERIE </t>
  </si>
  <si>
    <t xml:space="preserve">CONDICION DE AMBIENTE </t>
  </si>
  <si>
    <t>Id Foto</t>
  </si>
  <si>
    <t>Edad</t>
  </si>
  <si>
    <t>Sexo</t>
  </si>
  <si>
    <t xml:space="preserve">Hora del Dia </t>
  </si>
  <si>
    <t>Temperatura Camara</t>
  </si>
  <si>
    <t xml:space="preserve">Temperatura Ambiente </t>
  </si>
  <si>
    <t xml:space="preserve">Luz </t>
  </si>
  <si>
    <t xml:space="preserve">Normal </t>
  </si>
  <si>
    <t xml:space="preserve">Calefaccion </t>
  </si>
  <si>
    <t xml:space="preserve">Hielo </t>
  </si>
  <si>
    <t>Lux 9</t>
  </si>
  <si>
    <t xml:space="preserve">9 Grados </t>
  </si>
  <si>
    <t>FEMENINO</t>
  </si>
  <si>
    <t xml:space="preserve">10 Grados </t>
  </si>
  <si>
    <t xml:space="preserve">8 Grados </t>
  </si>
  <si>
    <t>Lux 8</t>
  </si>
  <si>
    <t>Lux 35</t>
  </si>
  <si>
    <t>Lux 2</t>
  </si>
  <si>
    <t>MASCULINO</t>
  </si>
  <si>
    <t>Temperatura Real Persona</t>
  </si>
  <si>
    <t>Condición de la Persona</t>
  </si>
  <si>
    <t>Escenario</t>
  </si>
  <si>
    <t>Normal</t>
  </si>
  <si>
    <t>Calefactor</t>
  </si>
  <si>
    <t>Intemperie</t>
  </si>
  <si>
    <t>Luminarias</t>
  </si>
  <si>
    <t xml:space="preserve">DAYANA </t>
  </si>
  <si>
    <t>F</t>
  </si>
  <si>
    <t>GABY</t>
  </si>
  <si>
    <t>RESULTADO</t>
  </si>
  <si>
    <t>Mama Anita</t>
  </si>
  <si>
    <t>Ruby</t>
  </si>
  <si>
    <t>MAMI</t>
  </si>
  <si>
    <t>PAUL</t>
  </si>
  <si>
    <t>M</t>
  </si>
  <si>
    <t>Primo</t>
  </si>
  <si>
    <t>GABRIEL</t>
  </si>
  <si>
    <t xml:space="preserve">Erikita </t>
  </si>
  <si>
    <t>BENDER</t>
  </si>
  <si>
    <t>CODIGO</t>
  </si>
  <si>
    <t>EDAD</t>
  </si>
  <si>
    <t>SEXO</t>
  </si>
  <si>
    <t>HORA DEL DIA</t>
  </si>
  <si>
    <t>LUXES</t>
  </si>
  <si>
    <t>CONDICION</t>
  </si>
  <si>
    <t>TEMP REAL</t>
  </si>
  <si>
    <t>TEMP CALCULADO</t>
  </si>
  <si>
    <t>PROMEDIO</t>
  </si>
  <si>
    <t>MEDIA</t>
  </si>
  <si>
    <t>MEDIANA</t>
  </si>
  <si>
    <t>MEDIA GEOM</t>
  </si>
  <si>
    <t>ERROR ACEPTABLE</t>
  </si>
  <si>
    <t>MODA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</si>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</sst>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3" xfId="0" applyFill="1" applyBorder="1"/>
    <xf numFmtId="0" fontId="0" fillId="2" borderId="6" xfId="0" applyFill="1" applyBorder="1" applyAlignment="1">
      <alignment horizontal="center"/>
    </xf>
    <xf numFmtId="20" fontId="0" fillId="2" borderId="6" xfId="0" applyNumberFormat="1" applyFill="1" applyBorder="1"/>
    <xf numFmtId="0" fontId="1" fillId="3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Border="1"/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5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6" borderId="0" xfId="0" applyFill="1"/>
    <xf numFmtId="0" fontId="0" fillId="0" borderId="6" xfId="0" applyBorder="1"/>
    <xf numFmtId="0" fontId="0" fillId="7" borderId="6" xfId="0" applyFill="1" applyBorder="1" applyAlignment="1">
      <alignment horizontal="center"/>
    </xf>
    <xf numFmtId="0" fontId="2" fillId="7" borderId="6" xfId="0" applyFont="1" applyFill="1" applyBorder="1" applyAlignment="1">
      <alignment horizontal="center" vertical="center" wrapText="1"/>
    </xf>
    <xf numFmtId="0" fontId="1" fillId="3" borderId="6" xfId="0" applyFont="1" applyFill="1" applyBorder="1"/>
    <xf numFmtId="20" fontId="0" fillId="7" borderId="6" xfId="0" applyNumberFormat="1" applyFill="1" applyBorder="1" applyAlignment="1">
      <alignment horizontal="center"/>
    </xf>
    <xf numFmtId="0" fontId="0" fillId="8" borderId="6" xfId="0" applyFill="1" applyBorder="1"/>
    <xf numFmtId="2" fontId="0" fillId="8" borderId="6" xfId="0" applyNumberFormat="1" applyFill="1" applyBorder="1"/>
    <xf numFmtId="2" fontId="0" fillId="0" borderId="6" xfId="0" applyNumberFormat="1" applyBorder="1"/>
    <xf numFmtId="0" fontId="3" fillId="0" borderId="0" xfId="0" applyFont="1" applyAlignment="1">
      <alignment vertical="center"/>
    </xf>
    <xf numFmtId="0" fontId="2" fillId="7" borderId="18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FINAL!$G$1</c:f>
              <c:strCache>
                <c:ptCount val="1"/>
                <c:pt idx="0">
                  <c:v>TEMP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FINAL!$F$2:$F$61</c:f>
              <c:strCache>
                <c:ptCount val="60"/>
                <c:pt idx="0">
                  <c:v>Normal</c:v>
                </c:pt>
                <c:pt idx="1">
                  <c:v>Normal</c:v>
                </c:pt>
                <c:pt idx="2">
                  <c:v>Normal</c:v>
                </c:pt>
                <c:pt idx="3">
                  <c:v>Normal</c:v>
                </c:pt>
                <c:pt idx="4">
                  <c:v>Normal</c:v>
                </c:pt>
                <c:pt idx="5">
                  <c:v>Luminarias</c:v>
                </c:pt>
                <c:pt idx="6">
                  <c:v>Luminarias</c:v>
                </c:pt>
                <c:pt idx="7">
                  <c:v>Luminarias</c:v>
                </c:pt>
                <c:pt idx="8">
                  <c:v>Luminarias</c:v>
                </c:pt>
                <c:pt idx="9">
                  <c:v>Luminarias</c:v>
                </c:pt>
                <c:pt idx="10">
                  <c:v>Intemperie</c:v>
                </c:pt>
                <c:pt idx="11">
                  <c:v>Intemperie</c:v>
                </c:pt>
                <c:pt idx="12">
                  <c:v>Intemperie</c:v>
                </c:pt>
                <c:pt idx="13">
                  <c:v>Intemperie</c:v>
                </c:pt>
                <c:pt idx="14">
                  <c:v>Intemperie</c:v>
                </c:pt>
                <c:pt idx="15">
                  <c:v>Normal</c:v>
                </c:pt>
                <c:pt idx="16">
                  <c:v>Normal</c:v>
                </c:pt>
                <c:pt idx="17">
                  <c:v>Normal</c:v>
                </c:pt>
                <c:pt idx="18">
                  <c:v>Normal</c:v>
                </c:pt>
                <c:pt idx="19">
                  <c:v>Normal</c:v>
                </c:pt>
                <c:pt idx="20">
                  <c:v>Luminarias</c:v>
                </c:pt>
                <c:pt idx="21">
                  <c:v>Luminarias</c:v>
                </c:pt>
                <c:pt idx="22">
                  <c:v>Luminarias</c:v>
                </c:pt>
                <c:pt idx="23">
                  <c:v>Luminarias</c:v>
                </c:pt>
                <c:pt idx="24">
                  <c:v>Luminarias</c:v>
                </c:pt>
                <c:pt idx="25">
                  <c:v>Intemperie</c:v>
                </c:pt>
                <c:pt idx="26">
                  <c:v>Intemperie</c:v>
                </c:pt>
                <c:pt idx="27">
                  <c:v>Intemperie</c:v>
                </c:pt>
                <c:pt idx="28">
                  <c:v>Intemperie</c:v>
                </c:pt>
                <c:pt idx="29">
                  <c:v>Intemperie</c:v>
                </c:pt>
                <c:pt idx="30">
                  <c:v>Normal</c:v>
                </c:pt>
                <c:pt idx="31">
                  <c:v>Normal</c:v>
                </c:pt>
                <c:pt idx="32">
                  <c:v>Normal</c:v>
                </c:pt>
                <c:pt idx="33">
                  <c:v>Normal</c:v>
                </c:pt>
                <c:pt idx="34">
                  <c:v>Normal</c:v>
                </c:pt>
                <c:pt idx="35">
                  <c:v>Luminarias</c:v>
                </c:pt>
                <c:pt idx="36">
                  <c:v>Luminarias</c:v>
                </c:pt>
                <c:pt idx="37">
                  <c:v>Luminarias</c:v>
                </c:pt>
                <c:pt idx="38">
                  <c:v>Luminarias</c:v>
                </c:pt>
                <c:pt idx="39">
                  <c:v>Luminarias</c:v>
                </c:pt>
                <c:pt idx="40">
                  <c:v>Intemperie</c:v>
                </c:pt>
                <c:pt idx="41">
                  <c:v>Intemperie</c:v>
                </c:pt>
                <c:pt idx="42">
                  <c:v>Intemperie</c:v>
                </c:pt>
                <c:pt idx="43">
                  <c:v>Intemperie</c:v>
                </c:pt>
                <c:pt idx="44">
                  <c:v>Intemperie</c:v>
                </c:pt>
                <c:pt idx="45">
                  <c:v>Normal</c:v>
                </c:pt>
                <c:pt idx="46">
                  <c:v>Normal</c:v>
                </c:pt>
                <c:pt idx="47">
                  <c:v>Normal</c:v>
                </c:pt>
                <c:pt idx="48">
                  <c:v>Normal</c:v>
                </c:pt>
                <c:pt idx="49">
                  <c:v>Normal</c:v>
                </c:pt>
                <c:pt idx="50">
                  <c:v>Luminarias</c:v>
                </c:pt>
                <c:pt idx="51">
                  <c:v>Luminarias</c:v>
                </c:pt>
                <c:pt idx="52">
                  <c:v>Luminarias</c:v>
                </c:pt>
                <c:pt idx="53">
                  <c:v>Luminarias</c:v>
                </c:pt>
                <c:pt idx="54">
                  <c:v>Luminarias</c:v>
                </c:pt>
                <c:pt idx="55">
                  <c:v>Intemperie</c:v>
                </c:pt>
                <c:pt idx="56">
                  <c:v>Intemperie</c:v>
                </c:pt>
                <c:pt idx="57">
                  <c:v>Intemperie</c:v>
                </c:pt>
                <c:pt idx="58">
                  <c:v>Intemperie</c:v>
                </c:pt>
                <c:pt idx="59">
                  <c:v>Intemperie</c:v>
                </c:pt>
              </c:strCache>
            </c:strRef>
          </c:xVal>
          <c:yVal>
            <c:numRef>
              <c:f>FINAL!$G$2:$G$61</c:f>
              <c:numCache>
                <c:formatCode>General</c:formatCode>
                <c:ptCount val="60"/>
                <c:pt idx="0">
                  <c:v>36.200000000000003</c:v>
                </c:pt>
                <c:pt idx="1">
                  <c:v>36.1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36.4</c:v>
                </c:pt>
                <c:pt idx="6">
                  <c:v>36.4</c:v>
                </c:pt>
                <c:pt idx="7">
                  <c:v>37.299999999999997</c:v>
                </c:pt>
                <c:pt idx="8">
                  <c:v>36.1</c:v>
                </c:pt>
                <c:pt idx="9">
                  <c:v>37.5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37.4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36.200000000000003</c:v>
                </c:pt>
                <c:pt idx="20">
                  <c:v>36</c:v>
                </c:pt>
                <c:pt idx="21">
                  <c:v>36.4</c:v>
                </c:pt>
                <c:pt idx="22">
                  <c:v>36</c:v>
                </c:pt>
                <c:pt idx="23">
                  <c:v>36</c:v>
                </c:pt>
                <c:pt idx="24">
                  <c:v>36.4</c:v>
                </c:pt>
                <c:pt idx="25">
                  <c:v>36</c:v>
                </c:pt>
                <c:pt idx="26">
                  <c:v>36.200000000000003</c:v>
                </c:pt>
                <c:pt idx="27">
                  <c:v>36</c:v>
                </c:pt>
                <c:pt idx="28">
                  <c:v>35.9</c:v>
                </c:pt>
                <c:pt idx="29">
                  <c:v>36.1</c:v>
                </c:pt>
                <c:pt idx="30">
                  <c:v>36.1</c:v>
                </c:pt>
                <c:pt idx="31">
                  <c:v>36.299999999999997</c:v>
                </c:pt>
                <c:pt idx="32">
                  <c:v>37.299999999999997</c:v>
                </c:pt>
                <c:pt idx="33">
                  <c:v>36</c:v>
                </c:pt>
                <c:pt idx="34">
                  <c:v>37.4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36.4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36.1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36.5</c:v>
                </c:pt>
                <c:pt idx="51">
                  <c:v>36.799999999999997</c:v>
                </c:pt>
                <c:pt idx="52">
                  <c:v>36.5</c:v>
                </c:pt>
                <c:pt idx="53">
                  <c:v>36.299999999999997</c:v>
                </c:pt>
                <c:pt idx="54">
                  <c:v>36.5</c:v>
                </c:pt>
                <c:pt idx="55">
                  <c:v>36.6</c:v>
                </c:pt>
                <c:pt idx="56">
                  <c:v>36.1</c:v>
                </c:pt>
                <c:pt idx="57">
                  <c:v>36</c:v>
                </c:pt>
                <c:pt idx="58">
                  <c:v>36.6</c:v>
                </c:pt>
                <c:pt idx="59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6-4BAC-B2A5-3689A0CB759E}"/>
            </c:ext>
          </c:extLst>
        </c:ser>
        <c:ser>
          <c:idx val="1"/>
          <c:order val="1"/>
          <c:tx>
            <c:strRef>
              <c:f>FINAL!$H$1</c:f>
              <c:strCache>
                <c:ptCount val="1"/>
                <c:pt idx="0">
                  <c:v>TEMP CALCULADO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FINAL!$F$2:$F$61</c:f>
              <c:strCache>
                <c:ptCount val="60"/>
                <c:pt idx="0">
                  <c:v>Normal</c:v>
                </c:pt>
                <c:pt idx="1">
                  <c:v>Normal</c:v>
                </c:pt>
                <c:pt idx="2">
                  <c:v>Normal</c:v>
                </c:pt>
                <c:pt idx="3">
                  <c:v>Normal</c:v>
                </c:pt>
                <c:pt idx="4">
                  <c:v>Normal</c:v>
                </c:pt>
                <c:pt idx="5">
                  <c:v>Luminarias</c:v>
                </c:pt>
                <c:pt idx="6">
                  <c:v>Luminarias</c:v>
                </c:pt>
                <c:pt idx="7">
                  <c:v>Luminarias</c:v>
                </c:pt>
                <c:pt idx="8">
                  <c:v>Luminarias</c:v>
                </c:pt>
                <c:pt idx="9">
                  <c:v>Luminarias</c:v>
                </c:pt>
                <c:pt idx="10">
                  <c:v>Intemperie</c:v>
                </c:pt>
                <c:pt idx="11">
                  <c:v>Intemperie</c:v>
                </c:pt>
                <c:pt idx="12">
                  <c:v>Intemperie</c:v>
                </c:pt>
                <c:pt idx="13">
                  <c:v>Intemperie</c:v>
                </c:pt>
                <c:pt idx="14">
                  <c:v>Intemperie</c:v>
                </c:pt>
                <c:pt idx="15">
                  <c:v>Normal</c:v>
                </c:pt>
                <c:pt idx="16">
                  <c:v>Normal</c:v>
                </c:pt>
                <c:pt idx="17">
                  <c:v>Normal</c:v>
                </c:pt>
                <c:pt idx="18">
                  <c:v>Normal</c:v>
                </c:pt>
                <c:pt idx="19">
                  <c:v>Normal</c:v>
                </c:pt>
                <c:pt idx="20">
                  <c:v>Luminarias</c:v>
                </c:pt>
                <c:pt idx="21">
                  <c:v>Luminarias</c:v>
                </c:pt>
                <c:pt idx="22">
                  <c:v>Luminarias</c:v>
                </c:pt>
                <c:pt idx="23">
                  <c:v>Luminarias</c:v>
                </c:pt>
                <c:pt idx="24">
                  <c:v>Luminarias</c:v>
                </c:pt>
                <c:pt idx="25">
                  <c:v>Intemperie</c:v>
                </c:pt>
                <c:pt idx="26">
                  <c:v>Intemperie</c:v>
                </c:pt>
                <c:pt idx="27">
                  <c:v>Intemperie</c:v>
                </c:pt>
                <c:pt idx="28">
                  <c:v>Intemperie</c:v>
                </c:pt>
                <c:pt idx="29">
                  <c:v>Intemperie</c:v>
                </c:pt>
                <c:pt idx="30">
                  <c:v>Normal</c:v>
                </c:pt>
                <c:pt idx="31">
                  <c:v>Normal</c:v>
                </c:pt>
                <c:pt idx="32">
                  <c:v>Normal</c:v>
                </c:pt>
                <c:pt idx="33">
                  <c:v>Normal</c:v>
                </c:pt>
                <c:pt idx="34">
                  <c:v>Normal</c:v>
                </c:pt>
                <c:pt idx="35">
                  <c:v>Luminarias</c:v>
                </c:pt>
                <c:pt idx="36">
                  <c:v>Luminarias</c:v>
                </c:pt>
                <c:pt idx="37">
                  <c:v>Luminarias</c:v>
                </c:pt>
                <c:pt idx="38">
                  <c:v>Luminarias</c:v>
                </c:pt>
                <c:pt idx="39">
                  <c:v>Luminarias</c:v>
                </c:pt>
                <c:pt idx="40">
                  <c:v>Intemperie</c:v>
                </c:pt>
                <c:pt idx="41">
                  <c:v>Intemperie</c:v>
                </c:pt>
                <c:pt idx="42">
                  <c:v>Intemperie</c:v>
                </c:pt>
                <c:pt idx="43">
                  <c:v>Intemperie</c:v>
                </c:pt>
                <c:pt idx="44">
                  <c:v>Intemperie</c:v>
                </c:pt>
                <c:pt idx="45">
                  <c:v>Normal</c:v>
                </c:pt>
                <c:pt idx="46">
                  <c:v>Normal</c:v>
                </c:pt>
                <c:pt idx="47">
                  <c:v>Normal</c:v>
                </c:pt>
                <c:pt idx="48">
                  <c:v>Normal</c:v>
                </c:pt>
                <c:pt idx="49">
                  <c:v>Normal</c:v>
                </c:pt>
                <c:pt idx="50">
                  <c:v>Luminarias</c:v>
                </c:pt>
                <c:pt idx="51">
                  <c:v>Luminarias</c:v>
                </c:pt>
                <c:pt idx="52">
                  <c:v>Luminarias</c:v>
                </c:pt>
                <c:pt idx="53">
                  <c:v>Luminarias</c:v>
                </c:pt>
                <c:pt idx="54">
                  <c:v>Luminarias</c:v>
                </c:pt>
                <c:pt idx="55">
                  <c:v>Intemperie</c:v>
                </c:pt>
                <c:pt idx="56">
                  <c:v>Intemperie</c:v>
                </c:pt>
                <c:pt idx="57">
                  <c:v>Intemperie</c:v>
                </c:pt>
                <c:pt idx="58">
                  <c:v>Intemperie</c:v>
                </c:pt>
                <c:pt idx="59">
                  <c:v>Intemperie</c:v>
                </c:pt>
              </c:strCache>
            </c:strRef>
          </c:xVal>
          <c:yVal>
            <c:numRef>
              <c:f>FINAL!$H$2:$H$61</c:f>
              <c:numCache>
                <c:formatCode>General</c:formatCode>
                <c:ptCount val="60"/>
                <c:pt idx="0">
                  <c:v>36.0555555555555</c:v>
                </c:pt>
                <c:pt idx="1">
                  <c:v>36.005120481927698</c:v>
                </c:pt>
                <c:pt idx="2">
                  <c:v>36.0555555555555</c:v>
                </c:pt>
                <c:pt idx="3">
                  <c:v>36.311065573770399</c:v>
                </c:pt>
                <c:pt idx="4">
                  <c:v>35.898432601880799</c:v>
                </c:pt>
                <c:pt idx="5">
                  <c:v>36.5</c:v>
                </c:pt>
                <c:pt idx="6">
                  <c:v>36.118241042345197</c:v>
                </c:pt>
                <c:pt idx="7">
                  <c:v>37.555929721815502</c:v>
                </c:pt>
                <c:pt idx="8">
                  <c:v>36.005120481927698</c:v>
                </c:pt>
                <c:pt idx="9">
                  <c:v>37.719017094016998</c:v>
                </c:pt>
                <c:pt idx="10">
                  <c:v>35.647093023255799</c:v>
                </c:pt>
                <c:pt idx="11">
                  <c:v>35.8333333333333</c:v>
                </c:pt>
                <c:pt idx="12">
                  <c:v>37.765879017013198</c:v>
                </c:pt>
                <c:pt idx="13">
                  <c:v>37.665759225650298</c:v>
                </c:pt>
                <c:pt idx="14">
                  <c:v>37.665759225650298</c:v>
                </c:pt>
                <c:pt idx="15">
                  <c:v>35.647093023255799</c:v>
                </c:pt>
                <c:pt idx="16">
                  <c:v>35.8333333333333</c:v>
                </c:pt>
                <c:pt idx="17">
                  <c:v>35.898432601880799</c:v>
                </c:pt>
                <c:pt idx="18">
                  <c:v>35.898432601880799</c:v>
                </c:pt>
                <c:pt idx="19">
                  <c:v>36.005120481927698</c:v>
                </c:pt>
                <c:pt idx="20">
                  <c:v>35.898432601880799</c:v>
                </c:pt>
                <c:pt idx="21">
                  <c:v>35.216707616707602</c:v>
                </c:pt>
                <c:pt idx="22">
                  <c:v>36.005120481927698</c:v>
                </c:pt>
                <c:pt idx="23">
                  <c:v>35.647093023255799</c:v>
                </c:pt>
                <c:pt idx="24">
                  <c:v>36.0555555555555</c:v>
                </c:pt>
                <c:pt idx="25">
                  <c:v>35.51</c:v>
                </c:pt>
                <c:pt idx="26">
                  <c:v>35.9539393939394</c:v>
                </c:pt>
                <c:pt idx="27">
                  <c:v>36.005120481927698</c:v>
                </c:pt>
                <c:pt idx="28">
                  <c:v>35.647093023255799</c:v>
                </c:pt>
                <c:pt idx="29">
                  <c:v>36.005120481927698</c:v>
                </c:pt>
                <c:pt idx="30">
                  <c:v>35.9539393939394</c:v>
                </c:pt>
                <c:pt idx="31">
                  <c:v>35.9539393939394</c:v>
                </c:pt>
                <c:pt idx="32">
                  <c:v>37.555929721815502</c:v>
                </c:pt>
                <c:pt idx="33">
                  <c:v>35.9539393939394</c:v>
                </c:pt>
                <c:pt idx="34">
                  <c:v>37.744822485207003</c:v>
                </c:pt>
                <c:pt idx="35">
                  <c:v>36.005120481927698</c:v>
                </c:pt>
                <c:pt idx="36">
                  <c:v>36.118241042345197</c:v>
                </c:pt>
                <c:pt idx="37">
                  <c:v>36.005120481927698</c:v>
                </c:pt>
                <c:pt idx="38">
                  <c:v>35.9539393939394</c:v>
                </c:pt>
                <c:pt idx="39">
                  <c:v>36.197142857142801</c:v>
                </c:pt>
                <c:pt idx="40">
                  <c:v>35.9539393939394</c:v>
                </c:pt>
                <c:pt idx="41">
                  <c:v>35.9539393939394</c:v>
                </c:pt>
                <c:pt idx="42">
                  <c:v>36.5</c:v>
                </c:pt>
                <c:pt idx="43">
                  <c:v>36.0555555555555</c:v>
                </c:pt>
                <c:pt idx="44">
                  <c:v>36.197142857142801</c:v>
                </c:pt>
                <c:pt idx="45">
                  <c:v>36.197142857142801</c:v>
                </c:pt>
                <c:pt idx="46">
                  <c:v>36.0555555555555</c:v>
                </c:pt>
                <c:pt idx="47">
                  <c:v>36.311065573770399</c:v>
                </c:pt>
                <c:pt idx="48">
                  <c:v>36.197142857142801</c:v>
                </c:pt>
                <c:pt idx="49">
                  <c:v>36.0555555555555</c:v>
                </c:pt>
                <c:pt idx="50">
                  <c:v>36.311065573770399</c:v>
                </c:pt>
                <c:pt idx="51">
                  <c:v>36.197142857142801</c:v>
                </c:pt>
                <c:pt idx="52">
                  <c:v>36.5</c:v>
                </c:pt>
                <c:pt idx="53">
                  <c:v>36.197142857142801</c:v>
                </c:pt>
                <c:pt idx="54">
                  <c:v>36.311065573770399</c:v>
                </c:pt>
                <c:pt idx="55">
                  <c:v>36.311065573770399</c:v>
                </c:pt>
                <c:pt idx="56">
                  <c:v>36.118241042345197</c:v>
                </c:pt>
                <c:pt idx="57">
                  <c:v>36.0555555555555</c:v>
                </c:pt>
                <c:pt idx="58">
                  <c:v>36.311065573770399</c:v>
                </c:pt>
                <c:pt idx="59">
                  <c:v>39.196551724137997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6-4BAC-B2A5-3689A0CB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97696"/>
        <c:axId val="942196864"/>
      </c:scatterChart>
      <c:valAx>
        <c:axId val="9421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2196864"/>
        <c:crosses val="autoZero"/>
        <c:crossBetween val="midCat"/>
      </c:valAx>
      <c:valAx>
        <c:axId val="9421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219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15</xdr:row>
      <xdr:rowOff>0</xdr:rowOff>
    </xdr:from>
    <xdr:to>
      <xdr:col>4</xdr:col>
      <xdr:colOff>640080</xdr:colOff>
      <xdr:row>24</xdr:row>
      <xdr:rowOff>99060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6E9A7F-5A6E-49BC-8AAF-B68A2FD00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0240" y="2849880"/>
          <a:ext cx="1264920" cy="174498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15</xdr:row>
      <xdr:rowOff>0</xdr:rowOff>
    </xdr:from>
    <xdr:to>
      <xdr:col>5</xdr:col>
      <xdr:colOff>1325880</xdr:colOff>
      <xdr:row>24</xdr:row>
      <xdr:rowOff>129540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90A127B-979B-4202-AFE4-88F4D6A2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849880"/>
          <a:ext cx="1310640" cy="177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179070</xdr:rowOff>
    </xdr:from>
    <xdr:to>
      <xdr:col>16</xdr:col>
      <xdr:colOff>45720</xdr:colOff>
      <xdr:row>16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9E8F7C-2602-4015-B07F-21FE061C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C2A6-44D6-4197-9955-805C41AE3DE9}">
  <dimension ref="A1:H14"/>
  <sheetViews>
    <sheetView workbookViewId="0">
      <selection sqref="A1:H1"/>
    </sheetView>
  </sheetViews>
  <sheetFormatPr baseColWidth="10" defaultRowHeight="14.4"/>
  <cols>
    <col min="1" max="1" width="7.33203125" customWidth="1"/>
    <col min="2" max="2" width="6.6640625" customWidth="1"/>
    <col min="5" max="5" width="18.21875" customWidth="1"/>
    <col min="6" max="6" width="19.77734375" customWidth="1"/>
    <col min="8" max="8" width="23.44140625" bestFit="1" customWidth="1"/>
  </cols>
  <sheetData>
    <row r="1" spans="1:8" ht="15" thickBot="1">
      <c r="A1" s="6" t="s">
        <v>4</v>
      </c>
      <c r="B1" s="4" t="s">
        <v>5</v>
      </c>
      <c r="C1" s="6" t="s">
        <v>6</v>
      </c>
      <c r="D1" s="6" t="s">
        <v>7</v>
      </c>
      <c r="E1" s="5" t="s">
        <v>8</v>
      </c>
      <c r="F1" s="5" t="s">
        <v>9</v>
      </c>
      <c r="G1" s="3" t="s">
        <v>10</v>
      </c>
      <c r="H1" s="7" t="s">
        <v>3</v>
      </c>
    </row>
    <row r="2" spans="1:8" ht="15" thickBot="1">
      <c r="A2" s="8">
        <v>38</v>
      </c>
      <c r="B2" s="8">
        <v>9</v>
      </c>
      <c r="C2" s="8" t="s">
        <v>16</v>
      </c>
      <c r="D2" s="14">
        <v>0.88888888888888884</v>
      </c>
      <c r="E2" s="13">
        <v>36</v>
      </c>
      <c r="F2" s="13" t="s">
        <v>17</v>
      </c>
      <c r="G2" s="9" t="s">
        <v>14</v>
      </c>
      <c r="H2" s="1" t="s">
        <v>11</v>
      </c>
    </row>
    <row r="3" spans="1:8" ht="15" thickBot="1">
      <c r="A3" s="8">
        <v>35</v>
      </c>
      <c r="B3" s="8">
        <v>9</v>
      </c>
      <c r="C3" s="8" t="s">
        <v>16</v>
      </c>
      <c r="D3" s="14">
        <v>0.83333333333333337</v>
      </c>
      <c r="E3" s="13">
        <v>35.799999999999997</v>
      </c>
      <c r="F3" s="13" t="s">
        <v>15</v>
      </c>
      <c r="G3" s="9" t="s">
        <v>19</v>
      </c>
      <c r="H3" s="2" t="s">
        <v>12</v>
      </c>
    </row>
    <row r="4" spans="1:8" ht="15" thickBot="1">
      <c r="A4" s="8">
        <v>37</v>
      </c>
      <c r="B4" s="8">
        <v>9</v>
      </c>
      <c r="C4" s="8" t="s">
        <v>16</v>
      </c>
      <c r="D4" s="14">
        <v>0.85416666666666663</v>
      </c>
      <c r="E4" s="13">
        <v>35.6</v>
      </c>
      <c r="F4" s="13" t="s">
        <v>15</v>
      </c>
      <c r="G4" s="9" t="s">
        <v>19</v>
      </c>
      <c r="H4" s="1" t="s">
        <v>13</v>
      </c>
    </row>
    <row r="5" spans="1:8" ht="15" thickBot="1">
      <c r="A5" s="8">
        <v>29</v>
      </c>
      <c r="B5" s="8">
        <v>9</v>
      </c>
      <c r="C5" s="8" t="s">
        <v>16</v>
      </c>
      <c r="D5" s="14">
        <v>0.79166666666666663</v>
      </c>
      <c r="E5" s="13">
        <v>35.700000000000003</v>
      </c>
      <c r="F5" s="13" t="s">
        <v>18</v>
      </c>
      <c r="G5" s="9" t="s">
        <v>14</v>
      </c>
      <c r="H5" s="1" t="s">
        <v>0</v>
      </c>
    </row>
    <row r="6" spans="1:8" ht="15" thickBot="1">
      <c r="A6" s="8">
        <v>39</v>
      </c>
      <c r="B6" s="8">
        <v>9</v>
      </c>
      <c r="C6" s="8" t="s">
        <v>16</v>
      </c>
      <c r="D6" s="14">
        <v>0.875</v>
      </c>
      <c r="E6" s="13">
        <v>36.1</v>
      </c>
      <c r="F6" s="13" t="s">
        <v>17</v>
      </c>
      <c r="G6" s="9" t="s">
        <v>20</v>
      </c>
      <c r="H6" s="1" t="s">
        <v>1</v>
      </c>
    </row>
    <row r="7" spans="1:8" ht="15" thickBot="1">
      <c r="A7" s="8">
        <v>38</v>
      </c>
      <c r="B7" s="8">
        <v>9</v>
      </c>
      <c r="C7" s="8" t="s">
        <v>16</v>
      </c>
      <c r="D7" s="14">
        <v>0.88194444444444453</v>
      </c>
      <c r="E7" s="13"/>
      <c r="F7" s="13" t="s">
        <v>17</v>
      </c>
      <c r="G7" s="9" t="s">
        <v>21</v>
      </c>
      <c r="H7" s="2" t="s">
        <v>2</v>
      </c>
    </row>
    <row r="8" spans="1:8" ht="15" thickBot="1">
      <c r="A8" s="6" t="s">
        <v>4</v>
      </c>
      <c r="B8" s="4" t="s">
        <v>5</v>
      </c>
      <c r="C8" s="6" t="s">
        <v>6</v>
      </c>
      <c r="D8" s="6" t="s">
        <v>7</v>
      </c>
      <c r="E8" s="15" t="s">
        <v>8</v>
      </c>
      <c r="F8" s="5" t="s">
        <v>9</v>
      </c>
      <c r="G8" s="3" t="s">
        <v>10</v>
      </c>
      <c r="H8" s="7" t="s">
        <v>3</v>
      </c>
    </row>
    <row r="9" spans="1:8" ht="15" thickBot="1">
      <c r="A9" s="10">
        <v>40</v>
      </c>
      <c r="B9" s="10">
        <v>28</v>
      </c>
      <c r="C9" s="10" t="s">
        <v>22</v>
      </c>
      <c r="D9" s="14">
        <v>0.88888888888888884</v>
      </c>
      <c r="E9" s="16">
        <v>36.5</v>
      </c>
      <c r="F9" s="13" t="s">
        <v>17</v>
      </c>
      <c r="G9" s="9" t="s">
        <v>14</v>
      </c>
      <c r="H9" s="11" t="s">
        <v>11</v>
      </c>
    </row>
    <row r="10" spans="1:8" ht="15" thickBot="1">
      <c r="A10" s="10">
        <v>34</v>
      </c>
      <c r="B10" s="10">
        <v>28</v>
      </c>
      <c r="C10" s="10" t="s">
        <v>22</v>
      </c>
      <c r="D10" s="14">
        <v>0.83333333333333337</v>
      </c>
      <c r="E10" s="16">
        <v>36</v>
      </c>
      <c r="F10" s="13" t="s">
        <v>15</v>
      </c>
      <c r="G10" s="9" t="s">
        <v>19</v>
      </c>
      <c r="H10" s="12" t="s">
        <v>12</v>
      </c>
    </row>
    <row r="11" spans="1:8" ht="15" thickBot="1">
      <c r="A11" s="10">
        <v>36</v>
      </c>
      <c r="B11" s="10">
        <v>28</v>
      </c>
      <c r="C11" s="10" t="s">
        <v>22</v>
      </c>
      <c r="D11" s="14">
        <v>0.85416666666666663</v>
      </c>
      <c r="E11" s="16">
        <v>35.799999999999997</v>
      </c>
      <c r="F11" s="13" t="s">
        <v>15</v>
      </c>
      <c r="G11" s="9" t="s">
        <v>19</v>
      </c>
      <c r="H11" s="11" t="s">
        <v>13</v>
      </c>
    </row>
    <row r="12" spans="1:8" ht="15" thickBot="1">
      <c r="A12" s="10">
        <v>33</v>
      </c>
      <c r="B12" s="10">
        <v>28</v>
      </c>
      <c r="C12" s="10" t="s">
        <v>22</v>
      </c>
      <c r="D12" s="14">
        <v>0.79166666666666663</v>
      </c>
      <c r="E12" s="16">
        <v>35.6</v>
      </c>
      <c r="F12" s="13" t="s">
        <v>18</v>
      </c>
      <c r="G12" s="9" t="s">
        <v>14</v>
      </c>
      <c r="H12" s="11" t="s">
        <v>0</v>
      </c>
    </row>
    <row r="13" spans="1:8" ht="15" thickBot="1">
      <c r="A13" s="10">
        <v>43</v>
      </c>
      <c r="B13" s="10">
        <v>28</v>
      </c>
      <c r="C13" s="10" t="s">
        <v>22</v>
      </c>
      <c r="D13" s="14">
        <v>0.875</v>
      </c>
      <c r="E13" s="16">
        <v>36.6</v>
      </c>
      <c r="F13" s="13" t="s">
        <v>17</v>
      </c>
      <c r="G13" s="9" t="s">
        <v>20</v>
      </c>
      <c r="H13" s="11" t="s">
        <v>1</v>
      </c>
    </row>
    <row r="14" spans="1:8" ht="15" thickBot="1">
      <c r="A14" s="10">
        <v>40</v>
      </c>
      <c r="B14" s="10">
        <v>28</v>
      </c>
      <c r="C14" s="10" t="s">
        <v>22</v>
      </c>
      <c r="D14" s="14">
        <v>0.88194444444444453</v>
      </c>
      <c r="E14" s="16">
        <v>36.5</v>
      </c>
      <c r="F14" s="13" t="s">
        <v>17</v>
      </c>
      <c r="G14" s="9" t="s">
        <v>21</v>
      </c>
      <c r="H14" s="1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F7E8-9C1B-44EB-9D88-7FE2EDAD0ED8}">
  <dimension ref="A5:P116"/>
  <sheetViews>
    <sheetView zoomScale="80" zoomScaleNormal="80" workbookViewId="0">
      <selection activeCell="C5" sqref="C5:O26"/>
    </sheetView>
  </sheetViews>
  <sheetFormatPr baseColWidth="10" defaultRowHeight="14.4"/>
  <cols>
    <col min="4" max="4" width="7.33203125" customWidth="1"/>
    <col min="5" max="6" width="6.77734375" customWidth="1"/>
    <col min="7" max="7" width="11.44140625" customWidth="1"/>
    <col min="8" max="8" width="22.77734375" bestFit="1" customWidth="1"/>
    <col min="9" max="9" width="20.33203125" bestFit="1" customWidth="1"/>
    <col min="10" max="10" width="9" customWidth="1"/>
    <col min="11" max="11" width="23.44140625" bestFit="1" customWidth="1"/>
  </cols>
  <sheetData>
    <row r="5" spans="3:15" ht="15" thickBot="1"/>
    <row r="6" spans="3:15" ht="15" thickBot="1">
      <c r="C6" s="21" t="s">
        <v>30</v>
      </c>
      <c r="D6" s="6" t="s">
        <v>4</v>
      </c>
      <c r="E6" s="4" t="s">
        <v>5</v>
      </c>
      <c r="F6" s="6" t="s">
        <v>6</v>
      </c>
      <c r="G6" s="6" t="s">
        <v>7</v>
      </c>
      <c r="H6" s="5" t="s">
        <v>23</v>
      </c>
      <c r="I6" s="5" t="s">
        <v>9</v>
      </c>
      <c r="J6" s="3" t="s">
        <v>10</v>
      </c>
      <c r="K6" s="7" t="s">
        <v>24</v>
      </c>
      <c r="L6" s="3" t="s">
        <v>25</v>
      </c>
      <c r="M6" s="7" t="s">
        <v>33</v>
      </c>
      <c r="O6" s="17"/>
    </row>
    <row r="7" spans="3:15">
      <c r="D7" s="22">
        <v>34</v>
      </c>
      <c r="E7" s="23">
        <v>19</v>
      </c>
      <c r="F7" s="23" t="s">
        <v>31</v>
      </c>
      <c r="G7" s="24">
        <v>0.44930555555555557</v>
      </c>
      <c r="H7" s="23">
        <v>36.5</v>
      </c>
      <c r="I7" s="23">
        <v>14</v>
      </c>
      <c r="J7" s="23">
        <v>8</v>
      </c>
      <c r="K7" s="18" t="s">
        <v>26</v>
      </c>
      <c r="L7" s="57" t="s">
        <v>26</v>
      </c>
      <c r="M7" s="25">
        <v>36.5</v>
      </c>
      <c r="O7" s="17"/>
    </row>
    <row r="8" spans="3:15">
      <c r="D8" s="26">
        <v>35</v>
      </c>
      <c r="E8" s="27"/>
      <c r="F8" s="27"/>
      <c r="G8" s="27"/>
      <c r="H8" s="27"/>
      <c r="I8" s="27"/>
      <c r="J8" s="27"/>
      <c r="K8" s="19" t="s">
        <v>27</v>
      </c>
      <c r="L8" s="58"/>
      <c r="M8" s="29">
        <v>38</v>
      </c>
      <c r="O8" s="17"/>
    </row>
    <row r="9" spans="3:15" ht="15" thickBot="1">
      <c r="D9" s="26"/>
      <c r="E9" s="27"/>
      <c r="F9" s="27"/>
      <c r="G9" s="27"/>
      <c r="H9" s="27"/>
      <c r="I9" s="27"/>
      <c r="J9" s="27"/>
      <c r="K9" s="20"/>
      <c r="L9" s="59"/>
      <c r="M9" s="30"/>
      <c r="O9" s="17"/>
    </row>
    <row r="10" spans="3:15">
      <c r="D10" s="22">
        <v>36</v>
      </c>
      <c r="E10" s="23"/>
      <c r="F10" s="23"/>
      <c r="G10" s="24">
        <v>0.47222222222222227</v>
      </c>
      <c r="H10" s="23">
        <v>36.5</v>
      </c>
      <c r="I10" s="23">
        <v>14</v>
      </c>
      <c r="J10" s="31">
        <v>9.4700000000000006</v>
      </c>
      <c r="K10" s="18" t="s">
        <v>26</v>
      </c>
      <c r="L10" s="57" t="s">
        <v>28</v>
      </c>
      <c r="M10" s="25">
        <v>36.700000000000003</v>
      </c>
      <c r="O10" s="17"/>
    </row>
    <row r="11" spans="3:15">
      <c r="D11" s="26">
        <v>37</v>
      </c>
      <c r="E11" s="27"/>
      <c r="F11" s="27"/>
      <c r="G11" s="27"/>
      <c r="H11" s="27"/>
      <c r="I11" s="27"/>
      <c r="J11" s="32"/>
      <c r="K11" s="19" t="s">
        <v>27</v>
      </c>
      <c r="L11" s="58"/>
      <c r="M11" s="29">
        <v>37.299999999999997</v>
      </c>
      <c r="O11" s="17"/>
    </row>
    <row r="12" spans="3:15" ht="15" thickBot="1">
      <c r="D12" s="33"/>
      <c r="E12" s="34"/>
      <c r="F12" s="34"/>
      <c r="G12" s="34"/>
      <c r="H12" s="34"/>
      <c r="I12" s="34"/>
      <c r="J12" s="36"/>
      <c r="K12" s="20"/>
      <c r="L12" s="59"/>
      <c r="M12" s="30"/>
      <c r="O12" s="17"/>
    </row>
    <row r="13" spans="3:15">
      <c r="D13" s="22">
        <v>38</v>
      </c>
      <c r="E13" s="23"/>
      <c r="F13" s="23"/>
      <c r="G13" s="23"/>
      <c r="H13" s="23">
        <v>36.5</v>
      </c>
      <c r="I13" s="23">
        <v>14</v>
      </c>
      <c r="J13" s="31">
        <v>27</v>
      </c>
      <c r="K13" s="18" t="s">
        <v>26</v>
      </c>
      <c r="L13" s="57" t="s">
        <v>29</v>
      </c>
      <c r="M13" s="25">
        <v>36.9</v>
      </c>
      <c r="O13" s="17"/>
    </row>
    <row r="14" spans="3:15">
      <c r="D14" s="26">
        <v>39</v>
      </c>
      <c r="E14" s="27"/>
      <c r="F14" s="27"/>
      <c r="G14" s="27"/>
      <c r="H14" s="27"/>
      <c r="I14" s="27"/>
      <c r="J14" s="32"/>
      <c r="K14" s="19" t="s">
        <v>27</v>
      </c>
      <c r="L14" s="58"/>
      <c r="M14" s="29">
        <v>38.5</v>
      </c>
    </row>
    <row r="15" spans="3:15" ht="15" thickBot="1">
      <c r="D15" s="33"/>
      <c r="E15" s="34"/>
      <c r="F15" s="34"/>
      <c r="G15" s="34"/>
      <c r="H15" s="34"/>
      <c r="I15" s="34"/>
      <c r="J15" s="36"/>
      <c r="K15" s="20"/>
      <c r="L15" s="59"/>
      <c r="M15" s="30"/>
    </row>
    <row r="16" spans="3:15" ht="15" thickBot="1"/>
    <row r="17" spans="3:13" ht="15" thickBot="1">
      <c r="C17" s="21" t="s">
        <v>32</v>
      </c>
      <c r="D17" s="6" t="s">
        <v>4</v>
      </c>
      <c r="E17" s="4" t="s">
        <v>5</v>
      </c>
      <c r="F17" s="6" t="s">
        <v>6</v>
      </c>
      <c r="G17" s="6" t="s">
        <v>7</v>
      </c>
      <c r="H17" s="5" t="s">
        <v>23</v>
      </c>
      <c r="I17" s="5" t="s">
        <v>9</v>
      </c>
      <c r="J17" s="3" t="s">
        <v>10</v>
      </c>
      <c r="K17" s="7" t="s">
        <v>24</v>
      </c>
      <c r="L17" s="3" t="s">
        <v>25</v>
      </c>
      <c r="M17" s="7" t="s">
        <v>33</v>
      </c>
    </row>
    <row r="18" spans="3:13">
      <c r="D18" s="22">
        <v>40</v>
      </c>
      <c r="E18" s="23">
        <v>30</v>
      </c>
      <c r="F18" s="23" t="s">
        <v>31</v>
      </c>
      <c r="G18" s="24">
        <v>0.48680555555555555</v>
      </c>
      <c r="H18" s="23">
        <v>36.299999999999997</v>
      </c>
      <c r="I18" s="23">
        <v>15</v>
      </c>
      <c r="J18" s="23">
        <v>7</v>
      </c>
      <c r="K18" s="18" t="s">
        <v>26</v>
      </c>
      <c r="L18" s="60" t="s">
        <v>26</v>
      </c>
      <c r="M18" s="25">
        <v>36.799999999999997</v>
      </c>
    </row>
    <row r="19" spans="3:13">
      <c r="D19" s="26">
        <v>41</v>
      </c>
      <c r="E19" s="27"/>
      <c r="F19" s="27"/>
      <c r="G19" s="28">
        <v>0.48958333333333331</v>
      </c>
      <c r="H19" s="27"/>
      <c r="I19" s="27"/>
      <c r="J19" s="27"/>
      <c r="K19" s="19" t="s">
        <v>27</v>
      </c>
      <c r="L19" s="61"/>
      <c r="M19" s="29">
        <v>37.9</v>
      </c>
    </row>
    <row r="20" spans="3:13" ht="15" thickBot="1">
      <c r="D20" s="26"/>
      <c r="E20" s="27"/>
      <c r="F20" s="27"/>
      <c r="G20" s="28"/>
      <c r="H20" s="27"/>
      <c r="I20" s="27"/>
      <c r="J20" s="27"/>
      <c r="K20" s="20"/>
      <c r="L20" s="62"/>
      <c r="M20" s="30"/>
    </row>
    <row r="21" spans="3:13">
      <c r="D21" s="22">
        <v>42</v>
      </c>
      <c r="E21" s="23"/>
      <c r="F21" s="23"/>
      <c r="G21" s="24">
        <v>0.45833333333333331</v>
      </c>
      <c r="H21" s="23">
        <v>36.299999999999997</v>
      </c>
      <c r="I21" s="23">
        <v>15</v>
      </c>
      <c r="J21" s="31">
        <v>10.199999999999999</v>
      </c>
      <c r="K21" s="18" t="s">
        <v>26</v>
      </c>
      <c r="L21" s="60" t="s">
        <v>28</v>
      </c>
      <c r="M21" s="25">
        <v>36.200000000000003</v>
      </c>
    </row>
    <row r="22" spans="3:13">
      <c r="D22" s="26">
        <v>43</v>
      </c>
      <c r="E22" s="27"/>
      <c r="F22" s="27"/>
      <c r="G22" s="28">
        <v>0.47569444444444442</v>
      </c>
      <c r="H22" s="27"/>
      <c r="I22" s="27"/>
      <c r="J22" s="32"/>
      <c r="K22" s="19" t="s">
        <v>27</v>
      </c>
      <c r="L22" s="61"/>
      <c r="M22" s="29">
        <v>36.9</v>
      </c>
    </row>
    <row r="23" spans="3:13" ht="15" thickBot="1">
      <c r="D23" s="33"/>
      <c r="E23" s="34"/>
      <c r="F23" s="34"/>
      <c r="G23" s="35"/>
      <c r="H23" s="34"/>
      <c r="I23" s="34"/>
      <c r="J23" s="36"/>
      <c r="K23" s="20"/>
      <c r="L23" s="62"/>
      <c r="M23" s="30"/>
    </row>
    <row r="24" spans="3:13">
      <c r="D24" s="22">
        <v>44</v>
      </c>
      <c r="E24" s="23"/>
      <c r="F24" s="23"/>
      <c r="G24" s="24">
        <v>0.46527777777777773</v>
      </c>
      <c r="H24" s="23">
        <v>36.299999999999997</v>
      </c>
      <c r="I24" s="23">
        <v>15</v>
      </c>
      <c r="J24" s="31">
        <v>28.5</v>
      </c>
      <c r="K24" s="18" t="s">
        <v>26</v>
      </c>
      <c r="L24" s="60" t="s">
        <v>29</v>
      </c>
      <c r="M24" s="25">
        <v>36.799999999999997</v>
      </c>
    </row>
    <row r="25" spans="3:13">
      <c r="D25" s="26">
        <v>45</v>
      </c>
      <c r="E25" s="27"/>
      <c r="F25" s="27"/>
      <c r="G25" s="28">
        <v>0.47013888888888888</v>
      </c>
      <c r="H25" s="27"/>
      <c r="I25" s="27"/>
      <c r="J25" s="32"/>
      <c r="K25" s="19" t="s">
        <v>27</v>
      </c>
      <c r="L25" s="61"/>
      <c r="M25" s="29">
        <v>37.700000000000003</v>
      </c>
    </row>
    <row r="26" spans="3:13" ht="15" thickBot="1">
      <c r="D26" s="33"/>
      <c r="E26" s="34"/>
      <c r="F26" s="34"/>
      <c r="G26" s="35"/>
      <c r="H26" s="34"/>
      <c r="I26" s="34"/>
      <c r="J26" s="36"/>
      <c r="K26" s="20"/>
      <c r="L26" s="62"/>
      <c r="M26" s="30"/>
    </row>
    <row r="27" spans="3:13" ht="15" thickBot="1"/>
    <row r="28" spans="3:13" ht="15" thickBot="1">
      <c r="C28" s="21" t="s">
        <v>34</v>
      </c>
      <c r="D28" s="6" t="s">
        <v>4</v>
      </c>
      <c r="E28" s="4" t="s">
        <v>5</v>
      </c>
      <c r="F28" s="6" t="s">
        <v>6</v>
      </c>
      <c r="G28" s="6" t="s">
        <v>7</v>
      </c>
      <c r="H28" s="5" t="s">
        <v>23</v>
      </c>
      <c r="I28" s="5" t="s">
        <v>9</v>
      </c>
      <c r="J28" s="3" t="s">
        <v>10</v>
      </c>
      <c r="K28" s="7" t="s">
        <v>24</v>
      </c>
      <c r="L28" s="3" t="s">
        <v>25</v>
      </c>
      <c r="M28" s="7" t="s">
        <v>33</v>
      </c>
    </row>
    <row r="29" spans="3:13">
      <c r="D29" s="22">
        <v>46</v>
      </c>
      <c r="E29" s="23">
        <v>72</v>
      </c>
      <c r="F29" s="23" t="s">
        <v>31</v>
      </c>
      <c r="G29" s="24">
        <v>0.51388888888888895</v>
      </c>
      <c r="H29" s="23">
        <v>36.1</v>
      </c>
      <c r="I29" s="23">
        <v>15</v>
      </c>
      <c r="J29" s="23">
        <v>7</v>
      </c>
      <c r="K29" s="18" t="s">
        <v>26</v>
      </c>
      <c r="L29" s="60" t="s">
        <v>26</v>
      </c>
      <c r="M29" s="25">
        <v>36.1</v>
      </c>
    </row>
    <row r="30" spans="3:13">
      <c r="D30" s="26">
        <v>47</v>
      </c>
      <c r="E30" s="27"/>
      <c r="F30" s="27"/>
      <c r="G30" s="28">
        <v>0.51527777777777783</v>
      </c>
      <c r="H30" s="27"/>
      <c r="I30" s="27"/>
      <c r="J30" s="27"/>
      <c r="K30" s="19" t="s">
        <v>27</v>
      </c>
      <c r="L30" s="61"/>
      <c r="M30" s="29">
        <v>37.200000000000003</v>
      </c>
    </row>
    <row r="31" spans="3:13" ht="15" thickBot="1">
      <c r="D31" s="26"/>
      <c r="E31" s="27"/>
      <c r="F31" s="27"/>
      <c r="G31" s="28"/>
      <c r="H31" s="27"/>
      <c r="I31" s="27"/>
      <c r="J31" s="27"/>
      <c r="K31" s="20"/>
      <c r="L31" s="62"/>
      <c r="M31" s="30"/>
    </row>
    <row r="32" spans="3:13">
      <c r="D32" s="22">
        <v>48</v>
      </c>
      <c r="E32" s="23"/>
      <c r="F32" s="23"/>
      <c r="G32" s="24">
        <v>0.51041666666666663</v>
      </c>
      <c r="H32" s="23">
        <v>36.1</v>
      </c>
      <c r="I32" s="23">
        <v>15</v>
      </c>
      <c r="J32" s="31">
        <v>11.4</v>
      </c>
      <c r="K32" s="18" t="s">
        <v>26</v>
      </c>
      <c r="L32" s="60" t="s">
        <v>28</v>
      </c>
      <c r="M32" s="25">
        <v>36.200000000000003</v>
      </c>
    </row>
    <row r="33" spans="3:13">
      <c r="D33" s="26">
        <v>49</v>
      </c>
      <c r="E33" s="27"/>
      <c r="F33" s="27"/>
      <c r="G33" s="28">
        <v>0.50694444444444442</v>
      </c>
      <c r="H33" s="27"/>
      <c r="I33" s="27"/>
      <c r="J33" s="32"/>
      <c r="K33" s="19" t="s">
        <v>27</v>
      </c>
      <c r="L33" s="61"/>
      <c r="M33" s="29">
        <v>36.9</v>
      </c>
    </row>
    <row r="34" spans="3:13" ht="15" thickBot="1">
      <c r="D34" s="33"/>
      <c r="E34" s="34"/>
      <c r="F34" s="34"/>
      <c r="G34" s="35"/>
      <c r="H34" s="34"/>
      <c r="I34" s="34"/>
      <c r="J34" s="36"/>
      <c r="K34" s="20"/>
      <c r="L34" s="62"/>
      <c r="M34" s="30"/>
    </row>
    <row r="35" spans="3:13">
      <c r="D35" s="22">
        <v>50</v>
      </c>
      <c r="E35" s="23"/>
      <c r="F35" s="23"/>
      <c r="G35" s="24">
        <v>0.53402777777777777</v>
      </c>
      <c r="H35" s="23">
        <v>36.1</v>
      </c>
      <c r="I35" s="23">
        <v>15</v>
      </c>
      <c r="J35" s="31">
        <v>28</v>
      </c>
      <c r="K35" s="18" t="s">
        <v>26</v>
      </c>
      <c r="L35" s="60" t="s">
        <v>29</v>
      </c>
      <c r="M35" s="25">
        <v>36.4</v>
      </c>
    </row>
    <row r="36" spans="3:13">
      <c r="D36" s="26">
        <v>51</v>
      </c>
      <c r="E36" s="27"/>
      <c r="F36" s="27"/>
      <c r="G36" s="28">
        <v>0.53819444444444442</v>
      </c>
      <c r="H36" s="27"/>
      <c r="I36" s="27"/>
      <c r="J36" s="32"/>
      <c r="K36" s="19" t="s">
        <v>27</v>
      </c>
      <c r="L36" s="61"/>
      <c r="M36" s="29">
        <v>36.799999999999997</v>
      </c>
    </row>
    <row r="37" spans="3:13" ht="15" thickBot="1">
      <c r="D37" s="33"/>
      <c r="E37" s="34"/>
      <c r="F37" s="34"/>
      <c r="G37" s="35"/>
      <c r="H37" s="34"/>
      <c r="I37" s="34"/>
      <c r="J37" s="36"/>
      <c r="K37" s="20"/>
      <c r="L37" s="62"/>
      <c r="M37" s="30"/>
    </row>
    <row r="38" spans="3:13" ht="15" thickBot="1"/>
    <row r="39" spans="3:13" ht="15" thickBot="1">
      <c r="C39" s="21" t="s">
        <v>35</v>
      </c>
      <c r="D39" s="6" t="s">
        <v>4</v>
      </c>
      <c r="E39" s="4" t="s">
        <v>5</v>
      </c>
      <c r="F39" s="6" t="s">
        <v>6</v>
      </c>
      <c r="G39" s="6" t="s">
        <v>7</v>
      </c>
      <c r="H39" s="5" t="s">
        <v>23</v>
      </c>
      <c r="I39" s="5" t="s">
        <v>9</v>
      </c>
      <c r="J39" s="3" t="s">
        <v>10</v>
      </c>
      <c r="K39" s="7" t="s">
        <v>24</v>
      </c>
      <c r="L39" s="3" t="s">
        <v>25</v>
      </c>
      <c r="M39" s="7" t="s">
        <v>33</v>
      </c>
    </row>
    <row r="40" spans="3:13">
      <c r="D40" s="22">
        <v>52</v>
      </c>
      <c r="E40" s="23">
        <v>10</v>
      </c>
      <c r="F40" s="23" t="s">
        <v>31</v>
      </c>
      <c r="G40" s="24">
        <v>0.54861111111111105</v>
      </c>
      <c r="H40" s="23">
        <v>36.5</v>
      </c>
      <c r="I40" s="23">
        <v>16</v>
      </c>
      <c r="J40" s="23">
        <v>10</v>
      </c>
      <c r="K40" s="18" t="s">
        <v>26</v>
      </c>
      <c r="L40" s="60" t="s">
        <v>26</v>
      </c>
      <c r="M40" s="25">
        <v>36.5</v>
      </c>
    </row>
    <row r="41" spans="3:13">
      <c r="D41" s="26">
        <v>53</v>
      </c>
      <c r="E41" s="27"/>
      <c r="F41" s="27"/>
      <c r="G41" s="28">
        <v>0.55208333333333337</v>
      </c>
      <c r="H41" s="27"/>
      <c r="I41" s="27"/>
      <c r="J41" s="27"/>
      <c r="K41" s="19" t="s">
        <v>27</v>
      </c>
      <c r="L41" s="61"/>
      <c r="M41" s="29">
        <v>37.700000000000003</v>
      </c>
    </row>
    <row r="42" spans="3:13" ht="15" thickBot="1">
      <c r="D42" s="26"/>
      <c r="E42" s="27"/>
      <c r="F42" s="27"/>
      <c r="G42" s="28"/>
      <c r="H42" s="27"/>
      <c r="I42" s="27"/>
      <c r="J42" s="27"/>
      <c r="K42" s="20"/>
      <c r="L42" s="62"/>
      <c r="M42" s="30"/>
    </row>
    <row r="43" spans="3:13">
      <c r="D43" s="22">
        <v>54</v>
      </c>
      <c r="E43" s="23"/>
      <c r="F43" s="23"/>
      <c r="G43" s="24">
        <v>0.54166666666666663</v>
      </c>
      <c r="H43" s="23"/>
      <c r="I43" s="23">
        <v>16</v>
      </c>
      <c r="J43" s="31">
        <v>14.8</v>
      </c>
      <c r="K43" s="18" t="s">
        <v>26</v>
      </c>
      <c r="L43" s="60" t="s">
        <v>28</v>
      </c>
      <c r="M43" s="25">
        <v>36.4</v>
      </c>
    </row>
    <row r="44" spans="3:13">
      <c r="D44" s="26">
        <v>55</v>
      </c>
      <c r="E44" s="27"/>
      <c r="F44" s="27"/>
      <c r="G44" s="28">
        <v>0.54513888888888895</v>
      </c>
      <c r="H44" s="27"/>
      <c r="I44" s="27"/>
      <c r="J44" s="32"/>
      <c r="K44" s="19" t="s">
        <v>27</v>
      </c>
      <c r="L44" s="61"/>
      <c r="M44" s="29">
        <v>37.299999999999997</v>
      </c>
    </row>
    <row r="45" spans="3:13" ht="15" thickBot="1">
      <c r="D45" s="33"/>
      <c r="E45" s="34"/>
      <c r="F45" s="34"/>
      <c r="G45" s="35"/>
      <c r="H45" s="34"/>
      <c r="I45" s="34"/>
      <c r="J45" s="36"/>
      <c r="K45" s="20"/>
      <c r="L45" s="62"/>
      <c r="M45" s="30"/>
    </row>
    <row r="46" spans="3:13">
      <c r="D46" s="22">
        <v>56</v>
      </c>
      <c r="E46" s="23"/>
      <c r="F46" s="23"/>
      <c r="G46" s="24">
        <v>0.55694444444444446</v>
      </c>
      <c r="H46" s="23"/>
      <c r="I46" s="23">
        <v>16</v>
      </c>
      <c r="J46" s="31">
        <v>31.2</v>
      </c>
      <c r="K46" s="18" t="s">
        <v>26</v>
      </c>
      <c r="L46" s="60" t="s">
        <v>29</v>
      </c>
      <c r="M46" s="25">
        <v>36.700000000000003</v>
      </c>
    </row>
    <row r="47" spans="3:13">
      <c r="D47" s="26">
        <v>57</v>
      </c>
      <c r="E47" s="27"/>
      <c r="F47" s="27"/>
      <c r="G47" s="28">
        <v>0.56597222222222221</v>
      </c>
      <c r="H47" s="27"/>
      <c r="I47" s="27"/>
      <c r="J47" s="32"/>
      <c r="K47" s="19" t="s">
        <v>27</v>
      </c>
      <c r="L47" s="61"/>
      <c r="M47" s="29">
        <v>36.799999999999997</v>
      </c>
    </row>
    <row r="48" spans="3:13" ht="15" thickBot="1">
      <c r="D48" s="33"/>
      <c r="E48" s="34"/>
      <c r="F48" s="34"/>
      <c r="G48" s="35"/>
      <c r="H48" s="34"/>
      <c r="I48" s="34"/>
      <c r="J48" s="36"/>
      <c r="K48" s="20"/>
      <c r="L48" s="62"/>
      <c r="M48" s="30"/>
    </row>
    <row r="49" spans="3:15" ht="15" thickBot="1"/>
    <row r="50" spans="3:15" ht="15" thickBot="1">
      <c r="C50" s="21" t="s">
        <v>36</v>
      </c>
      <c r="D50" s="6" t="s">
        <v>4</v>
      </c>
      <c r="E50" s="4" t="s">
        <v>5</v>
      </c>
      <c r="F50" s="6" t="s">
        <v>6</v>
      </c>
      <c r="G50" s="6" t="s">
        <v>7</v>
      </c>
      <c r="H50" s="5" t="s">
        <v>23</v>
      </c>
      <c r="I50" s="5" t="s">
        <v>9</v>
      </c>
      <c r="J50" s="3" t="s">
        <v>10</v>
      </c>
      <c r="K50" s="7" t="s">
        <v>24</v>
      </c>
      <c r="L50" s="3" t="s">
        <v>25</v>
      </c>
      <c r="M50" s="7" t="s">
        <v>33</v>
      </c>
    </row>
    <row r="51" spans="3:15">
      <c r="D51" s="22">
        <v>58</v>
      </c>
      <c r="E51" s="23">
        <v>50</v>
      </c>
      <c r="F51" s="23" t="s">
        <v>31</v>
      </c>
      <c r="G51" s="24">
        <v>0.67013888888888884</v>
      </c>
      <c r="H51" s="23">
        <v>36.1</v>
      </c>
      <c r="I51" s="23">
        <v>13</v>
      </c>
      <c r="J51" s="23">
        <v>8.77</v>
      </c>
      <c r="K51" s="37" t="s">
        <v>26</v>
      </c>
      <c r="L51" s="60" t="s">
        <v>26</v>
      </c>
      <c r="M51" s="25">
        <v>36.1</v>
      </c>
      <c r="N51" s="40"/>
      <c r="O51" s="40"/>
    </row>
    <row r="52" spans="3:15">
      <c r="D52" s="26">
        <v>59</v>
      </c>
      <c r="E52" s="27"/>
      <c r="F52" s="27"/>
      <c r="G52" s="28">
        <v>0.67291666666666661</v>
      </c>
      <c r="H52" s="27"/>
      <c r="I52" s="27"/>
      <c r="J52" s="27"/>
      <c r="K52" s="38" t="s">
        <v>27</v>
      </c>
      <c r="L52" s="61"/>
      <c r="M52" s="29">
        <v>37.200000000000003</v>
      </c>
      <c r="N52" s="40"/>
      <c r="O52" s="40"/>
    </row>
    <row r="53" spans="3:15" ht="15" thickBot="1">
      <c r="D53" s="26"/>
      <c r="E53" s="27"/>
      <c r="F53" s="27"/>
      <c r="G53" s="28"/>
      <c r="H53" s="27"/>
      <c r="I53" s="27"/>
      <c r="J53" s="27"/>
      <c r="K53" s="39"/>
      <c r="L53" s="62"/>
      <c r="M53" s="30"/>
      <c r="N53" s="40"/>
      <c r="O53" s="40"/>
    </row>
    <row r="54" spans="3:15">
      <c r="D54" s="22">
        <v>60</v>
      </c>
      <c r="E54" s="23"/>
      <c r="F54" s="23"/>
      <c r="G54" s="24">
        <v>0.68402777777777779</v>
      </c>
      <c r="H54" s="23"/>
      <c r="I54" s="23"/>
      <c r="J54" s="31">
        <v>12.5</v>
      </c>
      <c r="K54" s="37" t="s">
        <v>26</v>
      </c>
      <c r="L54" s="60" t="s">
        <v>28</v>
      </c>
      <c r="M54" s="25">
        <v>35.799999999999997</v>
      </c>
      <c r="N54" s="40"/>
      <c r="O54" s="40"/>
    </row>
    <row r="55" spans="3:15">
      <c r="D55" s="26">
        <v>61</v>
      </c>
      <c r="E55" s="27"/>
      <c r="F55" s="27"/>
      <c r="G55" s="28">
        <v>0.68055555555555547</v>
      </c>
      <c r="H55" s="27"/>
      <c r="I55" s="27"/>
      <c r="J55" s="32"/>
      <c r="K55" s="38" t="s">
        <v>27</v>
      </c>
      <c r="L55" s="61"/>
      <c r="M55" s="29">
        <v>36.4</v>
      </c>
      <c r="N55" s="40"/>
      <c r="O55" s="40"/>
    </row>
    <row r="56" spans="3:15" ht="15" thickBot="1">
      <c r="D56" s="33"/>
      <c r="E56" s="34"/>
      <c r="F56" s="34"/>
      <c r="G56" s="35"/>
      <c r="H56" s="34"/>
      <c r="I56" s="34"/>
      <c r="J56" s="36"/>
      <c r="K56" s="39"/>
      <c r="L56" s="62"/>
      <c r="M56" s="30"/>
      <c r="N56" s="40"/>
      <c r="O56" s="40"/>
    </row>
    <row r="57" spans="3:15">
      <c r="D57" s="22">
        <v>62</v>
      </c>
      <c r="E57" s="23"/>
      <c r="F57" s="23"/>
      <c r="G57" s="24">
        <v>0.69097222222222221</v>
      </c>
      <c r="H57" s="23"/>
      <c r="I57" s="23"/>
      <c r="J57" s="31">
        <v>29.4</v>
      </c>
      <c r="K57" s="37" t="s">
        <v>26</v>
      </c>
      <c r="L57" s="60" t="s">
        <v>29</v>
      </c>
      <c r="M57" s="25">
        <v>36.200000000000003</v>
      </c>
      <c r="N57" s="40"/>
      <c r="O57" s="40"/>
    </row>
    <row r="58" spans="3:15">
      <c r="D58" s="26">
        <v>63</v>
      </c>
      <c r="E58" s="27"/>
      <c r="F58" s="27"/>
      <c r="G58" s="28">
        <v>0.69444444444444453</v>
      </c>
      <c r="H58" s="27"/>
      <c r="I58" s="27"/>
      <c r="J58" s="32"/>
      <c r="K58" s="38" t="s">
        <v>27</v>
      </c>
      <c r="L58" s="61"/>
      <c r="M58" s="29">
        <v>36.799999999999997</v>
      </c>
      <c r="N58" s="40"/>
      <c r="O58" s="40"/>
    </row>
    <row r="59" spans="3:15" ht="15" thickBot="1">
      <c r="D59" s="33"/>
      <c r="E59" s="34"/>
      <c r="F59" s="34"/>
      <c r="G59" s="35"/>
      <c r="H59" s="34"/>
      <c r="I59" s="34"/>
      <c r="J59" s="36"/>
      <c r="K59" s="39"/>
      <c r="L59" s="62"/>
      <c r="M59" s="30"/>
      <c r="N59" s="40"/>
      <c r="O59" s="40"/>
    </row>
    <row r="60" spans="3:15" ht="15" thickBot="1"/>
    <row r="61" spans="3:15" ht="15" thickBot="1">
      <c r="D61" s="6" t="s">
        <v>4</v>
      </c>
      <c r="E61" s="4" t="s">
        <v>5</v>
      </c>
      <c r="F61" s="6" t="s">
        <v>6</v>
      </c>
      <c r="G61" s="6" t="s">
        <v>7</v>
      </c>
      <c r="H61" s="5" t="s">
        <v>23</v>
      </c>
      <c r="I61" s="5" t="s">
        <v>9</v>
      </c>
      <c r="J61" s="3" t="s">
        <v>10</v>
      </c>
      <c r="K61" s="7" t="s">
        <v>24</v>
      </c>
      <c r="L61" s="3" t="s">
        <v>25</v>
      </c>
      <c r="M61" s="7" t="s">
        <v>33</v>
      </c>
    </row>
    <row r="62" spans="3:15">
      <c r="C62" s="21" t="s">
        <v>37</v>
      </c>
      <c r="D62" s="22">
        <v>64</v>
      </c>
      <c r="E62" s="23">
        <v>29</v>
      </c>
      <c r="F62" s="23" t="s">
        <v>38</v>
      </c>
      <c r="G62" s="24">
        <v>0.70138888888888884</v>
      </c>
      <c r="H62" s="23">
        <v>36.200000000000003</v>
      </c>
      <c r="I62" s="23">
        <v>13</v>
      </c>
      <c r="J62" s="23">
        <v>8.64</v>
      </c>
      <c r="K62" s="37" t="s">
        <v>26</v>
      </c>
      <c r="L62" s="60" t="s">
        <v>26</v>
      </c>
      <c r="M62" s="25">
        <v>36.200000000000003</v>
      </c>
    </row>
    <row r="63" spans="3:15">
      <c r="D63" s="26">
        <v>65</v>
      </c>
      <c r="E63" s="27"/>
      <c r="F63" s="27"/>
      <c r="G63" s="28">
        <v>0.70486111111111116</v>
      </c>
      <c r="H63" s="27"/>
      <c r="I63" s="27"/>
      <c r="J63" s="27"/>
      <c r="K63" s="38" t="s">
        <v>27</v>
      </c>
      <c r="L63" s="61"/>
      <c r="M63" s="29">
        <v>38.200000000000003</v>
      </c>
    </row>
    <row r="64" spans="3:15" ht="15" thickBot="1">
      <c r="D64" s="26"/>
      <c r="E64" s="27"/>
      <c r="F64" s="27"/>
      <c r="G64" s="28"/>
      <c r="H64" s="27"/>
      <c r="I64" s="27"/>
      <c r="J64" s="27"/>
      <c r="K64" s="39"/>
      <c r="L64" s="62"/>
      <c r="M64" s="30"/>
    </row>
    <row r="65" spans="1:16">
      <c r="D65" s="22">
        <v>66</v>
      </c>
      <c r="E65" s="23"/>
      <c r="F65" s="23"/>
      <c r="G65" s="24">
        <v>0.71180555555555547</v>
      </c>
      <c r="H65" s="23"/>
      <c r="I65" s="23"/>
      <c r="J65" s="31">
        <v>12.6</v>
      </c>
      <c r="K65" s="37" t="s">
        <v>26</v>
      </c>
      <c r="L65" s="60" t="s">
        <v>28</v>
      </c>
      <c r="M65" s="25">
        <v>36.1</v>
      </c>
    </row>
    <row r="66" spans="1:16">
      <c r="D66" s="26">
        <v>67</v>
      </c>
      <c r="E66" s="27"/>
      <c r="F66" s="27"/>
      <c r="G66" s="28">
        <v>0.71527777777777779</v>
      </c>
      <c r="H66" s="27"/>
      <c r="I66" s="27"/>
      <c r="J66" s="32"/>
      <c r="K66" s="38" t="s">
        <v>27</v>
      </c>
      <c r="L66" s="61"/>
      <c r="M66" s="29">
        <v>37.5</v>
      </c>
    </row>
    <row r="67" spans="1:16" ht="15" thickBot="1">
      <c r="D67" s="33"/>
      <c r="E67" s="34"/>
      <c r="F67" s="34"/>
      <c r="G67" s="35"/>
      <c r="H67" s="34"/>
      <c r="I67" s="34"/>
      <c r="J67" s="36"/>
      <c r="K67" s="39"/>
      <c r="L67" s="62"/>
      <c r="M67" s="30"/>
    </row>
    <row r="68" spans="1:16">
      <c r="D68" s="22">
        <v>68</v>
      </c>
      <c r="E68" s="23"/>
      <c r="F68" s="23"/>
      <c r="G68" s="24">
        <v>0.72222222222222221</v>
      </c>
      <c r="H68" s="23"/>
      <c r="I68" s="23"/>
      <c r="J68" s="31">
        <v>30.1</v>
      </c>
      <c r="K68" s="37" t="s">
        <v>26</v>
      </c>
      <c r="L68" s="60" t="s">
        <v>29</v>
      </c>
      <c r="M68" s="25">
        <v>36.299999999999997</v>
      </c>
    </row>
    <row r="69" spans="1:16">
      <c r="D69" s="26">
        <v>69</v>
      </c>
      <c r="E69" s="27"/>
      <c r="F69" s="27"/>
      <c r="G69" s="28">
        <v>0.72430555555555554</v>
      </c>
      <c r="H69" s="27"/>
      <c r="I69" s="27"/>
      <c r="J69" s="32"/>
      <c r="K69" s="38" t="s">
        <v>27</v>
      </c>
      <c r="L69" s="61"/>
      <c r="M69" s="29">
        <v>38.5</v>
      </c>
    </row>
    <row r="70" spans="1:16" ht="15" thickBot="1">
      <c r="D70" s="33"/>
      <c r="E70" s="34"/>
      <c r="F70" s="34"/>
      <c r="G70" s="35"/>
      <c r="H70" s="34"/>
      <c r="I70" s="34"/>
      <c r="J70" s="36"/>
      <c r="K70" s="39"/>
      <c r="L70" s="62"/>
      <c r="M70" s="30"/>
    </row>
    <row r="72" spans="1:16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</row>
    <row r="73" spans="1:16" ht="15" thickBot="1"/>
    <row r="74" spans="1:16" ht="15" thickBot="1">
      <c r="D74" s="6" t="s">
        <v>4</v>
      </c>
      <c r="E74" s="4" t="s">
        <v>5</v>
      </c>
      <c r="F74" s="6" t="s">
        <v>6</v>
      </c>
      <c r="G74" s="6" t="s">
        <v>7</v>
      </c>
      <c r="H74" s="5" t="s">
        <v>23</v>
      </c>
      <c r="I74" s="5" t="s">
        <v>9</v>
      </c>
      <c r="J74" s="3" t="s">
        <v>10</v>
      </c>
      <c r="K74" s="7" t="s">
        <v>24</v>
      </c>
      <c r="L74" s="3" t="s">
        <v>25</v>
      </c>
      <c r="M74" s="7" t="s">
        <v>33</v>
      </c>
    </row>
    <row r="75" spans="1:16">
      <c r="C75" s="21" t="s">
        <v>39</v>
      </c>
      <c r="D75" s="22">
        <v>1</v>
      </c>
      <c r="E75" s="23">
        <v>34</v>
      </c>
      <c r="F75" s="23" t="s">
        <v>38</v>
      </c>
      <c r="G75" s="24">
        <v>0.78472222222222221</v>
      </c>
      <c r="H75" s="23">
        <v>36.200000000000003</v>
      </c>
      <c r="I75" s="23">
        <v>11</v>
      </c>
      <c r="J75" s="23">
        <v>10</v>
      </c>
      <c r="K75" s="41" t="s">
        <v>26</v>
      </c>
      <c r="L75" s="60" t="s">
        <v>26</v>
      </c>
      <c r="M75" s="25">
        <v>36.200000000000003</v>
      </c>
    </row>
    <row r="76" spans="1:16">
      <c r="D76" s="26">
        <v>2</v>
      </c>
      <c r="E76" s="27"/>
      <c r="F76" s="27"/>
      <c r="G76" s="28"/>
      <c r="H76" s="27"/>
      <c r="I76" s="27"/>
      <c r="J76" s="27"/>
      <c r="K76" s="42" t="s">
        <v>27</v>
      </c>
      <c r="L76" s="61"/>
      <c r="M76" s="29">
        <v>38.1</v>
      </c>
    </row>
    <row r="77" spans="1:16" ht="15" thickBot="1">
      <c r="D77" s="26"/>
      <c r="E77" s="27"/>
      <c r="F77" s="27"/>
      <c r="G77" s="28"/>
      <c r="H77" s="27"/>
      <c r="I77" s="27"/>
      <c r="J77" s="27"/>
      <c r="K77" s="43"/>
      <c r="L77" s="62"/>
      <c r="M77" s="30"/>
    </row>
    <row r="78" spans="1:16">
      <c r="D78" s="22">
        <v>3</v>
      </c>
      <c r="E78" s="23"/>
      <c r="F78" s="23"/>
      <c r="G78" s="24"/>
      <c r="H78" s="23"/>
      <c r="I78" s="23"/>
      <c r="J78" s="31">
        <v>35.6</v>
      </c>
      <c r="K78" s="41" t="s">
        <v>26</v>
      </c>
      <c r="L78" s="60" t="s">
        <v>28</v>
      </c>
      <c r="M78" s="25">
        <v>36</v>
      </c>
    </row>
    <row r="79" spans="1:16">
      <c r="D79" s="26">
        <v>4</v>
      </c>
      <c r="E79" s="27"/>
      <c r="F79" s="27"/>
      <c r="G79" s="28"/>
      <c r="H79" s="27"/>
      <c r="I79" s="27"/>
      <c r="J79" s="32"/>
      <c r="K79" s="42" t="s">
        <v>27</v>
      </c>
      <c r="L79" s="61"/>
      <c r="M79" s="29">
        <v>37.1</v>
      </c>
    </row>
    <row r="80" spans="1:16" ht="15" thickBot="1">
      <c r="D80" s="33"/>
      <c r="E80" s="34"/>
      <c r="F80" s="34"/>
      <c r="G80" s="35"/>
      <c r="H80" s="34"/>
      <c r="I80" s="34"/>
      <c r="J80" s="36"/>
      <c r="K80" s="43"/>
      <c r="L80" s="62"/>
      <c r="M80" s="30"/>
    </row>
    <row r="81" spans="3:13">
      <c r="D81" s="22">
        <v>5</v>
      </c>
      <c r="E81" s="23"/>
      <c r="F81" s="23"/>
      <c r="G81" s="24"/>
      <c r="H81" s="23"/>
      <c r="I81" s="23"/>
      <c r="J81" s="31">
        <v>85.6</v>
      </c>
      <c r="K81" s="41" t="s">
        <v>26</v>
      </c>
      <c r="L81" s="60" t="s">
        <v>29</v>
      </c>
      <c r="M81" s="25">
        <v>36.4</v>
      </c>
    </row>
    <row r="82" spans="3:13">
      <c r="D82" s="26">
        <v>6</v>
      </c>
      <c r="E82" s="27"/>
      <c r="F82" s="27"/>
      <c r="G82" s="28"/>
      <c r="H82" s="27"/>
      <c r="I82" s="27"/>
      <c r="J82" s="32"/>
      <c r="K82" s="42" t="s">
        <v>27</v>
      </c>
      <c r="L82" s="61"/>
      <c r="M82" s="29">
        <v>37.700000000000003</v>
      </c>
    </row>
    <row r="83" spans="3:13" ht="15" thickBot="1">
      <c r="D83" s="33"/>
      <c r="E83" s="34"/>
      <c r="F83" s="34"/>
      <c r="G83" s="35"/>
      <c r="H83" s="34"/>
      <c r="I83" s="34"/>
      <c r="J83" s="36"/>
      <c r="K83" s="43"/>
      <c r="L83" s="62"/>
      <c r="M83" s="30"/>
    </row>
    <row r="84" spans="3:13" ht="15" thickBot="1"/>
    <row r="85" spans="3:13" ht="15" thickBot="1">
      <c r="D85" s="6" t="s">
        <v>4</v>
      </c>
      <c r="E85" s="4" t="s">
        <v>5</v>
      </c>
      <c r="F85" s="6" t="s">
        <v>6</v>
      </c>
      <c r="G85" s="6" t="s">
        <v>7</v>
      </c>
      <c r="H85" s="5" t="s">
        <v>23</v>
      </c>
      <c r="I85" s="5" t="s">
        <v>9</v>
      </c>
      <c r="J85" s="3" t="s">
        <v>10</v>
      </c>
      <c r="K85" s="7" t="s">
        <v>24</v>
      </c>
      <c r="L85" s="3" t="s">
        <v>25</v>
      </c>
      <c r="M85" s="7" t="s">
        <v>33</v>
      </c>
    </row>
    <row r="86" spans="3:13">
      <c r="C86" s="21" t="s">
        <v>40</v>
      </c>
      <c r="D86" s="22">
        <v>10</v>
      </c>
      <c r="E86" s="23">
        <v>34</v>
      </c>
      <c r="F86" s="23" t="s">
        <v>38</v>
      </c>
      <c r="G86" s="24">
        <v>0.79166666666666663</v>
      </c>
      <c r="H86" s="23">
        <v>36.299999999999997</v>
      </c>
      <c r="I86" s="23">
        <v>11</v>
      </c>
      <c r="J86" s="23">
        <v>11.2</v>
      </c>
      <c r="K86" s="41" t="s">
        <v>26</v>
      </c>
      <c r="L86" s="60" t="s">
        <v>26</v>
      </c>
      <c r="M86" s="25">
        <v>36.299999999999997</v>
      </c>
    </row>
    <row r="87" spans="3:13">
      <c r="D87" s="26">
        <v>11</v>
      </c>
      <c r="E87" s="27"/>
      <c r="F87" s="27"/>
      <c r="G87" s="28"/>
      <c r="H87" s="27"/>
      <c r="I87" s="27"/>
      <c r="J87" s="27"/>
      <c r="K87" s="42" t="s">
        <v>27</v>
      </c>
      <c r="L87" s="61"/>
      <c r="M87" s="29">
        <v>38</v>
      </c>
    </row>
    <row r="88" spans="3:13" ht="15" thickBot="1">
      <c r="D88" s="26"/>
      <c r="E88" s="27"/>
      <c r="F88" s="27"/>
      <c r="G88" s="28"/>
      <c r="H88" s="27"/>
      <c r="I88" s="27"/>
      <c r="J88" s="27"/>
      <c r="K88" s="43"/>
      <c r="L88" s="62"/>
      <c r="M88" s="30"/>
    </row>
    <row r="89" spans="3:13">
      <c r="D89" s="22">
        <v>12</v>
      </c>
      <c r="E89" s="23"/>
      <c r="F89" s="23"/>
      <c r="G89" s="24"/>
      <c r="H89" s="23"/>
      <c r="I89" s="23"/>
      <c r="J89" s="31">
        <v>36.799999999999997</v>
      </c>
      <c r="K89" s="41" t="s">
        <v>26</v>
      </c>
      <c r="L89" s="60" t="s">
        <v>28</v>
      </c>
      <c r="M89" s="25">
        <v>36.200000000000003</v>
      </c>
    </row>
    <row r="90" spans="3:13">
      <c r="D90" s="26">
        <v>13</v>
      </c>
      <c r="E90" s="27"/>
      <c r="F90" s="27"/>
      <c r="G90" s="28"/>
      <c r="H90" s="27"/>
      <c r="I90" s="27"/>
      <c r="J90" s="32"/>
      <c r="K90" s="42" t="s">
        <v>27</v>
      </c>
      <c r="L90" s="61"/>
      <c r="M90" s="29">
        <v>37.299999999999997</v>
      </c>
    </row>
    <row r="91" spans="3:13" ht="15" thickBot="1">
      <c r="D91" s="33"/>
      <c r="E91" s="34"/>
      <c r="F91" s="34"/>
      <c r="G91" s="35"/>
      <c r="H91" s="34"/>
      <c r="I91" s="34"/>
      <c r="J91" s="36"/>
      <c r="K91" s="43"/>
      <c r="L91" s="62"/>
      <c r="M91" s="30"/>
    </row>
    <row r="92" spans="3:13">
      <c r="D92" s="22">
        <v>14</v>
      </c>
      <c r="E92" s="23"/>
      <c r="F92" s="23"/>
      <c r="G92" s="24"/>
      <c r="H92" s="23"/>
      <c r="I92" s="23"/>
      <c r="J92" s="31">
        <v>89.9</v>
      </c>
      <c r="K92" s="41" t="s">
        <v>26</v>
      </c>
      <c r="L92" s="60" t="s">
        <v>29</v>
      </c>
      <c r="M92" s="25">
        <v>36.4</v>
      </c>
    </row>
    <row r="93" spans="3:13">
      <c r="D93" s="26">
        <v>15</v>
      </c>
      <c r="E93" s="27"/>
      <c r="F93" s="27"/>
      <c r="G93" s="28"/>
      <c r="H93" s="27"/>
      <c r="I93" s="27"/>
      <c r="J93" s="32"/>
      <c r="K93" s="42" t="s">
        <v>27</v>
      </c>
      <c r="L93" s="61"/>
      <c r="M93" s="29">
        <v>38.1</v>
      </c>
    </row>
    <row r="94" spans="3:13" ht="15" thickBot="1">
      <c r="D94" s="33"/>
      <c r="E94" s="34"/>
      <c r="F94" s="34"/>
      <c r="G94" s="35"/>
      <c r="H94" s="34"/>
      <c r="I94" s="34"/>
      <c r="J94" s="36"/>
      <c r="K94" s="43"/>
      <c r="L94" s="62"/>
      <c r="M94" s="30"/>
    </row>
    <row r="95" spans="3:13" ht="15" thickBot="1"/>
    <row r="96" spans="3:13" ht="15" thickBot="1">
      <c r="D96" s="6" t="s">
        <v>4</v>
      </c>
      <c r="E96" s="4" t="s">
        <v>5</v>
      </c>
      <c r="F96" s="6" t="s">
        <v>6</v>
      </c>
      <c r="G96" s="6" t="s">
        <v>7</v>
      </c>
      <c r="H96" s="5" t="s">
        <v>23</v>
      </c>
      <c r="I96" s="5" t="s">
        <v>9</v>
      </c>
      <c r="J96" s="3" t="s">
        <v>10</v>
      </c>
      <c r="K96" s="7" t="s">
        <v>24</v>
      </c>
      <c r="L96" s="3" t="s">
        <v>25</v>
      </c>
      <c r="M96" s="7" t="s">
        <v>33</v>
      </c>
    </row>
    <row r="97" spans="3:13">
      <c r="C97" s="21" t="s">
        <v>41</v>
      </c>
      <c r="D97" s="22">
        <v>19</v>
      </c>
      <c r="E97" s="23">
        <v>26</v>
      </c>
      <c r="F97" s="23" t="s">
        <v>31</v>
      </c>
      <c r="G97" s="24">
        <v>0.81944444444444453</v>
      </c>
      <c r="H97" s="23">
        <v>36.5</v>
      </c>
      <c r="I97" s="23">
        <v>11</v>
      </c>
      <c r="J97" s="23">
        <v>11.3</v>
      </c>
      <c r="K97" s="41" t="s">
        <v>26</v>
      </c>
      <c r="L97" s="60" t="s">
        <v>26</v>
      </c>
      <c r="M97" s="25">
        <v>36.5</v>
      </c>
    </row>
    <row r="98" spans="3:13">
      <c r="D98" s="26">
        <v>20</v>
      </c>
      <c r="E98" s="27"/>
      <c r="F98" s="27"/>
      <c r="G98" s="28"/>
      <c r="H98" s="27"/>
      <c r="I98" s="27"/>
      <c r="J98" s="27"/>
      <c r="K98" s="42" t="s">
        <v>27</v>
      </c>
      <c r="L98" s="61"/>
      <c r="M98" s="29">
        <v>37.5</v>
      </c>
    </row>
    <row r="99" spans="3:13" ht="15" thickBot="1">
      <c r="D99" s="26"/>
      <c r="E99" s="27"/>
      <c r="F99" s="27"/>
      <c r="G99" s="28"/>
      <c r="H99" s="27"/>
      <c r="I99" s="27"/>
      <c r="J99" s="27"/>
      <c r="K99" s="43"/>
      <c r="L99" s="62"/>
      <c r="M99" s="30"/>
    </row>
    <row r="100" spans="3:13">
      <c r="D100" s="22">
        <v>21</v>
      </c>
      <c r="E100" s="23"/>
      <c r="F100" s="23"/>
      <c r="G100" s="24"/>
      <c r="H100" s="23"/>
      <c r="I100" s="23"/>
      <c r="J100" s="31">
        <v>34.5</v>
      </c>
      <c r="K100" s="41" t="s">
        <v>26</v>
      </c>
      <c r="L100" s="60" t="s">
        <v>28</v>
      </c>
      <c r="M100" s="25">
        <v>36.6</v>
      </c>
    </row>
    <row r="101" spans="3:13">
      <c r="D101" s="26">
        <v>22</v>
      </c>
      <c r="E101" s="27"/>
      <c r="F101" s="27"/>
      <c r="G101" s="28"/>
      <c r="H101" s="27"/>
      <c r="I101" s="27"/>
      <c r="J101" s="32"/>
      <c r="K101" s="42" t="s">
        <v>27</v>
      </c>
      <c r="L101" s="61"/>
      <c r="M101" s="29">
        <v>37.1</v>
      </c>
    </row>
    <row r="102" spans="3:13" ht="15" thickBot="1">
      <c r="D102" s="33"/>
      <c r="E102" s="34"/>
      <c r="F102" s="34"/>
      <c r="G102" s="35"/>
      <c r="H102" s="34"/>
      <c r="I102" s="34"/>
      <c r="J102" s="36"/>
      <c r="K102" s="43"/>
      <c r="L102" s="62"/>
      <c r="M102" s="30"/>
    </row>
    <row r="103" spans="3:13">
      <c r="D103" s="22">
        <v>23</v>
      </c>
      <c r="E103" s="23"/>
      <c r="F103" s="23"/>
      <c r="G103" s="24"/>
      <c r="H103" s="23"/>
      <c r="I103" s="23"/>
      <c r="J103" s="31">
        <v>89.5</v>
      </c>
      <c r="K103" s="41" t="s">
        <v>26</v>
      </c>
      <c r="L103" s="60" t="s">
        <v>29</v>
      </c>
      <c r="M103" s="25">
        <v>36.700000000000003</v>
      </c>
    </row>
    <row r="104" spans="3:13">
      <c r="D104" s="26">
        <v>24</v>
      </c>
      <c r="E104" s="27"/>
      <c r="F104" s="27"/>
      <c r="G104" s="28"/>
      <c r="H104" s="27"/>
      <c r="I104" s="27"/>
      <c r="J104" s="32"/>
      <c r="K104" s="42" t="s">
        <v>27</v>
      </c>
      <c r="L104" s="61"/>
      <c r="M104" s="29">
        <v>37.6</v>
      </c>
    </row>
    <row r="105" spans="3:13" ht="15" thickBot="1">
      <c r="D105" s="33"/>
      <c r="E105" s="34"/>
      <c r="F105" s="34"/>
      <c r="G105" s="35"/>
      <c r="H105" s="34"/>
      <c r="I105" s="34"/>
      <c r="J105" s="36"/>
      <c r="K105" s="43"/>
      <c r="L105" s="62"/>
      <c r="M105" s="30"/>
    </row>
    <row r="106" spans="3:13" ht="15" thickBot="1"/>
    <row r="107" spans="3:13" ht="15" thickBot="1">
      <c r="D107" s="6" t="s">
        <v>4</v>
      </c>
      <c r="E107" s="4" t="s">
        <v>5</v>
      </c>
      <c r="F107" s="6" t="s">
        <v>6</v>
      </c>
      <c r="G107" s="6" t="s">
        <v>7</v>
      </c>
      <c r="H107" s="5" t="s">
        <v>23</v>
      </c>
      <c r="I107" s="5" t="s">
        <v>9</v>
      </c>
      <c r="J107" s="3" t="s">
        <v>10</v>
      </c>
      <c r="K107" s="7" t="s">
        <v>24</v>
      </c>
      <c r="L107" s="3" t="s">
        <v>25</v>
      </c>
      <c r="M107" s="7" t="s">
        <v>33</v>
      </c>
    </row>
    <row r="108" spans="3:13">
      <c r="C108" s="21" t="s">
        <v>42</v>
      </c>
      <c r="D108" s="22">
        <v>28</v>
      </c>
      <c r="E108" s="23">
        <v>34</v>
      </c>
      <c r="F108" s="23"/>
      <c r="G108" s="24">
        <v>0.85416666666666663</v>
      </c>
      <c r="H108" s="23">
        <v>37.299999999999997</v>
      </c>
      <c r="I108" s="23">
        <v>10</v>
      </c>
      <c r="J108" s="23">
        <v>10</v>
      </c>
      <c r="K108" s="41" t="s">
        <v>26</v>
      </c>
      <c r="L108" s="60" t="s">
        <v>26</v>
      </c>
      <c r="M108" s="25">
        <v>37.299999999999997</v>
      </c>
    </row>
    <row r="109" spans="3:13">
      <c r="D109" s="26">
        <v>29</v>
      </c>
      <c r="E109" s="27"/>
      <c r="F109" s="27"/>
      <c r="G109" s="28"/>
      <c r="H109" s="27"/>
      <c r="I109" s="27"/>
      <c r="J109" s="27"/>
      <c r="K109" s="42" t="s">
        <v>27</v>
      </c>
      <c r="L109" s="61"/>
      <c r="M109" s="29">
        <v>38.4</v>
      </c>
    </row>
    <row r="110" spans="3:13" ht="15" thickBot="1">
      <c r="D110" s="26"/>
      <c r="E110" s="27"/>
      <c r="F110" s="27"/>
      <c r="G110" s="28"/>
      <c r="H110" s="27"/>
      <c r="I110" s="27"/>
      <c r="J110" s="27"/>
      <c r="K110" s="43"/>
      <c r="L110" s="62"/>
      <c r="M110" s="30"/>
    </row>
    <row r="111" spans="3:13">
      <c r="D111" s="22">
        <v>30</v>
      </c>
      <c r="E111" s="23"/>
      <c r="F111" s="23"/>
      <c r="G111" s="24"/>
      <c r="H111" s="23"/>
      <c r="I111" s="23"/>
      <c r="J111" s="31">
        <v>45</v>
      </c>
      <c r="K111" s="41" t="s">
        <v>26</v>
      </c>
      <c r="L111" s="60" t="s">
        <v>28</v>
      </c>
      <c r="M111" s="25">
        <v>36.9</v>
      </c>
    </row>
    <row r="112" spans="3:13">
      <c r="D112" s="26">
        <v>31</v>
      </c>
      <c r="E112" s="27"/>
      <c r="F112" s="27"/>
      <c r="G112" s="28"/>
      <c r="H112" s="27"/>
      <c r="I112" s="27"/>
      <c r="J112" s="32"/>
      <c r="K112" s="42" t="s">
        <v>27</v>
      </c>
      <c r="L112" s="61"/>
      <c r="M112" s="29">
        <v>37.799999999999997</v>
      </c>
    </row>
    <row r="113" spans="4:13" ht="15" thickBot="1">
      <c r="D113" s="33"/>
      <c r="E113" s="34"/>
      <c r="F113" s="34"/>
      <c r="G113" s="35"/>
      <c r="H113" s="34"/>
      <c r="I113" s="34"/>
      <c r="J113" s="36"/>
      <c r="K113" s="43"/>
      <c r="L113" s="62"/>
      <c r="M113" s="30"/>
    </row>
    <row r="114" spans="4:13">
      <c r="D114" s="22">
        <v>32</v>
      </c>
      <c r="E114" s="23"/>
      <c r="F114" s="23"/>
      <c r="G114" s="24"/>
      <c r="H114" s="23"/>
      <c r="I114" s="23"/>
      <c r="J114" s="31">
        <v>89</v>
      </c>
      <c r="K114" s="41" t="s">
        <v>26</v>
      </c>
      <c r="L114" s="60" t="s">
        <v>29</v>
      </c>
      <c r="M114" s="25">
        <v>37.4</v>
      </c>
    </row>
    <row r="115" spans="4:13">
      <c r="D115" s="26">
        <v>33</v>
      </c>
      <c r="E115" s="27"/>
      <c r="F115" s="27"/>
      <c r="G115" s="28"/>
      <c r="H115" s="27"/>
      <c r="I115" s="27"/>
      <c r="J115" s="32"/>
      <c r="K115" s="42" t="s">
        <v>27</v>
      </c>
      <c r="L115" s="61"/>
      <c r="M115" s="29">
        <v>38.799999999999997</v>
      </c>
    </row>
    <row r="116" spans="4:13" ht="15" thickBot="1">
      <c r="D116" s="33"/>
      <c r="E116" s="34"/>
      <c r="F116" s="34"/>
      <c r="G116" s="35"/>
      <c r="H116" s="34"/>
      <c r="I116" s="34"/>
      <c r="J116" s="36"/>
      <c r="K116" s="43"/>
      <c r="L116" s="62"/>
      <c r="M116" s="30"/>
    </row>
  </sheetData>
  <mergeCells count="30">
    <mergeCell ref="L111:L113"/>
    <mergeCell ref="L114:L116"/>
    <mergeCell ref="L92:L94"/>
    <mergeCell ref="L97:L99"/>
    <mergeCell ref="L100:L102"/>
    <mergeCell ref="L103:L105"/>
    <mergeCell ref="L108:L110"/>
    <mergeCell ref="L75:L77"/>
    <mergeCell ref="L78:L80"/>
    <mergeCell ref="L81:L83"/>
    <mergeCell ref="L86:L88"/>
    <mergeCell ref="L89:L91"/>
    <mergeCell ref="L62:L64"/>
    <mergeCell ref="L65:L67"/>
    <mergeCell ref="L68:L70"/>
    <mergeCell ref="L43:L45"/>
    <mergeCell ref="L46:L48"/>
    <mergeCell ref="L51:L53"/>
    <mergeCell ref="L54:L56"/>
    <mergeCell ref="L57:L59"/>
    <mergeCell ref="L24:L26"/>
    <mergeCell ref="L29:L31"/>
    <mergeCell ref="L32:L34"/>
    <mergeCell ref="L35:L37"/>
    <mergeCell ref="L40:L42"/>
    <mergeCell ref="L7:L9"/>
    <mergeCell ref="L10:L12"/>
    <mergeCell ref="L13:L15"/>
    <mergeCell ref="L18:L20"/>
    <mergeCell ref="L21:L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80E2-D937-4E0F-8C5B-91349B221AA8}">
  <dimension ref="A1:K67"/>
  <sheetViews>
    <sheetView tabSelected="1" topLeftCell="F40" workbookViewId="0">
      <selection activeCell="K72" sqref="K72"/>
    </sheetView>
  </sheetViews>
  <sheetFormatPr baseColWidth="10" defaultRowHeight="14.4"/>
  <cols>
    <col min="4" max="4" width="12.6640625" bestFit="1" customWidth="1"/>
    <col min="7" max="7" width="13.109375" customWidth="1"/>
    <col min="8" max="9" width="19.109375" bestFit="1" customWidth="1"/>
    <col min="10" max="10" width="16.5546875" bestFit="1" customWidth="1"/>
  </cols>
  <sheetData>
    <row r="1" spans="1:11">
      <c r="A1" s="48" t="s">
        <v>43</v>
      </c>
      <c r="B1" s="48" t="s">
        <v>44</v>
      </c>
      <c r="C1" s="48" t="s">
        <v>45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50</v>
      </c>
      <c r="J1" s="48" t="s">
        <v>55</v>
      </c>
    </row>
    <row r="2" spans="1:11">
      <c r="A2" s="46">
        <v>1</v>
      </c>
      <c r="B2" s="46">
        <v>34</v>
      </c>
      <c r="C2" s="46" t="s">
        <v>38</v>
      </c>
      <c r="D2" s="49">
        <v>0.58333333333333337</v>
      </c>
      <c r="E2" s="46">
        <v>20</v>
      </c>
      <c r="F2" s="47" t="s">
        <v>26</v>
      </c>
      <c r="G2" s="45">
        <v>36.200000000000003</v>
      </c>
      <c r="H2" s="50">
        <v>36.0555555555555</v>
      </c>
      <c r="I2" s="51">
        <v>36.0555555555555</v>
      </c>
      <c r="J2">
        <f>ABS(G2-I2)</f>
        <v>0.14444444444450255</v>
      </c>
      <c r="K2" s="53"/>
    </row>
    <row r="3" spans="1:11">
      <c r="A3" s="46">
        <v>2</v>
      </c>
      <c r="B3" s="46">
        <v>34</v>
      </c>
      <c r="C3" s="46" t="s">
        <v>38</v>
      </c>
      <c r="D3" s="49">
        <v>0.58333333333333337</v>
      </c>
      <c r="E3" s="46">
        <v>20</v>
      </c>
      <c r="F3" s="47" t="s">
        <v>26</v>
      </c>
      <c r="G3" s="45">
        <v>36.1</v>
      </c>
      <c r="H3" s="45">
        <v>36.005120481927698</v>
      </c>
      <c r="I3" s="52">
        <v>36.005120481927698</v>
      </c>
      <c r="J3">
        <f t="shared" ref="J3:J60" si="0">ABS(G3-I3)</f>
        <v>9.4879518072303881E-2</v>
      </c>
      <c r="K3" s="53"/>
    </row>
    <row r="4" spans="1:11">
      <c r="A4" s="46">
        <v>3</v>
      </c>
      <c r="B4" s="46">
        <v>34</v>
      </c>
      <c r="C4" s="46" t="s">
        <v>38</v>
      </c>
      <c r="D4" s="49">
        <v>0.58333333333333337</v>
      </c>
      <c r="E4" s="46">
        <v>20</v>
      </c>
      <c r="F4" s="47" t="s">
        <v>26</v>
      </c>
      <c r="G4" s="45">
        <v>36.200000000000003</v>
      </c>
      <c r="H4" s="50">
        <v>36.0555555555555</v>
      </c>
      <c r="I4" s="51">
        <v>36.0555555555555</v>
      </c>
      <c r="J4">
        <f t="shared" si="0"/>
        <v>0.14444444444450255</v>
      </c>
      <c r="K4" s="53"/>
    </row>
    <row r="5" spans="1:11">
      <c r="A5" s="46">
        <v>4</v>
      </c>
      <c r="B5" s="46">
        <v>34</v>
      </c>
      <c r="C5" s="46" t="s">
        <v>38</v>
      </c>
      <c r="D5" s="49">
        <v>0.58333333333333337</v>
      </c>
      <c r="E5" s="46">
        <v>20</v>
      </c>
      <c r="F5" s="47" t="s">
        <v>26</v>
      </c>
      <c r="G5" s="45">
        <v>36.200000000000003</v>
      </c>
      <c r="H5" s="45">
        <v>36.311065573770399</v>
      </c>
      <c r="I5" s="52">
        <v>36.311065573770399</v>
      </c>
      <c r="J5">
        <f t="shared" si="0"/>
        <v>0.1110655737703965</v>
      </c>
      <c r="K5" s="53"/>
    </row>
    <row r="6" spans="1:11">
      <c r="A6" s="46">
        <v>5</v>
      </c>
      <c r="B6" s="46">
        <v>34</v>
      </c>
      <c r="C6" s="46" t="s">
        <v>38</v>
      </c>
      <c r="D6" s="49">
        <v>0.58333333333333337</v>
      </c>
      <c r="E6" s="46">
        <v>20</v>
      </c>
      <c r="F6" s="47" t="s">
        <v>26</v>
      </c>
      <c r="G6" s="45">
        <v>36.200000000000003</v>
      </c>
      <c r="H6" s="50">
        <v>35.898432601880799</v>
      </c>
      <c r="I6" s="51">
        <v>35.898432601880799</v>
      </c>
      <c r="J6">
        <f t="shared" si="0"/>
        <v>0.30156739811920374</v>
      </c>
      <c r="K6" s="53"/>
    </row>
    <row r="7" spans="1:11">
      <c r="A7" s="46">
        <v>6</v>
      </c>
      <c r="B7" s="46">
        <v>34</v>
      </c>
      <c r="C7" s="46" t="s">
        <v>38</v>
      </c>
      <c r="D7" s="49">
        <v>0.58333333333333337</v>
      </c>
      <c r="E7" s="46">
        <v>2225</v>
      </c>
      <c r="F7" s="47" t="s">
        <v>29</v>
      </c>
      <c r="G7" s="45">
        <v>36.4</v>
      </c>
      <c r="H7" s="45">
        <v>36.5</v>
      </c>
      <c r="I7" s="52">
        <v>36.5</v>
      </c>
      <c r="J7">
        <f t="shared" si="0"/>
        <v>0.10000000000000142</v>
      </c>
      <c r="K7" s="53"/>
    </row>
    <row r="8" spans="1:11">
      <c r="A8" s="46">
        <v>7</v>
      </c>
      <c r="B8" s="46">
        <v>34</v>
      </c>
      <c r="C8" s="46" t="s">
        <v>38</v>
      </c>
      <c r="D8" s="49">
        <v>0.58333333333333337</v>
      </c>
      <c r="E8" s="46">
        <v>2225</v>
      </c>
      <c r="F8" s="47" t="s">
        <v>29</v>
      </c>
      <c r="G8" s="45">
        <v>36.4</v>
      </c>
      <c r="H8" s="50">
        <v>36.118241042345197</v>
      </c>
      <c r="I8" s="51">
        <v>36.118241042345197</v>
      </c>
      <c r="J8">
        <f t="shared" si="0"/>
        <v>0.28175895765480163</v>
      </c>
      <c r="K8" s="53"/>
    </row>
    <row r="9" spans="1:11">
      <c r="A9" s="46">
        <v>8</v>
      </c>
      <c r="B9" s="46">
        <v>34</v>
      </c>
      <c r="C9" s="46" t="s">
        <v>38</v>
      </c>
      <c r="D9" s="49">
        <v>0.58333333333333337</v>
      </c>
      <c r="E9" s="46">
        <v>2225</v>
      </c>
      <c r="F9" s="47" t="s">
        <v>29</v>
      </c>
      <c r="G9" s="45">
        <v>37.299999999999997</v>
      </c>
      <c r="H9" s="45">
        <v>37.555929721815502</v>
      </c>
      <c r="I9" s="52">
        <v>37.555929721815502</v>
      </c>
      <c r="J9">
        <f t="shared" si="0"/>
        <v>0.25592972181550522</v>
      </c>
      <c r="K9" s="53"/>
    </row>
    <row r="10" spans="1:11">
      <c r="A10" s="46">
        <v>9</v>
      </c>
      <c r="B10" s="46">
        <v>34</v>
      </c>
      <c r="C10" s="46" t="s">
        <v>38</v>
      </c>
      <c r="D10" s="49">
        <v>0.58333333333333337</v>
      </c>
      <c r="E10" s="46">
        <v>2225</v>
      </c>
      <c r="F10" s="47" t="s">
        <v>29</v>
      </c>
      <c r="G10" s="45">
        <v>36.1</v>
      </c>
      <c r="H10" s="50">
        <v>36.005120481927698</v>
      </c>
      <c r="I10" s="51">
        <v>36.005120481927698</v>
      </c>
      <c r="J10">
        <f t="shared" si="0"/>
        <v>9.4879518072303881E-2</v>
      </c>
      <c r="K10" s="53"/>
    </row>
    <row r="11" spans="1:11">
      <c r="A11" s="46">
        <v>10</v>
      </c>
      <c r="B11" s="46">
        <v>34</v>
      </c>
      <c r="C11" s="46" t="s">
        <v>38</v>
      </c>
      <c r="D11" s="49">
        <v>0.58333333333333337</v>
      </c>
      <c r="E11" s="46">
        <v>2225</v>
      </c>
      <c r="F11" s="47" t="s">
        <v>29</v>
      </c>
      <c r="G11" s="45">
        <v>37.5</v>
      </c>
      <c r="H11" s="45">
        <v>37.719017094016998</v>
      </c>
      <c r="I11" s="52">
        <v>37.719017094016998</v>
      </c>
      <c r="J11">
        <f t="shared" si="0"/>
        <v>0.21901709401699776</v>
      </c>
      <c r="K11" s="53"/>
    </row>
    <row r="12" spans="1:11">
      <c r="A12" s="46">
        <v>11</v>
      </c>
      <c r="B12" s="46">
        <v>34</v>
      </c>
      <c r="C12" s="46" t="s">
        <v>38</v>
      </c>
      <c r="D12" s="49">
        <v>0.58333333333333337</v>
      </c>
      <c r="E12" s="46">
        <v>281</v>
      </c>
      <c r="F12" s="47" t="s">
        <v>28</v>
      </c>
      <c r="G12" s="45">
        <v>36.200000000000003</v>
      </c>
      <c r="H12" s="50">
        <v>35.647093023255799</v>
      </c>
      <c r="I12" s="51">
        <v>35.647093023255799</v>
      </c>
      <c r="J12">
        <f t="shared" si="0"/>
        <v>0.55290697674420386</v>
      </c>
      <c r="K12" s="53"/>
    </row>
    <row r="13" spans="1:11">
      <c r="A13" s="46">
        <v>12</v>
      </c>
      <c r="B13" s="46">
        <v>34</v>
      </c>
      <c r="C13" s="46" t="s">
        <v>38</v>
      </c>
      <c r="D13" s="49">
        <v>0.58333333333333337</v>
      </c>
      <c r="E13" s="46">
        <v>281</v>
      </c>
      <c r="F13" s="47" t="s">
        <v>28</v>
      </c>
      <c r="G13" s="45">
        <v>36.200000000000003</v>
      </c>
      <c r="H13" s="45">
        <v>35.8333333333333</v>
      </c>
      <c r="I13" s="52">
        <v>35.8333333333333</v>
      </c>
      <c r="J13">
        <f t="shared" si="0"/>
        <v>0.36666666666670267</v>
      </c>
      <c r="K13" s="53"/>
    </row>
    <row r="14" spans="1:11">
      <c r="A14" s="46">
        <v>13</v>
      </c>
      <c r="B14" s="46">
        <v>34</v>
      </c>
      <c r="C14" s="46" t="s">
        <v>38</v>
      </c>
      <c r="D14" s="49">
        <v>0.58333333333333337</v>
      </c>
      <c r="E14" s="46">
        <v>281</v>
      </c>
      <c r="F14" s="47" t="s">
        <v>28</v>
      </c>
      <c r="G14" s="45">
        <v>37.4</v>
      </c>
      <c r="H14" s="50">
        <v>37.765879017013198</v>
      </c>
      <c r="I14" s="51">
        <v>37.765879017013198</v>
      </c>
      <c r="J14">
        <f t="shared" si="0"/>
        <v>0.36587901701319936</v>
      </c>
      <c r="K14" s="53"/>
    </row>
    <row r="15" spans="1:11">
      <c r="A15" s="46">
        <v>14</v>
      </c>
      <c r="B15" s="46">
        <v>34</v>
      </c>
      <c r="C15" s="46" t="s">
        <v>38</v>
      </c>
      <c r="D15" s="49">
        <v>0.58333333333333337</v>
      </c>
      <c r="E15" s="46">
        <v>281</v>
      </c>
      <c r="F15" s="47" t="s">
        <v>28</v>
      </c>
      <c r="G15" s="45">
        <v>36.200000000000003</v>
      </c>
      <c r="H15" s="45">
        <v>37.665759225650298</v>
      </c>
      <c r="I15" s="52">
        <v>37.665759225650298</v>
      </c>
      <c r="K15" s="53"/>
    </row>
    <row r="16" spans="1:11">
      <c r="A16" s="46">
        <v>15</v>
      </c>
      <c r="B16" s="46">
        <v>34</v>
      </c>
      <c r="C16" s="46" t="s">
        <v>38</v>
      </c>
      <c r="D16" s="49">
        <v>0.58333333333333337</v>
      </c>
      <c r="E16" s="46">
        <v>281</v>
      </c>
      <c r="F16" s="47" t="s">
        <v>28</v>
      </c>
      <c r="G16" s="45">
        <v>36.200000000000003</v>
      </c>
      <c r="H16" s="50">
        <v>37.665759225650298</v>
      </c>
      <c r="I16" s="51">
        <v>37.665759225650298</v>
      </c>
      <c r="K16" s="53"/>
    </row>
    <row r="17" spans="1:11">
      <c r="A17" s="46">
        <v>16</v>
      </c>
      <c r="B17" s="46">
        <v>34</v>
      </c>
      <c r="C17" s="46" t="s">
        <v>38</v>
      </c>
      <c r="D17" s="49">
        <v>0.58333333333333337</v>
      </c>
      <c r="E17" s="46">
        <v>20</v>
      </c>
      <c r="F17" s="47" t="s">
        <v>26</v>
      </c>
      <c r="G17" s="45">
        <v>36.200000000000003</v>
      </c>
      <c r="H17" s="45">
        <v>35.647093023255799</v>
      </c>
      <c r="I17" s="52">
        <v>35.647093023255799</v>
      </c>
      <c r="J17">
        <f t="shared" si="0"/>
        <v>0.55290697674420386</v>
      </c>
      <c r="K17" s="53"/>
    </row>
    <row r="18" spans="1:11">
      <c r="A18" s="46">
        <v>17</v>
      </c>
      <c r="B18" s="46">
        <v>34</v>
      </c>
      <c r="C18" s="46" t="s">
        <v>38</v>
      </c>
      <c r="D18" s="49">
        <v>0.58333333333333337</v>
      </c>
      <c r="E18" s="46">
        <v>20</v>
      </c>
      <c r="F18" s="47" t="s">
        <v>26</v>
      </c>
      <c r="G18" s="45">
        <v>36</v>
      </c>
      <c r="H18" s="50">
        <v>35.8333333333333</v>
      </c>
      <c r="I18" s="51">
        <v>35.8333333333333</v>
      </c>
      <c r="J18">
        <f t="shared" si="0"/>
        <v>0.16666666666669983</v>
      </c>
      <c r="K18" s="53"/>
    </row>
    <row r="19" spans="1:11">
      <c r="A19" s="46">
        <v>18</v>
      </c>
      <c r="B19" s="46">
        <v>34</v>
      </c>
      <c r="C19" s="46" t="s">
        <v>38</v>
      </c>
      <c r="D19" s="49">
        <v>0.58333333333333337</v>
      </c>
      <c r="E19" s="46">
        <v>20</v>
      </c>
      <c r="F19" s="47" t="s">
        <v>26</v>
      </c>
      <c r="G19" s="45">
        <v>36</v>
      </c>
      <c r="H19" s="45">
        <v>35.898432601880799</v>
      </c>
      <c r="I19" s="52">
        <v>35.898432601880799</v>
      </c>
      <c r="J19">
        <f t="shared" si="0"/>
        <v>0.1015673981192009</v>
      </c>
      <c r="K19" s="53"/>
    </row>
    <row r="20" spans="1:11">
      <c r="A20" s="46">
        <v>19</v>
      </c>
      <c r="B20" s="46">
        <v>34</v>
      </c>
      <c r="C20" s="46" t="s">
        <v>38</v>
      </c>
      <c r="D20" s="49">
        <v>0.58333333333333337</v>
      </c>
      <c r="E20" s="46">
        <v>20</v>
      </c>
      <c r="F20" s="47" t="s">
        <v>26</v>
      </c>
      <c r="G20" s="45">
        <v>36</v>
      </c>
      <c r="H20" s="50">
        <v>35.898432601880799</v>
      </c>
      <c r="I20" s="51">
        <v>35.898432601880799</v>
      </c>
      <c r="J20">
        <f t="shared" si="0"/>
        <v>0.1015673981192009</v>
      </c>
      <c r="K20" s="53"/>
    </row>
    <row r="21" spans="1:11">
      <c r="A21" s="46">
        <v>20</v>
      </c>
      <c r="B21" s="46">
        <v>34</v>
      </c>
      <c r="C21" s="46" t="s">
        <v>38</v>
      </c>
      <c r="D21" s="49">
        <v>0.58333333333333337</v>
      </c>
      <c r="E21" s="46">
        <v>20</v>
      </c>
      <c r="F21" s="47" t="s">
        <v>26</v>
      </c>
      <c r="G21" s="45">
        <v>36.200000000000003</v>
      </c>
      <c r="H21" s="45">
        <v>36.005120481927698</v>
      </c>
      <c r="I21" s="52">
        <v>36.005120481927698</v>
      </c>
      <c r="J21">
        <f t="shared" si="0"/>
        <v>0.1948795180723053</v>
      </c>
      <c r="K21" s="53"/>
    </row>
    <row r="22" spans="1:11">
      <c r="A22" s="46">
        <v>21</v>
      </c>
      <c r="B22" s="46">
        <v>34</v>
      </c>
      <c r="C22" s="46" t="s">
        <v>38</v>
      </c>
      <c r="D22" s="49">
        <v>0.58333333333333337</v>
      </c>
      <c r="E22" s="46">
        <v>2225</v>
      </c>
      <c r="F22" s="47" t="s">
        <v>29</v>
      </c>
      <c r="G22" s="45">
        <v>36</v>
      </c>
      <c r="H22" s="50">
        <v>35.898432601880799</v>
      </c>
      <c r="I22" s="51">
        <v>35.898432601880799</v>
      </c>
      <c r="J22">
        <f t="shared" si="0"/>
        <v>0.1015673981192009</v>
      </c>
      <c r="K22" s="53"/>
    </row>
    <row r="23" spans="1:11">
      <c r="A23" s="46">
        <v>22</v>
      </c>
      <c r="B23" s="46">
        <v>34</v>
      </c>
      <c r="C23" s="46" t="s">
        <v>38</v>
      </c>
      <c r="D23" s="49">
        <v>0.58333333333333337</v>
      </c>
      <c r="E23" s="46">
        <v>2225</v>
      </c>
      <c r="F23" s="47" t="s">
        <v>29</v>
      </c>
      <c r="G23" s="45">
        <v>36.4</v>
      </c>
      <c r="H23" s="45">
        <v>35.216707616707602</v>
      </c>
      <c r="I23" s="52">
        <v>35.216707616707602</v>
      </c>
      <c r="K23" s="53"/>
    </row>
    <row r="24" spans="1:11">
      <c r="A24" s="46">
        <v>23</v>
      </c>
      <c r="B24" s="46">
        <v>34</v>
      </c>
      <c r="C24" s="46" t="s">
        <v>38</v>
      </c>
      <c r="D24" s="49">
        <v>0.58333333333333337</v>
      </c>
      <c r="E24" s="46">
        <v>2225</v>
      </c>
      <c r="F24" s="47" t="s">
        <v>29</v>
      </c>
      <c r="G24" s="45">
        <v>36</v>
      </c>
      <c r="H24" s="50">
        <v>36.005120481927698</v>
      </c>
      <c r="I24" s="51">
        <v>36.005120481927698</v>
      </c>
      <c r="J24">
        <f t="shared" si="0"/>
        <v>5.12048192769754E-3</v>
      </c>
      <c r="K24" s="53"/>
    </row>
    <row r="25" spans="1:11">
      <c r="A25" s="46">
        <v>24</v>
      </c>
      <c r="B25" s="46">
        <v>34</v>
      </c>
      <c r="C25" s="46" t="s">
        <v>38</v>
      </c>
      <c r="D25" s="49">
        <v>0.58333333333333337</v>
      </c>
      <c r="E25" s="46">
        <v>2225</v>
      </c>
      <c r="F25" s="47" t="s">
        <v>29</v>
      </c>
      <c r="G25" s="45">
        <v>36</v>
      </c>
      <c r="H25" s="45">
        <v>35.647093023255799</v>
      </c>
      <c r="I25" s="52">
        <v>35.647093023255799</v>
      </c>
      <c r="J25">
        <f t="shared" si="0"/>
        <v>0.35290697674420102</v>
      </c>
      <c r="K25" s="53"/>
    </row>
    <row r="26" spans="1:11">
      <c r="A26" s="46">
        <v>25</v>
      </c>
      <c r="B26" s="46">
        <v>34</v>
      </c>
      <c r="C26" s="46" t="s">
        <v>38</v>
      </c>
      <c r="D26" s="49">
        <v>0.58333333333333337</v>
      </c>
      <c r="E26" s="46">
        <v>2225</v>
      </c>
      <c r="F26" s="47" t="s">
        <v>29</v>
      </c>
      <c r="G26" s="45">
        <v>36.4</v>
      </c>
      <c r="H26" s="50">
        <v>36.0555555555555</v>
      </c>
      <c r="I26" s="51">
        <v>36.0555555555555</v>
      </c>
      <c r="J26">
        <f t="shared" si="0"/>
        <v>0.34444444444449829</v>
      </c>
      <c r="K26" s="53"/>
    </row>
    <row r="27" spans="1:11">
      <c r="A27" s="46">
        <v>26</v>
      </c>
      <c r="B27" s="46">
        <v>34</v>
      </c>
      <c r="C27" s="46" t="s">
        <v>38</v>
      </c>
      <c r="D27" s="49">
        <v>0.58333333333333337</v>
      </c>
      <c r="E27" s="46">
        <v>281</v>
      </c>
      <c r="F27" s="47" t="s">
        <v>28</v>
      </c>
      <c r="G27" s="45">
        <v>36</v>
      </c>
      <c r="H27" s="45">
        <v>35.51</v>
      </c>
      <c r="I27" s="52">
        <v>35.51</v>
      </c>
      <c r="J27">
        <f t="shared" si="0"/>
        <v>0.49000000000000199</v>
      </c>
      <c r="K27" s="53"/>
    </row>
    <row r="28" spans="1:11">
      <c r="A28" s="46">
        <v>27</v>
      </c>
      <c r="B28" s="46">
        <v>34</v>
      </c>
      <c r="C28" s="46" t="s">
        <v>38</v>
      </c>
      <c r="D28" s="49">
        <v>0.58333333333333337</v>
      </c>
      <c r="E28" s="46">
        <v>281</v>
      </c>
      <c r="F28" s="47" t="s">
        <v>28</v>
      </c>
      <c r="G28" s="45">
        <v>36.200000000000003</v>
      </c>
      <c r="H28" s="50">
        <v>35.9539393939394</v>
      </c>
      <c r="I28" s="51">
        <v>35.9539393939394</v>
      </c>
      <c r="J28">
        <f t="shared" si="0"/>
        <v>0.24606060606060254</v>
      </c>
      <c r="K28" s="53"/>
    </row>
    <row r="29" spans="1:11">
      <c r="A29" s="46">
        <v>28</v>
      </c>
      <c r="B29" s="46">
        <v>34</v>
      </c>
      <c r="C29" s="46" t="s">
        <v>38</v>
      </c>
      <c r="D29" s="49">
        <v>0.58333333333333337</v>
      </c>
      <c r="E29" s="46">
        <v>281</v>
      </c>
      <c r="F29" s="47" t="s">
        <v>28</v>
      </c>
      <c r="G29" s="45">
        <v>36</v>
      </c>
      <c r="H29" s="45">
        <v>36.005120481927698</v>
      </c>
      <c r="I29" s="52">
        <v>36.005120481927698</v>
      </c>
      <c r="J29">
        <f t="shared" si="0"/>
        <v>5.12048192769754E-3</v>
      </c>
      <c r="K29" s="53"/>
    </row>
    <row r="30" spans="1:11">
      <c r="A30" s="46">
        <v>29</v>
      </c>
      <c r="B30" s="46">
        <v>34</v>
      </c>
      <c r="C30" s="46" t="s">
        <v>38</v>
      </c>
      <c r="D30" s="49">
        <v>0.58333333333333337</v>
      </c>
      <c r="E30" s="46">
        <v>281</v>
      </c>
      <c r="F30" s="47" t="s">
        <v>28</v>
      </c>
      <c r="G30" s="45">
        <v>35.9</v>
      </c>
      <c r="H30" s="50">
        <v>35.647093023255799</v>
      </c>
      <c r="I30" s="51">
        <v>35.647093023255799</v>
      </c>
      <c r="J30">
        <f t="shared" si="0"/>
        <v>0.2529069767441996</v>
      </c>
      <c r="K30" s="53"/>
    </row>
    <row r="31" spans="1:11">
      <c r="A31" s="46">
        <v>30</v>
      </c>
      <c r="B31" s="46">
        <v>34</v>
      </c>
      <c r="C31" s="46" t="s">
        <v>38</v>
      </c>
      <c r="D31" s="49">
        <v>0.58333333333333337</v>
      </c>
      <c r="E31" s="46">
        <v>281</v>
      </c>
      <c r="F31" s="47" t="s">
        <v>28</v>
      </c>
      <c r="G31" s="45">
        <v>36.1</v>
      </c>
      <c r="H31" s="45">
        <v>36.005120481927698</v>
      </c>
      <c r="I31" s="52">
        <v>36.005120481927698</v>
      </c>
      <c r="J31">
        <f t="shared" si="0"/>
        <v>9.4879518072303881E-2</v>
      </c>
      <c r="K31" s="53"/>
    </row>
    <row r="32" spans="1:11">
      <c r="A32" s="46">
        <v>31</v>
      </c>
      <c r="B32" s="46">
        <v>27</v>
      </c>
      <c r="C32" s="46" t="s">
        <v>31</v>
      </c>
      <c r="D32" s="49">
        <v>0.625</v>
      </c>
      <c r="E32" s="46">
        <v>281</v>
      </c>
      <c r="F32" s="47" t="s">
        <v>26</v>
      </c>
      <c r="G32" s="45">
        <v>36.1</v>
      </c>
      <c r="H32" s="50">
        <v>35.9539393939394</v>
      </c>
      <c r="I32" s="51">
        <v>35.9539393939394</v>
      </c>
      <c r="J32">
        <f t="shared" si="0"/>
        <v>0.14606060606060112</v>
      </c>
      <c r="K32" s="53"/>
    </row>
    <row r="33" spans="1:11">
      <c r="A33" s="46">
        <v>32</v>
      </c>
      <c r="B33" s="46">
        <v>27</v>
      </c>
      <c r="C33" s="46" t="s">
        <v>31</v>
      </c>
      <c r="D33" s="49">
        <v>0.625</v>
      </c>
      <c r="E33" s="46">
        <v>20</v>
      </c>
      <c r="F33" s="47" t="s">
        <v>26</v>
      </c>
      <c r="G33" s="45">
        <v>36.299999999999997</v>
      </c>
      <c r="H33" s="45">
        <v>35.9539393939394</v>
      </c>
      <c r="I33" s="52">
        <v>35.9539393939394</v>
      </c>
      <c r="J33">
        <f t="shared" si="0"/>
        <v>0.34606060606059685</v>
      </c>
      <c r="K33" s="53"/>
    </row>
    <row r="34" spans="1:11">
      <c r="A34" s="46">
        <v>33</v>
      </c>
      <c r="B34" s="46">
        <v>27</v>
      </c>
      <c r="C34" s="46" t="s">
        <v>31</v>
      </c>
      <c r="D34" s="49">
        <v>0.625</v>
      </c>
      <c r="E34" s="46">
        <v>20</v>
      </c>
      <c r="F34" s="47" t="s">
        <v>26</v>
      </c>
      <c r="G34" s="45">
        <v>37.299999999999997</v>
      </c>
      <c r="H34" s="50">
        <v>37.555929721815502</v>
      </c>
      <c r="I34" s="51">
        <v>37.555929721815502</v>
      </c>
      <c r="J34">
        <f t="shared" si="0"/>
        <v>0.25592972181550522</v>
      </c>
      <c r="K34" s="53"/>
    </row>
    <row r="35" spans="1:11">
      <c r="A35" s="46">
        <v>34</v>
      </c>
      <c r="B35" s="46">
        <v>27</v>
      </c>
      <c r="C35" s="46" t="s">
        <v>31</v>
      </c>
      <c r="D35" s="49">
        <v>0.625</v>
      </c>
      <c r="E35" s="46">
        <v>20</v>
      </c>
      <c r="F35" s="47" t="s">
        <v>26</v>
      </c>
      <c r="G35" s="45">
        <v>36</v>
      </c>
      <c r="H35" s="45">
        <v>35.9539393939394</v>
      </c>
      <c r="I35" s="52">
        <v>35.9539393939394</v>
      </c>
      <c r="J35">
        <f t="shared" si="0"/>
        <v>4.6060606060599696E-2</v>
      </c>
      <c r="K35" s="53"/>
    </row>
    <row r="36" spans="1:11">
      <c r="A36" s="46">
        <v>35</v>
      </c>
      <c r="B36" s="46">
        <v>27</v>
      </c>
      <c r="C36" s="46" t="s">
        <v>31</v>
      </c>
      <c r="D36" s="49">
        <v>0.625</v>
      </c>
      <c r="E36" s="46">
        <v>20</v>
      </c>
      <c r="F36" s="47" t="s">
        <v>26</v>
      </c>
      <c r="G36" s="45">
        <v>37.4</v>
      </c>
      <c r="H36" s="50">
        <v>37.744822485207003</v>
      </c>
      <c r="I36" s="51">
        <v>37.744822485207003</v>
      </c>
      <c r="J36">
        <f t="shared" si="0"/>
        <v>0.34482248520700409</v>
      </c>
      <c r="K36" s="53"/>
    </row>
    <row r="37" spans="1:11">
      <c r="A37" s="46">
        <v>36</v>
      </c>
      <c r="B37" s="46">
        <v>27</v>
      </c>
      <c r="C37" s="46" t="s">
        <v>31</v>
      </c>
      <c r="D37" s="49">
        <v>0.625</v>
      </c>
      <c r="E37" s="46">
        <v>20</v>
      </c>
      <c r="F37" s="47" t="s">
        <v>29</v>
      </c>
      <c r="G37" s="45">
        <v>36.200000000000003</v>
      </c>
      <c r="H37" s="45">
        <v>36.005120481927698</v>
      </c>
      <c r="I37" s="52">
        <v>36.005120481927698</v>
      </c>
      <c r="J37">
        <f t="shared" si="0"/>
        <v>0.1948795180723053</v>
      </c>
      <c r="K37" s="53"/>
    </row>
    <row r="38" spans="1:11">
      <c r="A38" s="46">
        <v>37</v>
      </c>
      <c r="B38" s="46">
        <v>27</v>
      </c>
      <c r="C38" s="46" t="s">
        <v>31</v>
      </c>
      <c r="D38" s="49">
        <v>0.625</v>
      </c>
      <c r="E38" s="46">
        <v>2225</v>
      </c>
      <c r="F38" s="47" t="s">
        <v>29</v>
      </c>
      <c r="G38" s="45">
        <v>36.1</v>
      </c>
      <c r="H38" s="50">
        <v>36.118241042345197</v>
      </c>
      <c r="I38" s="51">
        <v>36.118241042345197</v>
      </c>
      <c r="J38">
        <f t="shared" si="0"/>
        <v>1.8241042345195524E-2</v>
      </c>
      <c r="K38" s="53"/>
    </row>
    <row r="39" spans="1:11">
      <c r="A39" s="46">
        <v>38</v>
      </c>
      <c r="B39" s="46">
        <v>27</v>
      </c>
      <c r="C39" s="46" t="s">
        <v>31</v>
      </c>
      <c r="D39" s="49">
        <v>0.625</v>
      </c>
      <c r="E39" s="46">
        <v>2225</v>
      </c>
      <c r="F39" s="47" t="s">
        <v>29</v>
      </c>
      <c r="G39" s="45">
        <v>36.4</v>
      </c>
      <c r="H39" s="45">
        <v>36.005120481927698</v>
      </c>
      <c r="I39" s="52">
        <v>36.005120481927698</v>
      </c>
      <c r="J39">
        <f t="shared" si="0"/>
        <v>0.39487951807230104</v>
      </c>
      <c r="K39" s="53"/>
    </row>
    <row r="40" spans="1:11">
      <c r="A40" s="46">
        <v>39</v>
      </c>
      <c r="B40" s="46">
        <v>27</v>
      </c>
      <c r="C40" s="46" t="s">
        <v>31</v>
      </c>
      <c r="D40" s="49">
        <v>0.625</v>
      </c>
      <c r="E40" s="46">
        <v>2225</v>
      </c>
      <c r="F40" s="47" t="s">
        <v>29</v>
      </c>
      <c r="G40" s="45">
        <v>36.1</v>
      </c>
      <c r="H40" s="50">
        <v>35.9539393939394</v>
      </c>
      <c r="I40" s="51">
        <v>35.9539393939394</v>
      </c>
      <c r="J40">
        <f t="shared" si="0"/>
        <v>0.14606060606060112</v>
      </c>
      <c r="K40" s="53"/>
    </row>
    <row r="41" spans="1:11">
      <c r="A41" s="46">
        <v>40</v>
      </c>
      <c r="B41" s="46">
        <v>27</v>
      </c>
      <c r="C41" s="46" t="s">
        <v>31</v>
      </c>
      <c r="D41" s="49">
        <v>0.625</v>
      </c>
      <c r="E41" s="46">
        <v>2225</v>
      </c>
      <c r="F41" s="47" t="s">
        <v>29</v>
      </c>
      <c r="G41" s="45">
        <v>36.200000000000003</v>
      </c>
      <c r="H41" s="45">
        <v>36.197142857142801</v>
      </c>
      <c r="I41" s="52">
        <v>36.197142857142801</v>
      </c>
      <c r="J41">
        <f t="shared" si="0"/>
        <v>2.8571428572021773E-3</v>
      </c>
      <c r="K41" s="53"/>
    </row>
    <row r="42" spans="1:11">
      <c r="A42" s="46">
        <v>41</v>
      </c>
      <c r="B42" s="46">
        <v>27</v>
      </c>
      <c r="C42" s="46" t="s">
        <v>31</v>
      </c>
      <c r="D42" s="49">
        <v>0.625</v>
      </c>
      <c r="E42" s="46">
        <v>2225</v>
      </c>
      <c r="F42" s="47" t="s">
        <v>28</v>
      </c>
      <c r="G42" s="45">
        <v>36.299999999999997</v>
      </c>
      <c r="H42" s="50">
        <v>35.9539393939394</v>
      </c>
      <c r="I42" s="51">
        <v>35.9539393939394</v>
      </c>
      <c r="J42">
        <f t="shared" si="0"/>
        <v>0.34606060606059685</v>
      </c>
      <c r="K42" s="53"/>
    </row>
    <row r="43" spans="1:11">
      <c r="A43" s="46">
        <v>42</v>
      </c>
      <c r="B43" s="46">
        <v>27</v>
      </c>
      <c r="C43" s="46" t="s">
        <v>31</v>
      </c>
      <c r="D43" s="49">
        <v>0.625</v>
      </c>
      <c r="E43" s="46">
        <v>281</v>
      </c>
      <c r="F43" s="47" t="s">
        <v>28</v>
      </c>
      <c r="G43" s="45">
        <v>36.299999999999997</v>
      </c>
      <c r="H43" s="45">
        <v>35.9539393939394</v>
      </c>
      <c r="I43" s="52">
        <v>35.9539393939394</v>
      </c>
      <c r="J43">
        <f t="shared" si="0"/>
        <v>0.34606060606059685</v>
      </c>
      <c r="K43" s="53"/>
    </row>
    <row r="44" spans="1:11">
      <c r="A44" s="46">
        <v>43</v>
      </c>
      <c r="B44" s="46">
        <v>27</v>
      </c>
      <c r="C44" s="46" t="s">
        <v>31</v>
      </c>
      <c r="D44" s="49">
        <v>0.625</v>
      </c>
      <c r="E44" s="46">
        <v>281</v>
      </c>
      <c r="F44" s="47" t="s">
        <v>28</v>
      </c>
      <c r="G44" s="45">
        <v>36.299999999999997</v>
      </c>
      <c r="H44" s="50">
        <v>36.5</v>
      </c>
      <c r="I44" s="51">
        <v>36.5</v>
      </c>
      <c r="J44">
        <f t="shared" si="0"/>
        <v>0.20000000000000284</v>
      </c>
      <c r="K44" s="53"/>
    </row>
    <row r="45" spans="1:11">
      <c r="A45" s="46">
        <v>44</v>
      </c>
      <c r="B45" s="46">
        <v>27</v>
      </c>
      <c r="C45" s="46" t="s">
        <v>31</v>
      </c>
      <c r="D45" s="49">
        <v>0.625</v>
      </c>
      <c r="E45" s="46">
        <v>281</v>
      </c>
      <c r="F45" s="47" t="s">
        <v>28</v>
      </c>
      <c r="G45" s="45">
        <v>36.299999999999997</v>
      </c>
      <c r="H45" s="45">
        <v>36.0555555555555</v>
      </c>
      <c r="I45" s="52">
        <v>36.0555555555555</v>
      </c>
      <c r="J45">
        <f t="shared" si="0"/>
        <v>0.24444444444449687</v>
      </c>
      <c r="K45" s="53"/>
    </row>
    <row r="46" spans="1:11">
      <c r="A46" s="46">
        <v>45</v>
      </c>
      <c r="B46" s="46">
        <v>27</v>
      </c>
      <c r="C46" s="46" t="s">
        <v>31</v>
      </c>
      <c r="D46" s="49">
        <v>0.625</v>
      </c>
      <c r="E46" s="46">
        <v>281</v>
      </c>
      <c r="F46" s="47" t="s">
        <v>28</v>
      </c>
      <c r="G46" s="45">
        <v>36.299999999999997</v>
      </c>
      <c r="H46" s="50">
        <v>36.197142857142801</v>
      </c>
      <c r="I46" s="51">
        <v>36.197142857142801</v>
      </c>
      <c r="J46">
        <f t="shared" si="0"/>
        <v>0.10285714285719649</v>
      </c>
      <c r="K46" s="53"/>
    </row>
    <row r="47" spans="1:11">
      <c r="A47" s="46">
        <v>46</v>
      </c>
      <c r="B47" s="46">
        <v>27</v>
      </c>
      <c r="C47" s="46" t="s">
        <v>31</v>
      </c>
      <c r="D47" s="49">
        <v>0.625</v>
      </c>
      <c r="E47" s="46">
        <v>281</v>
      </c>
      <c r="F47" s="47" t="s">
        <v>26</v>
      </c>
      <c r="G47" s="45">
        <v>36.4</v>
      </c>
      <c r="H47" s="45">
        <v>36.197142857142801</v>
      </c>
      <c r="I47" s="52">
        <v>36.197142857142801</v>
      </c>
      <c r="J47">
        <f t="shared" si="0"/>
        <v>0.20285714285719791</v>
      </c>
      <c r="K47" s="53"/>
    </row>
    <row r="48" spans="1:11">
      <c r="A48" s="46">
        <v>47</v>
      </c>
      <c r="B48" s="46">
        <v>27</v>
      </c>
      <c r="C48" s="46" t="s">
        <v>31</v>
      </c>
      <c r="D48" s="49">
        <v>0.625</v>
      </c>
      <c r="E48" s="46">
        <v>20</v>
      </c>
      <c r="F48" s="47" t="s">
        <v>26</v>
      </c>
      <c r="G48" s="45">
        <v>36.1</v>
      </c>
      <c r="H48" s="50">
        <v>36.0555555555555</v>
      </c>
      <c r="I48" s="51">
        <v>36.0555555555555</v>
      </c>
      <c r="J48">
        <f t="shared" si="0"/>
        <v>4.444444444450113E-2</v>
      </c>
      <c r="K48" s="53"/>
    </row>
    <row r="49" spans="1:11">
      <c r="A49" s="46">
        <v>48</v>
      </c>
      <c r="B49" s="46">
        <v>27</v>
      </c>
      <c r="C49" s="46" t="s">
        <v>31</v>
      </c>
      <c r="D49" s="49">
        <v>0.625</v>
      </c>
      <c r="E49" s="46">
        <v>20</v>
      </c>
      <c r="F49" s="47" t="s">
        <v>26</v>
      </c>
      <c r="G49" s="45">
        <v>36.4</v>
      </c>
      <c r="H49" s="45">
        <v>36.311065573770399</v>
      </c>
      <c r="I49" s="52">
        <v>36.311065573770399</v>
      </c>
      <c r="J49">
        <f t="shared" si="0"/>
        <v>8.8934426229599239E-2</v>
      </c>
      <c r="K49" s="53"/>
    </row>
    <row r="50" spans="1:11">
      <c r="A50" s="46">
        <v>49</v>
      </c>
      <c r="B50" s="46">
        <v>27</v>
      </c>
      <c r="C50" s="46" t="s">
        <v>31</v>
      </c>
      <c r="D50" s="49">
        <v>0.625</v>
      </c>
      <c r="E50" s="46">
        <v>20</v>
      </c>
      <c r="F50" s="47" t="s">
        <v>26</v>
      </c>
      <c r="G50" s="45">
        <v>36.4</v>
      </c>
      <c r="H50" s="50">
        <v>36.197142857142801</v>
      </c>
      <c r="I50" s="51">
        <v>36.197142857142801</v>
      </c>
      <c r="J50">
        <f t="shared" si="0"/>
        <v>0.20285714285719791</v>
      </c>
      <c r="K50" s="53"/>
    </row>
    <row r="51" spans="1:11">
      <c r="A51" s="46">
        <v>50</v>
      </c>
      <c r="B51" s="46">
        <v>27</v>
      </c>
      <c r="C51" s="46" t="s">
        <v>31</v>
      </c>
      <c r="D51" s="49">
        <v>0.625</v>
      </c>
      <c r="E51" s="46">
        <v>20</v>
      </c>
      <c r="F51" s="47" t="s">
        <v>26</v>
      </c>
      <c r="G51" s="45">
        <v>36.200000000000003</v>
      </c>
      <c r="H51" s="45">
        <v>36.0555555555555</v>
      </c>
      <c r="I51" s="52">
        <v>36.0555555555555</v>
      </c>
      <c r="J51">
        <f t="shared" si="0"/>
        <v>0.14444444444450255</v>
      </c>
      <c r="K51" s="53"/>
    </row>
    <row r="52" spans="1:11">
      <c r="A52" s="46">
        <v>51</v>
      </c>
      <c r="B52" s="46">
        <v>27</v>
      </c>
      <c r="C52" s="46" t="s">
        <v>31</v>
      </c>
      <c r="D52" s="49">
        <v>0.625</v>
      </c>
      <c r="E52" s="46">
        <v>20</v>
      </c>
      <c r="F52" s="47" t="s">
        <v>29</v>
      </c>
      <c r="G52" s="45">
        <v>36.5</v>
      </c>
      <c r="H52" s="50">
        <v>36.311065573770399</v>
      </c>
      <c r="I52" s="51">
        <v>36.311065573770399</v>
      </c>
      <c r="J52">
        <f t="shared" si="0"/>
        <v>0.18893442622960066</v>
      </c>
      <c r="K52" s="53"/>
    </row>
    <row r="53" spans="1:11">
      <c r="A53" s="46">
        <v>52</v>
      </c>
      <c r="B53" s="46">
        <v>27</v>
      </c>
      <c r="C53" s="46" t="s">
        <v>31</v>
      </c>
      <c r="D53" s="49">
        <v>0.625</v>
      </c>
      <c r="E53" s="46">
        <v>2225</v>
      </c>
      <c r="F53" s="47" t="s">
        <v>29</v>
      </c>
      <c r="G53" s="45">
        <v>36.799999999999997</v>
      </c>
      <c r="H53" s="45">
        <v>36.197142857142801</v>
      </c>
      <c r="I53" s="52">
        <v>36.197142857142801</v>
      </c>
      <c r="J53">
        <f t="shared" si="0"/>
        <v>0.60285714285719649</v>
      </c>
      <c r="K53" s="53"/>
    </row>
    <row r="54" spans="1:11">
      <c r="A54" s="46">
        <v>53</v>
      </c>
      <c r="B54" s="46">
        <v>27</v>
      </c>
      <c r="C54" s="46" t="s">
        <v>31</v>
      </c>
      <c r="D54" s="49">
        <v>0.625</v>
      </c>
      <c r="E54" s="46">
        <v>2225</v>
      </c>
      <c r="F54" s="47" t="s">
        <v>29</v>
      </c>
      <c r="G54" s="45">
        <v>36.5</v>
      </c>
      <c r="H54" s="50">
        <v>36.5</v>
      </c>
      <c r="I54" s="51">
        <v>36.5</v>
      </c>
      <c r="J54">
        <f t="shared" si="0"/>
        <v>0</v>
      </c>
      <c r="K54" s="53"/>
    </row>
    <row r="55" spans="1:11">
      <c r="A55" s="46">
        <v>54</v>
      </c>
      <c r="B55" s="46">
        <v>27</v>
      </c>
      <c r="C55" s="46" t="s">
        <v>31</v>
      </c>
      <c r="D55" s="49">
        <v>0.625</v>
      </c>
      <c r="E55" s="46">
        <v>2225</v>
      </c>
      <c r="F55" s="47" t="s">
        <v>29</v>
      </c>
      <c r="G55" s="45">
        <v>36.299999999999997</v>
      </c>
      <c r="H55" s="45">
        <v>36.197142857142801</v>
      </c>
      <c r="I55" s="52">
        <v>36.197142857142801</v>
      </c>
      <c r="J55">
        <f t="shared" si="0"/>
        <v>0.10285714285719649</v>
      </c>
      <c r="K55" s="53"/>
    </row>
    <row r="56" spans="1:11">
      <c r="A56" s="46">
        <v>55</v>
      </c>
      <c r="B56" s="46">
        <v>27</v>
      </c>
      <c r="C56" s="46" t="s">
        <v>31</v>
      </c>
      <c r="D56" s="49">
        <v>0.625</v>
      </c>
      <c r="E56" s="46">
        <v>2225</v>
      </c>
      <c r="F56" s="47" t="s">
        <v>29</v>
      </c>
      <c r="G56" s="45">
        <v>36.5</v>
      </c>
      <c r="H56" s="50">
        <v>36.311065573770399</v>
      </c>
      <c r="I56" s="51">
        <v>36.311065573770399</v>
      </c>
      <c r="J56">
        <f t="shared" si="0"/>
        <v>0.18893442622960066</v>
      </c>
      <c r="K56" s="53"/>
    </row>
    <row r="57" spans="1:11">
      <c r="A57" s="46">
        <v>56</v>
      </c>
      <c r="B57" s="46">
        <v>27</v>
      </c>
      <c r="C57" s="46" t="s">
        <v>31</v>
      </c>
      <c r="D57" s="49">
        <v>0.625</v>
      </c>
      <c r="E57" s="46">
        <v>2225</v>
      </c>
      <c r="F57" s="47" t="s">
        <v>28</v>
      </c>
      <c r="G57" s="45">
        <v>36.6</v>
      </c>
      <c r="H57" s="45">
        <v>36.311065573770399</v>
      </c>
      <c r="I57" s="52">
        <v>36.311065573770399</v>
      </c>
      <c r="J57">
        <f t="shared" si="0"/>
        <v>0.28893442622960208</v>
      </c>
      <c r="K57" s="53"/>
    </row>
    <row r="58" spans="1:11">
      <c r="A58" s="46">
        <v>57</v>
      </c>
      <c r="B58" s="46">
        <v>27</v>
      </c>
      <c r="C58" s="46" t="s">
        <v>31</v>
      </c>
      <c r="D58" s="49">
        <v>0.625</v>
      </c>
      <c r="E58" s="46">
        <v>281</v>
      </c>
      <c r="F58" s="47" t="s">
        <v>28</v>
      </c>
      <c r="G58" s="45">
        <v>36.1</v>
      </c>
      <c r="H58" s="50">
        <v>36.118241042345197</v>
      </c>
      <c r="I58" s="51">
        <v>36.118241042345197</v>
      </c>
      <c r="J58">
        <f t="shared" si="0"/>
        <v>1.8241042345195524E-2</v>
      </c>
      <c r="K58" s="53"/>
    </row>
    <row r="59" spans="1:11">
      <c r="A59" s="46">
        <v>58</v>
      </c>
      <c r="B59" s="46">
        <v>27</v>
      </c>
      <c r="C59" s="46" t="s">
        <v>31</v>
      </c>
      <c r="D59" s="49">
        <v>0.625</v>
      </c>
      <c r="E59" s="46">
        <v>281</v>
      </c>
      <c r="F59" s="47" t="s">
        <v>28</v>
      </c>
      <c r="G59" s="45">
        <v>36</v>
      </c>
      <c r="H59" s="45">
        <v>36.0555555555555</v>
      </c>
      <c r="I59" s="52">
        <v>36.0555555555555</v>
      </c>
      <c r="J59">
        <f t="shared" si="0"/>
        <v>5.5555555555500291E-2</v>
      </c>
      <c r="K59" s="53"/>
    </row>
    <row r="60" spans="1:11">
      <c r="A60" s="46">
        <v>59</v>
      </c>
      <c r="B60" s="46">
        <v>27</v>
      </c>
      <c r="C60" s="46" t="s">
        <v>31</v>
      </c>
      <c r="D60" s="49">
        <v>0.625</v>
      </c>
      <c r="E60" s="46">
        <v>281</v>
      </c>
      <c r="F60" s="47" t="s">
        <v>28</v>
      </c>
      <c r="G60" s="45">
        <v>36.6</v>
      </c>
      <c r="H60" s="50">
        <v>36.311065573770399</v>
      </c>
      <c r="I60" s="51">
        <v>36.311065573770399</v>
      </c>
      <c r="J60">
        <f t="shared" si="0"/>
        <v>0.28893442622960208</v>
      </c>
      <c r="K60" s="53"/>
    </row>
    <row r="61" spans="1:11">
      <c r="A61" s="46">
        <v>60</v>
      </c>
      <c r="B61" s="46">
        <v>27</v>
      </c>
      <c r="C61" s="46" t="s">
        <v>31</v>
      </c>
      <c r="D61" s="49">
        <v>0.625</v>
      </c>
      <c r="E61" s="46">
        <v>281</v>
      </c>
      <c r="F61" s="47" t="s">
        <v>28</v>
      </c>
      <c r="G61" s="45">
        <v>37.5</v>
      </c>
      <c r="H61" s="45">
        <v>39.196551724137997</v>
      </c>
      <c r="I61" s="52">
        <v>39.196551724137997</v>
      </c>
      <c r="K61" s="53"/>
    </row>
    <row r="62" spans="1:11">
      <c r="F62" s="47" t="s">
        <v>51</v>
      </c>
      <c r="G62">
        <f>AVERAGE(G2:G61)</f>
        <v>36.344999999999999</v>
      </c>
      <c r="I62">
        <f>AVERAGE(I2:I61)</f>
        <v>36.274275453560463</v>
      </c>
      <c r="J62" s="55">
        <f>AVERAGE(J2:J61)</f>
        <v>0.20710883953567741</v>
      </c>
    </row>
    <row r="63" spans="1:11">
      <c r="F63" s="47" t="s">
        <v>52</v>
      </c>
      <c r="G63">
        <f>HARMEAN(G2:G61)</f>
        <v>36.34080397088583</v>
      </c>
      <c r="I63">
        <f>HARMEAN(I2:I61)</f>
        <v>36.26175609279791</v>
      </c>
      <c r="J63" s="56" t="e">
        <f>HARMEAN(J2:J61)</f>
        <v>#NUM!</v>
      </c>
    </row>
    <row r="64" spans="1:11">
      <c r="F64" s="47" t="s">
        <v>53</v>
      </c>
      <c r="G64">
        <f>MEDIAN(G2:G61)</f>
        <v>36.200000000000003</v>
      </c>
      <c r="I64">
        <f>MEDIAN(I2:I61)</f>
        <v>36.0555555555555</v>
      </c>
      <c r="J64">
        <f>MEDIAN(J2:J61)</f>
        <v>0.19190697215095298</v>
      </c>
    </row>
    <row r="65" spans="6:10">
      <c r="F65" s="54" t="s">
        <v>54</v>
      </c>
      <c r="G65">
        <f>GEOMEAN(G2:G61)</f>
        <v>36.342888484742438</v>
      </c>
      <c r="I65">
        <f>GEOMEAN(I2:I61)</f>
        <v>36.267936661398309</v>
      </c>
      <c r="J65" t="e">
        <f>GEOMEAN(J2:J61)</f>
        <v>#NUM!</v>
      </c>
    </row>
    <row r="66" spans="6:10">
      <c r="F66" s="54" t="s">
        <v>56</v>
      </c>
      <c r="G66">
        <f>MODE(G2:G61)</f>
        <v>36.200000000000003</v>
      </c>
      <c r="I66">
        <f>MODE(I2:I61)</f>
        <v>36.005120481927698</v>
      </c>
      <c r="J66">
        <f>MODE(J2:J61)</f>
        <v>0.14444444444450255</v>
      </c>
    </row>
    <row r="67" spans="6:10">
      <c r="I67" t="s">
        <v>57</v>
      </c>
      <c r="J67">
        <f>STDEV(J2:J61)</f>
        <v>0.14640957069144953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A6F52F71B16647A1CB8FA4B5C6F7EC" ma:contentTypeVersion="7" ma:contentTypeDescription="Crear nuevo documento." ma:contentTypeScope="" ma:versionID="d9d33a7cd7985b617feb51fc4f3de4d0">
  <xsd:schema xmlns:xsd="http://www.w3.org/2001/XMLSchema" xmlns:xs="http://www.w3.org/2001/XMLSchema" xmlns:p="http://schemas.microsoft.com/office/2006/metadata/properties" xmlns:ns3="35d573f0-d982-4cf2-b7a7-f2c82c7fcbc9" xmlns:ns4="65b4162e-1c38-4b86-b55d-65ed7c44f0b8" targetNamespace="http://schemas.microsoft.com/office/2006/metadata/properties" ma:root="true" ma:fieldsID="23e9f8397fb34c716fa6ff871b02ca8e" ns3:_="" ns4:_="">
    <xsd:import namespace="35d573f0-d982-4cf2-b7a7-f2c82c7fcbc9"/>
    <xsd:import namespace="65b4162e-1c38-4b86-b55d-65ed7c44f0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573f0-d982-4cf2-b7a7-f2c82c7fcb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4162e-1c38-4b86-b55d-65ed7c44f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E970C7-2A9A-4563-BC51-4C266D2F495F}">
  <ds:schemaRefs>
    <ds:schemaRef ds:uri="35d573f0-d982-4cf2-b7a7-f2c82c7fcbc9"/>
    <ds:schemaRef ds:uri="65b4162e-1c38-4b86-b55d-65ed7c44f0b8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F63FD15-8D87-443C-91E6-83F8F6327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573f0-d982-4cf2-b7a7-f2c82c7fcbc9"/>
    <ds:schemaRef ds:uri="65b4162e-1c38-4b86-b55d-65ed7c44f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6D09FF-3D75-4271-8319-38B55BB649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Xavier</cp:lastModifiedBy>
  <dcterms:created xsi:type="dcterms:W3CDTF">2021-03-24T15:32:43Z</dcterms:created>
  <dcterms:modified xsi:type="dcterms:W3CDTF">2021-07-21T02:26:53Z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0x01010069A6F52F71B16647A1CB8FA4B5C6F7EC</vt:lpwstr>
  </property>
</Properties>
</file>