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fe49902e6ee0595f/Desktop/DV/"/>
    </mc:Choice>
  </mc:AlternateContent>
  <xr:revisionPtr revIDLastSave="946" documentId="8_{7F251EF8-B9EC-400F-BE25-491D4B4D4A68}" xr6:coauthVersionLast="47" xr6:coauthVersionMax="47" xr10:uidLastSave="{D26A9994-8175-4C58-AB1D-D4766B1F1D8C}"/>
  <bookViews>
    <workbookView xWindow="-108" yWindow="-108" windowWidth="23256" windowHeight="12456" xr2:uid="{8B851080-C99A-4E2C-8FB5-BB2237FF1054}"/>
  </bookViews>
  <sheets>
    <sheet name="Letter &amp; Dashboards" sheetId="1" r:id="rId1"/>
    <sheet name="References" sheetId="3" r:id="rId2"/>
  </sheets>
  <definedNames>
    <definedName name="_xlnm.Print_Area" localSheetId="0">'Letter &amp; Dashboards'!$A$1:$Z$120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1" l="1"/>
  <c r="Q7" i="1"/>
  <c r="Q8" i="1"/>
  <c r="Q9" i="1"/>
  <c r="Q10" i="1"/>
  <c r="Q12" i="1"/>
  <c r="Q13" i="1"/>
  <c r="Q14" i="1"/>
  <c r="AJ34" i="1" l="1"/>
  <c r="AJ23" i="1"/>
  <c r="AJ22" i="1"/>
  <c r="AJ21" i="1"/>
  <c r="AJ20" i="1"/>
  <c r="AJ19" i="1"/>
</calcChain>
</file>

<file path=xl/sharedStrings.xml><?xml version="1.0" encoding="utf-8"?>
<sst xmlns="http://schemas.openxmlformats.org/spreadsheetml/2006/main" count="123" uniqueCount="81">
  <si>
    <t>Revenue</t>
  </si>
  <si>
    <t>Operating Income</t>
  </si>
  <si>
    <t>Operating Margin</t>
  </si>
  <si>
    <t>Net Income</t>
  </si>
  <si>
    <t>Diluted EPS</t>
  </si>
  <si>
    <t>Net cash provided by operating activities</t>
  </si>
  <si>
    <t>Free Cash Flow</t>
  </si>
  <si>
    <t>Shares</t>
  </si>
  <si>
    <t>Q1'2020</t>
  </si>
  <si>
    <t>Q3'2020</t>
  </si>
  <si>
    <t>Q4'2020</t>
  </si>
  <si>
    <t>Q1'2021</t>
  </si>
  <si>
    <t>Q2'2020</t>
  </si>
  <si>
    <t>Revenue Growth</t>
  </si>
  <si>
    <t>Spotify</t>
  </si>
  <si>
    <t>Apple Music</t>
  </si>
  <si>
    <t>Youtube Music</t>
  </si>
  <si>
    <t>Amazon Music</t>
  </si>
  <si>
    <t>Annual Number Suscribers (Millions)</t>
  </si>
  <si>
    <t>Age Demographics</t>
  </si>
  <si>
    <t>18-24</t>
  </si>
  <si>
    <t>25-34</t>
  </si>
  <si>
    <t>35-44</t>
  </si>
  <si>
    <t>45-54</t>
  </si>
  <si>
    <t>55+</t>
  </si>
  <si>
    <t>Percentage of Userbase</t>
  </si>
  <si>
    <t>Europe</t>
  </si>
  <si>
    <t>North America</t>
  </si>
  <si>
    <t>Latin America</t>
  </si>
  <si>
    <t>Rest of the world</t>
  </si>
  <si>
    <t xml:space="preserve">Apple Music </t>
  </si>
  <si>
    <t>Average Pay Per Stream</t>
  </si>
  <si>
    <t>Library Size (Millions)</t>
  </si>
  <si>
    <t>Number of Songs</t>
  </si>
  <si>
    <t>Deezer</t>
  </si>
  <si>
    <t>Monthly Subscription Cost</t>
  </si>
  <si>
    <t>Cost</t>
  </si>
  <si>
    <t>Number of Plans</t>
  </si>
  <si>
    <t>Yearly Revenue</t>
  </si>
  <si>
    <t xml:space="preserve">Spotify </t>
  </si>
  <si>
    <t>Countries Available</t>
  </si>
  <si>
    <t>Number of Countries</t>
  </si>
  <si>
    <t>Number of Podcast</t>
  </si>
  <si>
    <t>Spotify Users by Region (Million)</t>
  </si>
  <si>
    <t>Spotify Suscribers by Region (Millions)</t>
  </si>
  <si>
    <t>Average Revenue Per User</t>
  </si>
  <si>
    <t>Date</t>
  </si>
  <si>
    <t>Close</t>
  </si>
  <si>
    <t>Column1</t>
  </si>
  <si>
    <t>Net Cash Operating</t>
  </si>
  <si>
    <t>Asia Pacific</t>
  </si>
  <si>
    <t>Middle East &amp; Africa</t>
  </si>
  <si>
    <t>Daily Usage (min)</t>
  </si>
  <si>
    <t>Daily Average</t>
  </si>
  <si>
    <t>Spotify vs Apple Music Yearly Revenue</t>
  </si>
  <si>
    <t>Pay per Stream</t>
  </si>
  <si>
    <t>Spotify Average Revenue per User</t>
  </si>
  <si>
    <t>Spotify Stock Evolution Over the Past Year</t>
  </si>
  <si>
    <t>Streaming Service Number of County Available</t>
  </si>
  <si>
    <t>Number of Podcast per Streaming Service (in million)</t>
  </si>
  <si>
    <t xml:space="preserve"> Library Size (in million)</t>
  </si>
  <si>
    <t>Spotify Daily Usage per Region (in min)</t>
  </si>
  <si>
    <t>Spotify Number of Users per Region (million)</t>
  </si>
  <si>
    <t>Number of Subscribers per Region (million)</t>
  </si>
  <si>
    <t>Number of Subscribers per Music Streaming Service (in million)</t>
  </si>
  <si>
    <t>Number of Users</t>
  </si>
  <si>
    <t>Spotify Number of Active Users per Year (in million)</t>
  </si>
  <si>
    <t>References</t>
  </si>
  <si>
    <r>
      <t xml:space="preserve">Amazon. (2021). </t>
    </r>
    <r>
      <rPr>
        <i/>
        <sz val="11"/>
        <color theme="1"/>
        <rFont val="Calibri"/>
        <family val="2"/>
        <scheme val="minor"/>
      </rPr>
      <t>Amazon Music Unlimited</t>
    </r>
    <r>
      <rPr>
        <sz val="11"/>
        <color theme="1"/>
        <rFont val="Calibri"/>
        <family val="2"/>
        <scheme val="minor"/>
      </rPr>
      <t>. Retrieved from amazon.com: https://www.amazon.com/music/unlimited/family</t>
    </r>
  </si>
  <si>
    <r>
      <t xml:space="preserve">Apple. (2021). </t>
    </r>
    <r>
      <rPr>
        <i/>
        <sz val="11"/>
        <color theme="1"/>
        <rFont val="Calibri"/>
        <family val="2"/>
        <scheme val="minor"/>
      </rPr>
      <t>Apple Music</t>
    </r>
    <r>
      <rPr>
        <sz val="11"/>
        <color theme="1"/>
        <rFont val="Calibri"/>
        <family val="2"/>
        <scheme val="minor"/>
      </rPr>
      <t>. Retrieved from https://www.apple.com/: https://www.apple.com/apple-music/</t>
    </r>
  </si>
  <si>
    <r>
      <t xml:space="preserve">Carbone, S. (2021, June 23). </t>
    </r>
    <r>
      <rPr>
        <i/>
        <sz val="11"/>
        <color theme="1"/>
        <rFont val="Calibri"/>
        <family val="2"/>
        <scheme val="minor"/>
      </rPr>
      <t>Spotify vs Deezer</t>
    </r>
    <r>
      <rPr>
        <sz val="11"/>
        <color theme="1"/>
        <rFont val="Calibri"/>
        <family val="2"/>
        <scheme val="minor"/>
      </rPr>
      <t>. Retrieved from SoundGuys: https://www.soundguys.com/spotify-vs-deezer-37375/</t>
    </r>
  </si>
  <si>
    <r>
      <t xml:space="preserve">Curry, D. (2021, November 11). </t>
    </r>
    <r>
      <rPr>
        <i/>
        <sz val="11"/>
        <color theme="1"/>
        <rFont val="Calibri"/>
        <family val="2"/>
        <scheme val="minor"/>
      </rPr>
      <t>Apple Music Revenue and Usage Statistics (2021)</t>
    </r>
    <r>
      <rPr>
        <sz val="11"/>
        <color theme="1"/>
        <rFont val="Calibri"/>
        <family val="2"/>
        <scheme val="minor"/>
      </rPr>
      <t>. Retrieved from Business of Apps: https://www.businessofapps.com/data/apple-music-statistics/</t>
    </r>
  </si>
  <si>
    <r>
      <t xml:space="preserve">Deezer. (2021). </t>
    </r>
    <r>
      <rPr>
        <i/>
        <sz val="11"/>
        <color theme="1"/>
        <rFont val="Calibri"/>
        <family val="2"/>
        <scheme val="minor"/>
      </rPr>
      <t>Deezer Plans</t>
    </r>
    <r>
      <rPr>
        <sz val="11"/>
        <color theme="1"/>
        <rFont val="Calibri"/>
        <family val="2"/>
        <scheme val="minor"/>
      </rPr>
      <t>. Retrieved from deezer.com: https://www.deezer.com/us/offers</t>
    </r>
  </si>
  <si>
    <r>
      <t xml:space="preserve">Iqbal, M. (2021, November 11). </t>
    </r>
    <r>
      <rPr>
        <i/>
        <sz val="11"/>
        <color theme="1"/>
        <rFont val="Calibri"/>
        <family val="2"/>
        <scheme val="minor"/>
      </rPr>
      <t>Spotify Revenue and Usage Statistics (2021)</t>
    </r>
    <r>
      <rPr>
        <sz val="11"/>
        <color theme="1"/>
        <rFont val="Calibri"/>
        <family val="2"/>
        <scheme val="minor"/>
      </rPr>
      <t>. Retrieved from Business of Apps: https://www.businessofapps.com/data/spotify-statistics/</t>
    </r>
  </si>
  <si>
    <r>
      <t xml:space="preserve">Maranan, H. (2021, November 17). </t>
    </r>
    <r>
      <rPr>
        <i/>
        <sz val="11"/>
        <color theme="1"/>
        <rFont val="Calibri"/>
        <family val="2"/>
        <scheme val="minor"/>
      </rPr>
      <t>Apple Music vs Spotify</t>
    </r>
    <r>
      <rPr>
        <sz val="11"/>
        <color theme="1"/>
        <rFont val="Calibri"/>
        <family val="2"/>
        <scheme val="minor"/>
      </rPr>
      <t>. Retrieved from SoundGuys: https://www.soundguys.com/apple-music-vs-spotify-36833/</t>
    </r>
  </si>
  <si>
    <r>
      <t xml:space="preserve">Pitchbook. (2021). </t>
    </r>
    <r>
      <rPr>
        <i/>
        <sz val="11"/>
        <color theme="1"/>
        <rFont val="Calibri"/>
        <family val="2"/>
        <scheme val="minor"/>
      </rPr>
      <t>Spotify Profile</t>
    </r>
    <r>
      <rPr>
        <sz val="11"/>
        <color theme="1"/>
        <rFont val="Calibri"/>
        <family val="2"/>
        <scheme val="minor"/>
      </rPr>
      <t>. Retrieved from https://www.pitchbook.com: https://my.pitchbook.com/profile/40997-08/company/signals/#mobile</t>
    </r>
  </si>
  <si>
    <r>
      <t xml:space="preserve">Spotify. (2021). </t>
    </r>
    <r>
      <rPr>
        <i/>
        <sz val="11"/>
        <color theme="1"/>
        <rFont val="Calibri"/>
        <family val="2"/>
        <scheme val="minor"/>
      </rPr>
      <t>Where is Spotify available?</t>
    </r>
    <r>
      <rPr>
        <sz val="11"/>
        <color theme="1"/>
        <rFont val="Calibri"/>
        <family val="2"/>
        <scheme val="minor"/>
      </rPr>
      <t xml:space="preserve"> Retrieved from spotify.com: https://support.spotify.com/us/article/where-spotify-is-available/</t>
    </r>
  </si>
  <si>
    <r>
      <t xml:space="preserve">Willens, M. (2021, November 1). </t>
    </r>
    <r>
      <rPr>
        <i/>
        <sz val="11"/>
        <color theme="1"/>
        <rFont val="Calibri"/>
        <family val="2"/>
        <scheme val="minor"/>
      </rPr>
      <t>The Rundown: Amazon tiptoes toward building another podcast brand</t>
    </r>
    <r>
      <rPr>
        <sz val="11"/>
        <color theme="1"/>
        <rFont val="Calibri"/>
        <family val="2"/>
        <scheme val="minor"/>
      </rPr>
      <t>. Retrieved from DIGIDAY: https://digiday.com/media/the-rundown-amazon-tiptoes-toward-building-another-podcast-brand/</t>
    </r>
  </si>
  <si>
    <r>
      <t xml:space="preserve">Yahoo! (2021). </t>
    </r>
    <r>
      <rPr>
        <i/>
        <sz val="11"/>
        <color theme="1"/>
        <rFont val="Calibri"/>
        <family val="2"/>
        <scheme val="minor"/>
      </rPr>
      <t>Yahoo! - Finance</t>
    </r>
    <r>
      <rPr>
        <sz val="11"/>
        <color theme="1"/>
        <rFont val="Calibri"/>
        <family val="2"/>
        <scheme val="minor"/>
      </rPr>
      <t>. Retrieved from Yahoo!: https://finance.yahoo.com/quote/SPOT/history?period1=1543276800&amp;period2=1637971200&amp;interval=1mo&amp;filter=history&amp;frequency=1mo&amp;includeAdjustedClose=true</t>
    </r>
  </si>
  <si>
    <r>
      <t xml:space="preserve">Youtube. (2021). </t>
    </r>
    <r>
      <rPr>
        <i/>
        <sz val="11"/>
        <color theme="1"/>
        <rFont val="Calibri"/>
        <family val="2"/>
        <scheme val="minor"/>
      </rPr>
      <t>musicpremium</t>
    </r>
    <r>
      <rPr>
        <sz val="11"/>
        <color theme="1"/>
        <rFont val="Calibri"/>
        <family val="2"/>
        <scheme val="minor"/>
      </rPr>
      <t>. Retrieved from youtube.com: https://www.youtube.com/musicpremium</t>
    </r>
  </si>
  <si>
    <t>Financial Metric Evolution (in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</si>
</sst>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409]d\-mmm\-yy;@"/>
    <numFmt numFmtId="166" formatCode="_(* #,##0_);_(* \(#,##0\);_(* &quot;-&quot;??_);_(@_)"/>
  </numFmts>
  <fonts count="4" x14ac:knownFonts="1">
    <font>
      <sz val="11"/>
      <color theme="1"/>
      <name val="Calibri"/>
      <family val="2"/>
      <scheme val="minor"/>
    </font>
    <font>
      <sz val="11"/>
      <color theme="1"/>
      <name val="Calibri"/>
      <family val="2"/>
      <scheme val="minor"/>
    </font>
    <font>
      <sz val="16"/>
      <color rgb="FF2F5496"/>
      <name val="Calibri Light"/>
      <family val="2"/>
    </font>
    <font>
      <i/>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2">
    <xf numFmtId="0" fontId="0" fillId="0" borderId="0" xfId="0"/>
    <xf numFmtId="0" fontId="0" fillId="0" borderId="0" xfId="0" applyBorder="1"/>
    <xf numFmtId="0" fontId="0" fillId="0" borderId="1" xfId="0" applyBorder="1"/>
    <xf numFmtId="164" fontId="0" fillId="0" borderId="1" xfId="2" applyNumberFormat="1" applyFont="1" applyBorder="1"/>
    <xf numFmtId="0" fontId="0" fillId="0" borderId="1" xfId="0" applyBorder="1" applyAlignment="1">
      <alignment horizontal="center"/>
    </xf>
    <xf numFmtId="10" fontId="0" fillId="0" borderId="1" xfId="3" applyNumberFormat="1" applyFont="1" applyBorder="1"/>
    <xf numFmtId="44" fontId="0" fillId="0" borderId="1" xfId="2" applyNumberFormat="1" applyFont="1" applyBorder="1"/>
    <xf numFmtId="3" fontId="0" fillId="0" borderId="1" xfId="0" applyNumberFormat="1" applyBorder="1"/>
    <xf numFmtId="0" fontId="0" fillId="0" borderId="1" xfId="0" applyFill="1" applyBorder="1"/>
    <xf numFmtId="44" fontId="0" fillId="0" borderId="1" xfId="2" applyFont="1" applyBorder="1"/>
    <xf numFmtId="165" fontId="0" fillId="0" borderId="1" xfId="0" applyNumberFormat="1" applyBorder="1"/>
    <xf numFmtId="0" fontId="0" fillId="2" borderId="0" xfId="0" applyFill="1" applyAlignment="1">
      <alignment horizontal="centerContinuous" vertical="center"/>
    </xf>
    <xf numFmtId="0" fontId="0" fillId="0" borderId="4"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5" xfId="0" applyFill="1" applyBorder="1"/>
    <xf numFmtId="0" fontId="0" fillId="0" borderId="6" xfId="0" applyFill="1" applyBorder="1"/>
    <xf numFmtId="9" fontId="0" fillId="0" borderId="2" xfId="3" applyFont="1" applyBorder="1"/>
    <xf numFmtId="9" fontId="0" fillId="0" borderId="8" xfId="3" applyFont="1" applyBorder="1"/>
    <xf numFmtId="0" fontId="0" fillId="0" borderId="11" xfId="0" applyBorder="1"/>
    <xf numFmtId="0" fontId="0" fillId="0" borderId="12" xfId="0" applyBorder="1"/>
    <xf numFmtId="0" fontId="0" fillId="0" borderId="8" xfId="0" applyBorder="1" applyAlignment="1">
      <alignment horizontal="centerContinuous" vertical="center"/>
    </xf>
    <xf numFmtId="0" fontId="0" fillId="0" borderId="12" xfId="0" applyBorder="1" applyAlignment="1">
      <alignment horizontal="centerContinuous" vertical="center"/>
    </xf>
    <xf numFmtId="0" fontId="0" fillId="0" borderId="9" xfId="0" applyBorder="1" applyAlignment="1">
      <alignment horizontal="centerContinuous" vertical="center"/>
    </xf>
    <xf numFmtId="0" fontId="0" fillId="0" borderId="0" xfId="0" applyBorder="1" applyAlignment="1">
      <alignment horizontal="centerContinuous" vertical="center"/>
    </xf>
    <xf numFmtId="0" fontId="0" fillId="0" borderId="6" xfId="0" applyBorder="1" applyAlignment="1">
      <alignment horizontal="centerContinuous" vertical="center"/>
    </xf>
    <xf numFmtId="0" fontId="0" fillId="0" borderId="11" xfId="0" applyBorder="1" applyAlignment="1">
      <alignment horizontal="centerContinuous" vertical="center"/>
    </xf>
    <xf numFmtId="164" fontId="0" fillId="0" borderId="12" xfId="0" applyNumberFormat="1" applyBorder="1"/>
    <xf numFmtId="164" fontId="0" fillId="0" borderId="0" xfId="0" applyNumberFormat="1" applyBorder="1"/>
    <xf numFmtId="166" fontId="0" fillId="0" borderId="11" xfId="1" applyNumberFormat="1" applyFont="1" applyBorder="1"/>
    <xf numFmtId="0" fontId="0" fillId="3" borderId="0" xfId="0" applyFill="1" applyBorder="1"/>
    <xf numFmtId="0" fontId="0" fillId="0" borderId="0" xfId="0" applyAlignment="1">
      <alignment vertical="center"/>
    </xf>
    <xf numFmtId="0" fontId="2" fillId="0" borderId="0" xfId="0" applyFont="1" applyAlignment="1">
      <alignment vertical="center"/>
    </xf>
    <xf numFmtId="0" fontId="0" fillId="0" borderId="0" xfId="0" applyAlignment="1">
      <alignment horizontal="left" vertical="center" indent="5"/>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4">
    <cellStyle name="Comma" xfId="1" builtinId="3"/>
    <cellStyle name="Currency" xfId="2" builtinId="4"/>
    <cellStyle name="Normal" xfId="0" builtinId="0"/>
    <cellStyle name="Percent" xfId="3" builtinId="5"/>
  </cellStyles>
  <dxfs count="12">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none">
          <fgColor indexed="64"/>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'Letter &amp; Dashboards'!$AB$16</c:f>
              <c:strCache>
                <c:ptCount val="1"/>
                <c:pt idx="0">
                  <c:v>Spotify</c:v>
                </c:pt>
              </c:strCache>
            </c:strRef>
          </c:tx>
          <c:spPr>
            <a:ln w="28575" cap="rnd">
              <a:solidFill>
                <a:srgbClr val="00B050"/>
              </a:solidFill>
              <a:round/>
            </a:ln>
            <a:effectLst/>
          </c:spPr>
          <c:marker>
            <c:symbol val="circle"/>
            <c:size val="10"/>
            <c:spPr>
              <a:solidFill>
                <a:srgbClr val="00B050"/>
              </a:solidFill>
              <a:ln w="9525">
                <a:solidFill>
                  <a:schemeClr val="accent1"/>
                </a:solidFill>
              </a:ln>
              <a:effectLst/>
            </c:spPr>
          </c:marker>
          <c:cat>
            <c:numRef>
              <c:f>'Letter &amp; Dashboards'!$AC$15:$AG$15</c:f>
              <c:numCache>
                <c:formatCode>General</c:formatCode>
                <c:ptCount val="5"/>
                <c:pt idx="0">
                  <c:v>2016</c:v>
                </c:pt>
                <c:pt idx="1">
                  <c:v>2017</c:v>
                </c:pt>
                <c:pt idx="2">
                  <c:v>2018</c:v>
                </c:pt>
                <c:pt idx="3">
                  <c:v>2019</c:v>
                </c:pt>
                <c:pt idx="4">
                  <c:v>2020</c:v>
                </c:pt>
              </c:numCache>
            </c:numRef>
          </c:cat>
          <c:val>
            <c:numRef>
              <c:f>'Letter &amp; Dashboards'!$AC$16:$AG$16</c:f>
              <c:numCache>
                <c:formatCode>General</c:formatCode>
                <c:ptCount val="5"/>
                <c:pt idx="0">
                  <c:v>36</c:v>
                </c:pt>
                <c:pt idx="1">
                  <c:v>59</c:v>
                </c:pt>
                <c:pt idx="2">
                  <c:v>83</c:v>
                </c:pt>
                <c:pt idx="3">
                  <c:v>108</c:v>
                </c:pt>
                <c:pt idx="4">
                  <c:v>138</c:v>
                </c:pt>
              </c:numCache>
            </c:numRef>
          </c:val>
          <c:smooth val="0"/>
          <c:extLst>
            <c:ext xmlns:c16="http://schemas.microsoft.com/office/drawing/2014/chart" uri="{C3380CC4-5D6E-409C-BE32-E72D297353CC}">
              <c16:uniqueId val="{00000000-1C92-4365-B7E4-21E802865B42}"/>
            </c:ext>
          </c:extLst>
        </c:ser>
        <c:ser>
          <c:idx val="1"/>
          <c:order val="1"/>
          <c:tx>
            <c:strRef>
              <c:f>'Letter &amp; Dashboards'!$AB$17</c:f>
              <c:strCache>
                <c:ptCount val="1"/>
                <c:pt idx="0">
                  <c:v>Apple Music</c:v>
                </c:pt>
              </c:strCache>
            </c:strRef>
          </c:tx>
          <c:spPr>
            <a:ln w="28575" cap="rnd">
              <a:solidFill>
                <a:schemeClr val="accent2"/>
              </a:solidFill>
              <a:round/>
            </a:ln>
            <a:effectLst/>
          </c:spPr>
          <c:marker>
            <c:symbol val="circle"/>
            <c:size val="10"/>
            <c:spPr>
              <a:solidFill>
                <a:schemeClr val="accent2"/>
              </a:solidFill>
              <a:ln w="9525">
                <a:solidFill>
                  <a:schemeClr val="accent2"/>
                </a:solidFill>
              </a:ln>
              <a:effectLst/>
            </c:spPr>
          </c:marker>
          <c:cat>
            <c:numRef>
              <c:f>'Letter &amp; Dashboards'!$AC$15:$AG$15</c:f>
              <c:numCache>
                <c:formatCode>General</c:formatCode>
                <c:ptCount val="5"/>
                <c:pt idx="0">
                  <c:v>2016</c:v>
                </c:pt>
                <c:pt idx="1">
                  <c:v>2017</c:v>
                </c:pt>
                <c:pt idx="2">
                  <c:v>2018</c:v>
                </c:pt>
                <c:pt idx="3">
                  <c:v>2019</c:v>
                </c:pt>
                <c:pt idx="4">
                  <c:v>2020</c:v>
                </c:pt>
              </c:numCache>
            </c:numRef>
          </c:cat>
          <c:val>
            <c:numRef>
              <c:f>'Letter &amp; Dashboards'!$AC$17:$AG$17</c:f>
              <c:numCache>
                <c:formatCode>General</c:formatCode>
                <c:ptCount val="5"/>
                <c:pt idx="0">
                  <c:v>20</c:v>
                </c:pt>
                <c:pt idx="1">
                  <c:v>27</c:v>
                </c:pt>
                <c:pt idx="2">
                  <c:v>40</c:v>
                </c:pt>
                <c:pt idx="3">
                  <c:v>50</c:v>
                </c:pt>
                <c:pt idx="4">
                  <c:v>72</c:v>
                </c:pt>
              </c:numCache>
            </c:numRef>
          </c:val>
          <c:smooth val="0"/>
          <c:extLst>
            <c:ext xmlns:c16="http://schemas.microsoft.com/office/drawing/2014/chart" uri="{C3380CC4-5D6E-409C-BE32-E72D297353CC}">
              <c16:uniqueId val="{00000001-1C92-4365-B7E4-21E802865B42}"/>
            </c:ext>
          </c:extLst>
        </c:ser>
        <c:ser>
          <c:idx val="2"/>
          <c:order val="2"/>
          <c:tx>
            <c:strRef>
              <c:f>'Letter &amp; Dashboards'!$AB$18</c:f>
              <c:strCache>
                <c:ptCount val="1"/>
                <c:pt idx="0">
                  <c:v>Amazon Music</c:v>
                </c:pt>
              </c:strCache>
            </c:strRef>
          </c:tx>
          <c:spPr>
            <a:ln w="28575" cap="rnd">
              <a:solidFill>
                <a:schemeClr val="accent3"/>
              </a:solidFill>
              <a:round/>
            </a:ln>
            <a:effectLst/>
          </c:spPr>
          <c:marker>
            <c:symbol val="circle"/>
            <c:size val="10"/>
            <c:spPr>
              <a:solidFill>
                <a:schemeClr val="accent3"/>
              </a:solidFill>
              <a:ln w="9525">
                <a:solidFill>
                  <a:schemeClr val="accent3"/>
                </a:solidFill>
              </a:ln>
              <a:effectLst/>
            </c:spPr>
          </c:marker>
          <c:cat>
            <c:numRef>
              <c:f>'Letter &amp; Dashboards'!$AC$15:$AG$15</c:f>
              <c:numCache>
                <c:formatCode>General</c:formatCode>
                <c:ptCount val="5"/>
                <c:pt idx="0">
                  <c:v>2016</c:v>
                </c:pt>
                <c:pt idx="1">
                  <c:v>2017</c:v>
                </c:pt>
                <c:pt idx="2">
                  <c:v>2018</c:v>
                </c:pt>
                <c:pt idx="3">
                  <c:v>2019</c:v>
                </c:pt>
                <c:pt idx="4">
                  <c:v>2020</c:v>
                </c:pt>
              </c:numCache>
            </c:numRef>
          </c:cat>
          <c:val>
            <c:numRef>
              <c:f>'Letter &amp; Dashboards'!$AC$18:$AG$18</c:f>
              <c:numCache>
                <c:formatCode>General</c:formatCode>
                <c:ptCount val="5"/>
                <c:pt idx="0">
                  <c:v>8</c:v>
                </c:pt>
                <c:pt idx="1">
                  <c:v>16</c:v>
                </c:pt>
                <c:pt idx="2">
                  <c:v>24</c:v>
                </c:pt>
                <c:pt idx="3">
                  <c:v>32</c:v>
                </c:pt>
                <c:pt idx="4">
                  <c:v>55</c:v>
                </c:pt>
              </c:numCache>
            </c:numRef>
          </c:val>
          <c:smooth val="0"/>
          <c:extLst>
            <c:ext xmlns:c16="http://schemas.microsoft.com/office/drawing/2014/chart" uri="{C3380CC4-5D6E-409C-BE32-E72D297353CC}">
              <c16:uniqueId val="{00000002-1C92-4365-B7E4-21E802865B42}"/>
            </c:ext>
          </c:extLst>
        </c:ser>
        <c:ser>
          <c:idx val="3"/>
          <c:order val="3"/>
          <c:tx>
            <c:strRef>
              <c:f>'Letter &amp; Dashboards'!$AB$19</c:f>
              <c:strCache>
                <c:ptCount val="1"/>
                <c:pt idx="0">
                  <c:v>Youtube Music</c:v>
                </c:pt>
              </c:strCache>
            </c:strRef>
          </c:tx>
          <c:spPr>
            <a:ln w="28575" cap="rnd">
              <a:solidFill>
                <a:schemeClr val="accent4"/>
              </a:solidFill>
              <a:round/>
            </a:ln>
            <a:effectLst/>
          </c:spPr>
          <c:marker>
            <c:symbol val="circle"/>
            <c:size val="10"/>
            <c:spPr>
              <a:solidFill>
                <a:schemeClr val="accent4"/>
              </a:solidFill>
              <a:ln w="9525">
                <a:solidFill>
                  <a:schemeClr val="accent4"/>
                </a:solidFill>
              </a:ln>
              <a:effectLst/>
            </c:spPr>
          </c:marker>
          <c:cat>
            <c:numRef>
              <c:f>'Letter &amp; Dashboards'!$AC$15:$AG$15</c:f>
              <c:numCache>
                <c:formatCode>General</c:formatCode>
                <c:ptCount val="5"/>
                <c:pt idx="0">
                  <c:v>2016</c:v>
                </c:pt>
                <c:pt idx="1">
                  <c:v>2017</c:v>
                </c:pt>
                <c:pt idx="2">
                  <c:v>2018</c:v>
                </c:pt>
                <c:pt idx="3">
                  <c:v>2019</c:v>
                </c:pt>
                <c:pt idx="4">
                  <c:v>2020</c:v>
                </c:pt>
              </c:numCache>
            </c:numRef>
          </c:cat>
          <c:val>
            <c:numRef>
              <c:f>'Letter &amp; Dashboards'!$AC$19:$AG$19</c:f>
              <c:numCache>
                <c:formatCode>General</c:formatCode>
                <c:ptCount val="5"/>
                <c:pt idx="0">
                  <c:v>3</c:v>
                </c:pt>
                <c:pt idx="1">
                  <c:v>2.8</c:v>
                </c:pt>
                <c:pt idx="2">
                  <c:v>10</c:v>
                </c:pt>
                <c:pt idx="3">
                  <c:v>18</c:v>
                </c:pt>
                <c:pt idx="4">
                  <c:v>30</c:v>
                </c:pt>
              </c:numCache>
            </c:numRef>
          </c:val>
          <c:smooth val="0"/>
          <c:extLst>
            <c:ext xmlns:c16="http://schemas.microsoft.com/office/drawing/2014/chart" uri="{C3380CC4-5D6E-409C-BE32-E72D297353CC}">
              <c16:uniqueId val="{00000003-1C92-4365-B7E4-21E802865B42}"/>
            </c:ext>
          </c:extLst>
        </c:ser>
        <c:dLbls>
          <c:showLegendKey val="0"/>
          <c:showVal val="0"/>
          <c:showCatName val="0"/>
          <c:showSerName val="0"/>
          <c:showPercent val="0"/>
          <c:showBubbleSize val="0"/>
        </c:dLbls>
        <c:marker val="1"/>
        <c:smooth val="0"/>
        <c:axId val="903280975"/>
        <c:axId val="903273487"/>
      </c:lineChart>
      <c:catAx>
        <c:axId val="90328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73487"/>
        <c:crosses val="autoZero"/>
        <c:auto val="1"/>
        <c:lblAlgn val="ctr"/>
        <c:lblOffset val="100"/>
        <c:noMultiLvlLbl val="0"/>
      </c:catAx>
      <c:valAx>
        <c:axId val="903273487"/>
        <c:scaling>
          <c:orientation val="minMax"/>
          <c:max val="1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80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'Letter &amp; Dashboards'!$AB$31</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C7-4A41-83FA-E7196723CC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C7-4A41-83FA-E7196723CC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C7-4A41-83FA-E7196723CC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C7-4A41-83FA-E7196723CCF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'Letter &amp; Dashboards'!$AC$30:$AF$30</c:f>
              <c:strCache>
                <c:ptCount val="4"/>
                <c:pt idx="0">
                  <c:v>Europe</c:v>
                </c:pt>
                <c:pt idx="1">
                  <c:v>North America</c:v>
                </c:pt>
                <c:pt idx="2">
                  <c:v>Latin America</c:v>
                </c:pt>
                <c:pt idx="3">
                  <c:v>Rest of the world</c:v>
                </c:pt>
              </c:strCache>
            </c:strRef>
          </c:cat>
          <c:val>
            <c:numRef>
              <c:f>'Letter &amp; Dashboards'!$AC$31:$AF$31</c:f>
              <c:numCache>
                <c:formatCode>General</c:formatCode>
                <c:ptCount val="4"/>
                <c:pt idx="0">
                  <c:v>54</c:v>
                </c:pt>
                <c:pt idx="1">
                  <c:v>40</c:v>
                </c:pt>
                <c:pt idx="2">
                  <c:v>29</c:v>
                </c:pt>
                <c:pt idx="3">
                  <c:v>15</c:v>
                </c:pt>
              </c:numCache>
            </c:numRef>
          </c:val>
          <c:extLst>
            <c:ext xmlns:c16="http://schemas.microsoft.com/office/drawing/2014/chart" uri="{C3380CC4-5D6E-409C-BE32-E72D297353CC}">
              <c16:uniqueId val="{00000000-12C8-408C-AF2D-4DB0343BD26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'Letter &amp; Dashboards'!$AC$56</c:f>
              <c:strCache>
                <c:ptCount val="1"/>
                <c:pt idx="0">
                  <c:v>Number of Users</c:v>
                </c:pt>
              </c:strCache>
            </c:strRef>
          </c:tx>
          <c:spPr>
            <a:ln w="28575" cap="rnd">
              <a:solidFill>
                <a:srgbClr val="00B050"/>
              </a:solidFill>
              <a:round/>
            </a:ln>
            <a:effectLst/>
          </c:spPr>
          <c:marker>
            <c:symbol val="circle"/>
            <c:size val="20"/>
            <c:spPr>
              <a:solidFill>
                <a:srgbClr val="00B05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'Letter &amp; Dashboards'!$AB$57:$AB$61</c:f>
              <c:numCache>
                <c:formatCode>General</c:formatCode>
                <c:ptCount val="5"/>
                <c:pt idx="0">
                  <c:v>2016</c:v>
                </c:pt>
                <c:pt idx="1">
                  <c:v>2017</c:v>
                </c:pt>
                <c:pt idx="2">
                  <c:v>2018</c:v>
                </c:pt>
                <c:pt idx="3">
                  <c:v>2019</c:v>
                </c:pt>
                <c:pt idx="4">
                  <c:v>2020</c:v>
                </c:pt>
              </c:numCache>
            </c:numRef>
          </c:cat>
          <c:val>
            <c:numRef>
              <c:f>'Letter &amp; Dashboards'!$AC$57:$AC$61</c:f>
              <c:numCache>
                <c:formatCode>General</c:formatCode>
                <c:ptCount val="5"/>
                <c:pt idx="0">
                  <c:v>104</c:v>
                </c:pt>
                <c:pt idx="1">
                  <c:v>138</c:v>
                </c:pt>
                <c:pt idx="2">
                  <c:v>180</c:v>
                </c:pt>
                <c:pt idx="3">
                  <c:v>232</c:v>
                </c:pt>
                <c:pt idx="4">
                  <c:v>299</c:v>
                </c:pt>
              </c:numCache>
            </c:numRef>
          </c:val>
          <c:smooth val="0"/>
          <c:extLst>
            <c:ext xmlns:c16="http://schemas.microsoft.com/office/drawing/2014/chart" uri="{C3380CC4-5D6E-409C-BE32-E72D297353CC}">
              <c16:uniqueId val="{00000000-9A4C-43A3-8D0A-A0DB7394C078}"/>
            </c:ext>
          </c:extLst>
        </c:ser>
        <c:dLbls>
          <c:showLegendKey val="0"/>
          <c:showVal val="0"/>
          <c:showCatName val="0"/>
          <c:showSerName val="0"/>
          <c:showPercent val="0"/>
          <c:showBubbleSize val="0"/>
        </c:dLbls>
        <c:marker val="1"/>
        <c:smooth val="0"/>
        <c:axId val="914075519"/>
        <c:axId val="914068447"/>
      </c:lineChart>
      <c:catAx>
        <c:axId val="91407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68447"/>
        <c:crosses val="autoZero"/>
        <c:auto val="1"/>
        <c:lblAlgn val="ctr"/>
        <c:lblOffset val="100"/>
        <c:noMultiLvlLbl val="0"/>
      </c:catAx>
      <c:valAx>
        <c:axId val="914068447"/>
        <c:scaling>
          <c:orientation val="minMax"/>
        </c:scaling>
        <c:delete val="1"/>
        <c:axPos val="l"/>
        <c:numFmt formatCode="General" sourceLinked="1"/>
        <c:majorTickMark val="none"/>
        <c:minorTickMark val="none"/>
        <c:tickLblPos val="nextTo"/>
        <c:crossAx val="91407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8"/>
            <c:spPr>
              <a:solidFill>
                <a:schemeClr val="accent1"/>
              </a:solidFill>
              <a:ln w="9525">
                <a:solidFill>
                  <a:schemeClr val="accent1"/>
                </a:solidFill>
              </a:ln>
              <a:effectLst/>
            </c:spPr>
          </c:marker>
          <c:cat>
            <c:numRef>
              <c:f>'Letter &amp; Dashboards'!$AL$3:$AL$39</c:f>
              <c:numCache>
                <c:formatCode>[$-409]d\-mmm\-yy;@</c:formatCode>
                <c:ptCount val="37"/>
                <c:pt idx="0">
                  <c:v>43435</c:v>
                </c:pt>
                <c:pt idx="1">
                  <c:v>43466</c:v>
                </c:pt>
                <c:pt idx="2">
                  <c:v>43497</c:v>
                </c:pt>
                <c:pt idx="3">
                  <c:v>43525</c:v>
                </c:pt>
                <c:pt idx="4">
                  <c:v>43556</c:v>
                </c:pt>
                <c:pt idx="5">
                  <c:v>43586</c:v>
                </c:pt>
                <c:pt idx="6">
                  <c:v>43617</c:v>
                </c:pt>
                <c:pt idx="7">
                  <c:v>43647</c:v>
                </c:pt>
                <c:pt idx="8">
                  <c:v>43678</c:v>
                </c:pt>
                <c:pt idx="9">
                  <c:v>43709</c:v>
                </c:pt>
                <c:pt idx="10">
                  <c:v>43739</c:v>
                </c:pt>
                <c:pt idx="11">
                  <c:v>43770</c:v>
                </c:pt>
                <c:pt idx="12">
                  <c:v>43800</c:v>
                </c:pt>
                <c:pt idx="13">
                  <c:v>43831</c:v>
                </c:pt>
                <c:pt idx="14">
                  <c:v>43862</c:v>
                </c:pt>
                <c:pt idx="15">
                  <c:v>43891</c:v>
                </c:pt>
                <c:pt idx="16">
                  <c:v>43922</c:v>
                </c:pt>
                <c:pt idx="17">
                  <c:v>43952</c:v>
                </c:pt>
                <c:pt idx="18">
                  <c:v>43983</c:v>
                </c:pt>
                <c:pt idx="19">
                  <c:v>44013</c:v>
                </c:pt>
                <c:pt idx="20">
                  <c:v>44044</c:v>
                </c:pt>
                <c:pt idx="21">
                  <c:v>44075</c:v>
                </c:pt>
                <c:pt idx="22">
                  <c:v>44105</c:v>
                </c:pt>
                <c:pt idx="23">
                  <c:v>44136</c:v>
                </c:pt>
                <c:pt idx="24">
                  <c:v>44166</c:v>
                </c:pt>
                <c:pt idx="25">
                  <c:v>44197</c:v>
                </c:pt>
                <c:pt idx="26">
                  <c:v>44228</c:v>
                </c:pt>
                <c:pt idx="27">
                  <c:v>44256</c:v>
                </c:pt>
                <c:pt idx="28">
                  <c:v>44287</c:v>
                </c:pt>
                <c:pt idx="29">
                  <c:v>44317</c:v>
                </c:pt>
                <c:pt idx="30">
                  <c:v>44348</c:v>
                </c:pt>
                <c:pt idx="31">
                  <c:v>44378</c:v>
                </c:pt>
                <c:pt idx="32">
                  <c:v>44409</c:v>
                </c:pt>
                <c:pt idx="33">
                  <c:v>44440</c:v>
                </c:pt>
                <c:pt idx="34">
                  <c:v>44470</c:v>
                </c:pt>
                <c:pt idx="35">
                  <c:v>44501</c:v>
                </c:pt>
                <c:pt idx="36">
                  <c:v>44526</c:v>
                </c:pt>
              </c:numCache>
            </c:numRef>
          </c:cat>
          <c:val>
            <c:numRef>
              <c:f>'Letter &amp; Dashboards'!$AM$3:$AM$39</c:f>
              <c:numCache>
                <c:formatCode>_("$"* #,##0.00_);_("$"* \(#,##0.00\);_("$"* "-"??_);_(@_)</c:formatCode>
                <c:ptCount val="37"/>
                <c:pt idx="0">
                  <c:v>113.5</c:v>
                </c:pt>
                <c:pt idx="1">
                  <c:v>135.449997</c:v>
                </c:pt>
                <c:pt idx="2">
                  <c:v>140.13999899999999</c:v>
                </c:pt>
                <c:pt idx="3">
                  <c:v>138.800003</c:v>
                </c:pt>
                <c:pt idx="4">
                  <c:v>135.770004</c:v>
                </c:pt>
                <c:pt idx="5">
                  <c:v>125.58000199999999</c:v>
                </c:pt>
                <c:pt idx="6">
                  <c:v>146.220001</c:v>
                </c:pt>
                <c:pt idx="7">
                  <c:v>154.94000199999999</c:v>
                </c:pt>
                <c:pt idx="8">
                  <c:v>134.949997</c:v>
                </c:pt>
                <c:pt idx="9">
                  <c:v>114</c:v>
                </c:pt>
                <c:pt idx="10">
                  <c:v>144.300003</c:v>
                </c:pt>
                <c:pt idx="11">
                  <c:v>142.550003</c:v>
                </c:pt>
                <c:pt idx="12">
                  <c:v>149.550003</c:v>
                </c:pt>
                <c:pt idx="13">
                  <c:v>141.300003</c:v>
                </c:pt>
                <c:pt idx="14">
                  <c:v>137.11999499999999</c:v>
                </c:pt>
                <c:pt idx="15">
                  <c:v>121.44000200000001</c:v>
                </c:pt>
                <c:pt idx="16">
                  <c:v>151.570007</c:v>
                </c:pt>
                <c:pt idx="17">
                  <c:v>180.929993</c:v>
                </c:pt>
                <c:pt idx="18">
                  <c:v>258.19000199999999</c:v>
                </c:pt>
                <c:pt idx="19">
                  <c:v>257.82000699999998</c:v>
                </c:pt>
                <c:pt idx="20">
                  <c:v>282.16000400000001</c:v>
                </c:pt>
                <c:pt idx="21">
                  <c:v>242.570007</c:v>
                </c:pt>
                <c:pt idx="22">
                  <c:v>239.88999899999999</c:v>
                </c:pt>
                <c:pt idx="23">
                  <c:v>291.36999500000002</c:v>
                </c:pt>
                <c:pt idx="24">
                  <c:v>314.66000400000001</c:v>
                </c:pt>
                <c:pt idx="25">
                  <c:v>315</c:v>
                </c:pt>
                <c:pt idx="26">
                  <c:v>307.38000499999998</c:v>
                </c:pt>
                <c:pt idx="27">
                  <c:v>267.95001200000002</c:v>
                </c:pt>
                <c:pt idx="28">
                  <c:v>252.11999499999999</c:v>
                </c:pt>
                <c:pt idx="29">
                  <c:v>241.570007</c:v>
                </c:pt>
                <c:pt idx="30">
                  <c:v>275.58999599999999</c:v>
                </c:pt>
                <c:pt idx="31">
                  <c:v>228.66999799999999</c:v>
                </c:pt>
                <c:pt idx="32">
                  <c:v>234.33999600000001</c:v>
                </c:pt>
                <c:pt idx="33">
                  <c:v>225.33999600000001</c:v>
                </c:pt>
                <c:pt idx="34">
                  <c:v>289.39999399999999</c:v>
                </c:pt>
                <c:pt idx="35">
                  <c:v>250.88999899999999</c:v>
                </c:pt>
                <c:pt idx="36">
                  <c:v>250.88999899999999</c:v>
                </c:pt>
              </c:numCache>
            </c:numRef>
          </c:val>
          <c:smooth val="0"/>
          <c:extLst>
            <c:ext xmlns:c16="http://schemas.microsoft.com/office/drawing/2014/chart" uri="{C3380CC4-5D6E-409C-BE32-E72D297353CC}">
              <c16:uniqueId val="{00000000-15F9-479E-BB0F-572FA1CE2C58}"/>
            </c:ext>
          </c:extLst>
        </c:ser>
        <c:dLbls>
          <c:showLegendKey val="0"/>
          <c:showVal val="0"/>
          <c:showCatName val="0"/>
          <c:showSerName val="0"/>
          <c:showPercent val="0"/>
          <c:showBubbleSize val="0"/>
        </c:dLbls>
        <c:marker val="1"/>
        <c:smooth val="0"/>
        <c:axId val="1309627471"/>
        <c:axId val="1309627887"/>
      </c:lineChart>
      <c:dateAx>
        <c:axId val="1309627471"/>
        <c:scaling>
          <c:orientation val="minMax"/>
        </c:scaling>
        <c:delete val="0"/>
        <c:axPos val="b"/>
        <c:numFmt formatCode="[$-4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27887"/>
        <c:crosses val="autoZero"/>
        <c:auto val="1"/>
        <c:lblOffset val="100"/>
        <c:baseTimeUnit val="days"/>
      </c:dateAx>
      <c:valAx>
        <c:axId val="130962788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274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'Letter &amp; Dashboards'!$AF$22</c:f>
              <c:strCache>
                <c:ptCount val="1"/>
                <c:pt idx="0">
                  <c:v>Average Pay Per Stream</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2-DBA5-4C5E-81CE-0C1E7BC923AE}"/>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6-DBA5-4C5E-81CE-0C1E7BC923AE}"/>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5-DBA5-4C5E-81CE-0C1E7BC923AE}"/>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4-DBA5-4C5E-81CE-0C1E7BC923AE}"/>
              </c:ext>
            </c:extLst>
          </c:dPt>
          <c:dPt>
            <c:idx val="4"/>
            <c:invertIfNegative val="0"/>
            <c:bubble3D val="0"/>
            <c:spPr>
              <a:solidFill>
                <a:srgbClr val="00B050"/>
              </a:solidFill>
              <a:ln>
                <a:noFill/>
              </a:ln>
              <a:effectLst/>
            </c:spPr>
            <c:extLst>
              <c:ext xmlns:c16="http://schemas.microsoft.com/office/drawing/2014/chart" uri="{C3380CC4-5D6E-409C-BE32-E72D297353CC}">
                <c16:uniqueId val="{00000003-DBA5-4C5E-81CE-0C1E7BC923AE}"/>
              </c:ext>
            </c:extLst>
          </c:dPt>
          <c:cat>
            <c:strRef>
              <c:f>'Letter &amp; Dashboards'!$AE$23:$AE$27</c:f>
              <c:strCache>
                <c:ptCount val="5"/>
                <c:pt idx="0">
                  <c:v>Youtube Music</c:v>
                </c:pt>
                <c:pt idx="1">
                  <c:v>Apple Music </c:v>
                </c:pt>
                <c:pt idx="2">
                  <c:v>Deezer</c:v>
                </c:pt>
                <c:pt idx="3">
                  <c:v>Amazon Music</c:v>
                </c:pt>
                <c:pt idx="4">
                  <c:v>Spotify</c:v>
                </c:pt>
              </c:strCache>
            </c:strRef>
          </c:cat>
          <c:val>
            <c:numRef>
              <c:f>'Letter &amp; Dashboards'!$AF$23:$AF$27</c:f>
              <c:numCache>
                <c:formatCode>General</c:formatCode>
                <c:ptCount val="5"/>
                <c:pt idx="0">
                  <c:v>8.0000000000000002E-3</c:v>
                </c:pt>
                <c:pt idx="1">
                  <c:v>7.6E-3</c:v>
                </c:pt>
                <c:pt idx="2">
                  <c:v>6.4000000000000003E-3</c:v>
                </c:pt>
                <c:pt idx="3">
                  <c:v>4.0000000000000001E-3</c:v>
                </c:pt>
                <c:pt idx="4">
                  <c:v>3.8E-3</c:v>
                </c:pt>
              </c:numCache>
            </c:numRef>
          </c:val>
          <c:extLst>
            <c:ext xmlns:c16="http://schemas.microsoft.com/office/drawing/2014/chart" uri="{C3380CC4-5D6E-409C-BE32-E72D297353CC}">
              <c16:uniqueId val="{00000000-DBA5-4C5E-81CE-0C1E7BC923AE}"/>
            </c:ext>
          </c:extLst>
        </c:ser>
        <c:dLbls>
          <c:showLegendKey val="0"/>
          <c:showVal val="0"/>
          <c:showCatName val="0"/>
          <c:showSerName val="0"/>
          <c:showPercent val="0"/>
          <c:showBubbleSize val="0"/>
        </c:dLbls>
        <c:gapWidth val="182"/>
        <c:axId val="875732351"/>
        <c:axId val="875753151"/>
      </c:barChart>
      <c:catAx>
        <c:axId val="875732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53151"/>
        <c:crosses val="autoZero"/>
        <c:auto val="1"/>
        <c:lblAlgn val="ctr"/>
        <c:lblOffset val="100"/>
        <c:noMultiLvlLbl val="0"/>
      </c:catAx>
      <c:valAx>
        <c:axId val="87575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3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'Letter &amp; Dashboards'!$AB$44</c:f>
              <c:strCache>
                <c:ptCount val="1"/>
                <c:pt idx="0">
                  <c:v>Spotify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'Letter &amp; Dashboards'!$AC$43:$AG$43</c:f>
              <c:numCache>
                <c:formatCode>General</c:formatCode>
                <c:ptCount val="5"/>
                <c:pt idx="0">
                  <c:v>2016</c:v>
                </c:pt>
                <c:pt idx="1">
                  <c:v>2017</c:v>
                </c:pt>
                <c:pt idx="2">
                  <c:v>2018</c:v>
                </c:pt>
                <c:pt idx="3">
                  <c:v>2019</c:v>
                </c:pt>
                <c:pt idx="4">
                  <c:v>2020</c:v>
                </c:pt>
              </c:numCache>
            </c:numRef>
          </c:cat>
          <c:val>
            <c:numRef>
              <c:f>'Letter &amp; Dashboards'!$AC$44:$AG$44</c:f>
              <c:numCache>
                <c:formatCode>General</c:formatCode>
                <c:ptCount val="5"/>
                <c:pt idx="0">
                  <c:v>3.27</c:v>
                </c:pt>
                <c:pt idx="1">
                  <c:v>4.6100000000000003</c:v>
                </c:pt>
                <c:pt idx="2">
                  <c:v>6.21</c:v>
                </c:pt>
                <c:pt idx="3">
                  <c:v>7.57</c:v>
                </c:pt>
                <c:pt idx="4">
                  <c:v>8.89</c:v>
                </c:pt>
              </c:numCache>
            </c:numRef>
          </c:val>
          <c:extLst>
            <c:ext xmlns:c16="http://schemas.microsoft.com/office/drawing/2014/chart" uri="{C3380CC4-5D6E-409C-BE32-E72D297353CC}">
              <c16:uniqueId val="{00000000-E47E-4006-AE84-53EF4384FE16}"/>
            </c:ext>
          </c:extLst>
        </c:ser>
        <c:dLbls>
          <c:dLblPos val="ctr"/>
          <c:showLegendKey val="0"/>
          <c:showVal val="1"/>
          <c:showCatName val="0"/>
          <c:showSerName val="0"/>
          <c:showPercent val="0"/>
          <c:showBubbleSize val="0"/>
        </c:dLbls>
        <c:gapWidth val="157"/>
        <c:overlap val="100"/>
        <c:axId val="875748159"/>
        <c:axId val="875753567"/>
      </c:barChart>
      <c:barChart>
        <c:barDir val="col"/>
        <c:grouping val="stacked"/>
        <c:varyColors val="0"/>
        <c:ser>
          <c:idx val="1"/>
          <c:order val="1"/>
          <c:tx>
            <c:strRef>
              <c:f>'Letter &amp; Dashboards'!$AB$45</c:f>
              <c:strCache>
                <c:ptCount val="1"/>
                <c:pt idx="0">
                  <c:v>Apple Music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'Letter &amp; Dashboards'!$AC$43:$AG$43</c:f>
              <c:numCache>
                <c:formatCode>General</c:formatCode>
                <c:ptCount val="5"/>
                <c:pt idx="0">
                  <c:v>2016</c:v>
                </c:pt>
                <c:pt idx="1">
                  <c:v>2017</c:v>
                </c:pt>
                <c:pt idx="2">
                  <c:v>2018</c:v>
                </c:pt>
                <c:pt idx="3">
                  <c:v>2019</c:v>
                </c:pt>
                <c:pt idx="4">
                  <c:v>2020</c:v>
                </c:pt>
              </c:numCache>
            </c:numRef>
          </c:cat>
          <c:val>
            <c:numRef>
              <c:f>'Letter &amp; Dashboards'!$AC$45:$AG$45</c:f>
              <c:numCache>
                <c:formatCode>General</c:formatCode>
                <c:ptCount val="5"/>
                <c:pt idx="0">
                  <c:v>0.6</c:v>
                </c:pt>
                <c:pt idx="1">
                  <c:v>1.1000000000000001</c:v>
                </c:pt>
                <c:pt idx="2">
                  <c:v>1.8</c:v>
                </c:pt>
                <c:pt idx="3">
                  <c:v>2.8</c:v>
                </c:pt>
                <c:pt idx="4">
                  <c:v>4.0999999999999996</c:v>
                </c:pt>
              </c:numCache>
            </c:numRef>
          </c:val>
          <c:extLst>
            <c:ext xmlns:c16="http://schemas.microsoft.com/office/drawing/2014/chart" uri="{C3380CC4-5D6E-409C-BE32-E72D297353CC}">
              <c16:uniqueId val="{00000001-E47E-4006-AE84-53EF4384FE16}"/>
            </c:ext>
          </c:extLst>
        </c:ser>
        <c:dLbls>
          <c:dLblPos val="ctr"/>
          <c:showLegendKey val="0"/>
          <c:showVal val="1"/>
          <c:showCatName val="0"/>
          <c:showSerName val="0"/>
          <c:showPercent val="0"/>
          <c:showBubbleSize val="0"/>
        </c:dLbls>
        <c:gapWidth val="442"/>
        <c:overlap val="100"/>
        <c:axId val="1263491663"/>
        <c:axId val="1263482511"/>
      </c:barChart>
      <c:catAx>
        <c:axId val="87574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53567"/>
        <c:crosses val="autoZero"/>
        <c:auto val="1"/>
        <c:lblAlgn val="ctr"/>
        <c:lblOffset val="100"/>
        <c:noMultiLvlLbl val="0"/>
      </c:catAx>
      <c:valAx>
        <c:axId val="875753567"/>
        <c:scaling>
          <c:orientation val="minMax"/>
        </c:scaling>
        <c:delete val="1"/>
        <c:axPos val="l"/>
        <c:numFmt formatCode="General" sourceLinked="1"/>
        <c:majorTickMark val="none"/>
        <c:minorTickMark val="none"/>
        <c:tickLblPos val="nextTo"/>
        <c:crossAx val="875748159"/>
        <c:crosses val="autoZero"/>
        <c:crossBetween val="between"/>
      </c:valAx>
      <c:valAx>
        <c:axId val="1263482511"/>
        <c:scaling>
          <c:orientation val="minMax"/>
        </c:scaling>
        <c:delete val="1"/>
        <c:axPos val="r"/>
        <c:numFmt formatCode="General" sourceLinked="1"/>
        <c:majorTickMark val="out"/>
        <c:minorTickMark val="none"/>
        <c:tickLblPos val="nextTo"/>
        <c:crossAx val="1263491663"/>
        <c:crosses val="max"/>
        <c:crossBetween val="between"/>
      </c:valAx>
      <c:catAx>
        <c:axId val="1263491663"/>
        <c:scaling>
          <c:orientation val="minMax"/>
        </c:scaling>
        <c:delete val="1"/>
        <c:axPos val="b"/>
        <c:numFmt formatCode="General" sourceLinked="1"/>
        <c:majorTickMark val="out"/>
        <c:minorTickMark val="none"/>
        <c:tickLblPos val="nextTo"/>
        <c:crossAx val="12634825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'Letter &amp; Dashboards'!$AJ$18</c:f>
              <c:strCache>
                <c:ptCount val="1"/>
                <c:pt idx="0">
                  <c:v>Spotify</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CD8F-4864-BD6A-6652AF48EAE6}"/>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3-CD8F-4864-BD6A-6652AF48EAE6}"/>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5-CD8F-4864-BD6A-6652AF48EAE6}"/>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7-CD8F-4864-BD6A-6652AF48EAE6}"/>
              </c:ext>
            </c:extLst>
          </c:dPt>
          <c:dPt>
            <c:idx val="4"/>
            <c:invertIfNegative val="0"/>
            <c:bubble3D val="0"/>
            <c:spPr>
              <a:solidFill>
                <a:srgbClr val="C00000"/>
              </a:solidFill>
              <a:ln>
                <a:noFill/>
              </a:ln>
              <a:effectLst/>
            </c:spPr>
            <c:extLst>
              <c:ext xmlns:c16="http://schemas.microsoft.com/office/drawing/2014/chart" uri="{C3380CC4-5D6E-409C-BE32-E72D297353CC}">
                <c16:uniqueId val="{00000009-CD8F-4864-BD6A-6652AF48EAE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8F-4864-BD6A-6652AF48EAE6}"/>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D8F-4864-BD6A-6652AF48EA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'Letter &amp; Dashboards'!$AI$19:$AI$23</c:f>
              <c:strCache>
                <c:ptCount val="5"/>
                <c:pt idx="0">
                  <c:v>Q1'2020</c:v>
                </c:pt>
                <c:pt idx="1">
                  <c:v>Q2'2020</c:v>
                </c:pt>
                <c:pt idx="2">
                  <c:v>Q3'2020</c:v>
                </c:pt>
                <c:pt idx="3">
                  <c:v>Q4'2020</c:v>
                </c:pt>
                <c:pt idx="4">
                  <c:v>Q1'2021</c:v>
                </c:pt>
              </c:strCache>
            </c:strRef>
          </c:cat>
          <c:val>
            <c:numRef>
              <c:f>'Letter &amp; Dashboards'!$AJ$19:$AJ$23</c:f>
              <c:numCache>
                <c:formatCode>_("$"* #,##0.00_);_("$"* \(#,##0.00\);_("$"* "-"??_);_(@_)</c:formatCode>
                <c:ptCount val="5"/>
                <c:pt idx="0">
                  <c:v>4.9945999999999993</c:v>
                </c:pt>
                <c:pt idx="1">
                  <c:v>4.9832999999999998</c:v>
                </c:pt>
                <c:pt idx="2">
                  <c:v>4.7347000000000001</c:v>
                </c:pt>
                <c:pt idx="3">
                  <c:v>4.8137999999999996</c:v>
                </c:pt>
                <c:pt idx="4">
                  <c:v>4.6555999999999997</c:v>
                </c:pt>
              </c:numCache>
            </c:numRef>
          </c:val>
          <c:extLst>
            <c:ext xmlns:c16="http://schemas.microsoft.com/office/drawing/2014/chart" uri="{C3380CC4-5D6E-409C-BE32-E72D297353CC}">
              <c16:uniqueId val="{0000000A-CD8F-4864-BD6A-6652AF48EAE6}"/>
            </c:ext>
          </c:extLst>
        </c:ser>
        <c:dLbls>
          <c:showLegendKey val="0"/>
          <c:showVal val="0"/>
          <c:showCatName val="0"/>
          <c:showSerName val="0"/>
          <c:showPercent val="0"/>
          <c:showBubbleSize val="0"/>
        </c:dLbls>
        <c:gapWidth val="219"/>
        <c:overlap val="-27"/>
        <c:axId val="1309630383"/>
        <c:axId val="1309627055"/>
      </c:barChart>
      <c:catAx>
        <c:axId val="130963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27055"/>
        <c:crosses val="autoZero"/>
        <c:auto val="1"/>
        <c:lblAlgn val="ctr"/>
        <c:lblOffset val="100"/>
        <c:noMultiLvlLbl val="0"/>
      </c:catAx>
      <c:valAx>
        <c:axId val="1309627055"/>
        <c:scaling>
          <c:orientation val="minMax"/>
          <c:max val="5.05"/>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30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'Letter &amp; Dashboards'!$AJ$28</c:f>
              <c:strCache>
                <c:ptCount val="1"/>
                <c:pt idx="0">
                  <c:v>Daily Usage (min)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3A-4E13-BD46-1A5FE4261F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3A-4E13-BD46-1A5FE4261F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3A-4E13-BD46-1A5FE4261F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3A-4E13-BD46-1A5FE4261F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3A-4E13-BD46-1A5FE4261F4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'Letter &amp; Dashboards'!$AI$29:$AI$33</c:f>
              <c:strCache>
                <c:ptCount val="5"/>
                <c:pt idx="0">
                  <c:v>Asia Pacific</c:v>
                </c:pt>
                <c:pt idx="1">
                  <c:v>Europe</c:v>
                </c:pt>
                <c:pt idx="2">
                  <c:v>Latin America</c:v>
                </c:pt>
                <c:pt idx="3">
                  <c:v>Middle East &amp; Africa</c:v>
                </c:pt>
                <c:pt idx="4">
                  <c:v>North America</c:v>
                </c:pt>
              </c:strCache>
            </c:strRef>
          </c:cat>
          <c:val>
            <c:numRef>
              <c:f>'Letter &amp; Dashboards'!$AJ$29:$AJ$33</c:f>
              <c:numCache>
                <c:formatCode>General</c:formatCode>
                <c:ptCount val="5"/>
                <c:pt idx="0">
                  <c:v>110</c:v>
                </c:pt>
                <c:pt idx="1">
                  <c:v>99</c:v>
                </c:pt>
                <c:pt idx="2">
                  <c:v>117</c:v>
                </c:pt>
                <c:pt idx="3">
                  <c:v>124</c:v>
                </c:pt>
                <c:pt idx="4">
                  <c:v>140</c:v>
                </c:pt>
              </c:numCache>
            </c:numRef>
          </c:val>
          <c:extLst>
            <c:ext xmlns:c16="http://schemas.microsoft.com/office/drawing/2014/chart" uri="{C3380CC4-5D6E-409C-BE32-E72D297353CC}">
              <c16:uniqueId val="{00000000-FCC4-432A-A99A-F7817C994D3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'Letter &amp; Dashboards'!$AC$48</c:f>
              <c:strCache>
                <c:ptCount val="1"/>
                <c:pt idx="0">
                  <c:v>Number of Songs</c:v>
                </c:pt>
              </c:strCache>
            </c:strRef>
          </c:tx>
          <c:spPr>
            <a:solidFill>
              <a:srgbClr val="00B050"/>
            </a:solidFill>
            <a:ln>
              <a:noFill/>
            </a:ln>
            <a:effectLst/>
          </c:spPr>
          <c:invertIfNegative val="0"/>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2-2F3D-4F7C-9243-2BCABB8FEC9E}"/>
              </c:ext>
            </c:extLst>
          </c:dPt>
          <c:dPt>
            <c:idx val="2"/>
            <c:invertIfNegative val="0"/>
            <c:bubble3D val="0"/>
            <c:spPr>
              <a:solidFill>
                <a:srgbClr val="C00000"/>
              </a:solidFill>
              <a:ln>
                <a:noFill/>
              </a:ln>
              <a:effectLst/>
            </c:spPr>
            <c:extLst>
              <c:ext xmlns:c16="http://schemas.microsoft.com/office/drawing/2014/chart" uri="{C3380CC4-5D6E-409C-BE32-E72D297353CC}">
                <c16:uniqueId val="{00000003-2F3D-4F7C-9243-2BCABB8FEC9E}"/>
              </c:ext>
            </c:extLst>
          </c:dPt>
          <c:dPt>
            <c:idx val="3"/>
            <c:invertIfNegative val="0"/>
            <c:bubble3D val="0"/>
            <c:spPr>
              <a:solidFill>
                <a:srgbClr val="C00000"/>
              </a:solidFill>
              <a:ln>
                <a:noFill/>
              </a:ln>
              <a:effectLst/>
            </c:spPr>
            <c:extLst>
              <c:ext xmlns:c16="http://schemas.microsoft.com/office/drawing/2014/chart" uri="{C3380CC4-5D6E-409C-BE32-E72D297353CC}">
                <c16:uniqueId val="{00000004-2F3D-4F7C-9243-2BCABB8FEC9E}"/>
              </c:ext>
            </c:extLst>
          </c:dPt>
          <c:dLbls>
            <c:dLbl>
              <c:idx val="0"/>
              <c:tx>
                <c:rich>
                  <a:bodyPr/>
                  <a:lstStyle/>
                  <a:p>
                    <a:fld id="{D0EA5AE6-5E19-4FE6-BCBF-34132D3B6BA7}" type="VALUE">
                      <a:rPr lang="en-US" sz="1100" b="1">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F3D-4F7C-9243-2BCABB8FEC9E}"/>
                </c:ext>
              </c:extLst>
            </c:dLbl>
            <c:dLbl>
              <c:idx val="2"/>
              <c:tx>
                <c:rich>
                  <a:bodyPr/>
                  <a:lstStyle/>
                  <a:p>
                    <a:fld id="{40EB09D2-05E1-4F26-90FE-3C249F64B56C}" type="VALUE">
                      <a:rPr lang="en-US" sz="1100" b="1">
                        <a:solidFill>
                          <a:sysClr val="windowText" lastClr="00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F3D-4F7C-9243-2BCABB8FEC9E}"/>
                </c:ext>
              </c:extLst>
            </c:dLbl>
            <c:dLbl>
              <c:idx val="3"/>
              <c:tx>
                <c:rich>
                  <a:bodyPr/>
                  <a:lstStyle/>
                  <a:p>
                    <a:fld id="{C6898A93-66BB-48D0-BF29-268AD0533D00}" type="VALUE">
                      <a:rPr lang="en-US" sz="1100" b="1">
                        <a:solidFill>
                          <a:sysClr val="windowText" lastClr="00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F3D-4F7C-9243-2BCABB8FEC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'Letter &amp; Dashboards'!$AB$49:$AB$52</c:f>
              <c:strCache>
                <c:ptCount val="4"/>
                <c:pt idx="0">
                  <c:v>Spotify</c:v>
                </c:pt>
                <c:pt idx="1">
                  <c:v>Deezer</c:v>
                </c:pt>
                <c:pt idx="2">
                  <c:v>Amazon Music</c:v>
                </c:pt>
                <c:pt idx="3">
                  <c:v>Apple Music</c:v>
                </c:pt>
              </c:strCache>
            </c:strRef>
          </c:cat>
          <c:val>
            <c:numRef>
              <c:f>'Letter &amp; Dashboards'!$AC$49:$AC$52</c:f>
              <c:numCache>
                <c:formatCode>General</c:formatCode>
                <c:ptCount val="4"/>
                <c:pt idx="0">
                  <c:v>70</c:v>
                </c:pt>
                <c:pt idx="1">
                  <c:v>73</c:v>
                </c:pt>
                <c:pt idx="2">
                  <c:v>75</c:v>
                </c:pt>
                <c:pt idx="3">
                  <c:v>75</c:v>
                </c:pt>
              </c:numCache>
            </c:numRef>
          </c:val>
          <c:extLst>
            <c:ext xmlns:c16="http://schemas.microsoft.com/office/drawing/2014/chart" uri="{C3380CC4-5D6E-409C-BE32-E72D297353CC}">
              <c16:uniqueId val="{00000000-2F3D-4F7C-9243-2BCABB8FEC9E}"/>
            </c:ext>
          </c:extLst>
        </c:ser>
        <c:dLbls>
          <c:showLegendKey val="0"/>
          <c:showVal val="0"/>
          <c:showCatName val="0"/>
          <c:showSerName val="0"/>
          <c:showPercent val="0"/>
          <c:showBubbleSize val="0"/>
        </c:dLbls>
        <c:gapWidth val="219"/>
        <c:overlap val="-27"/>
        <c:axId val="1260908175"/>
        <c:axId val="1260908591"/>
      </c:barChart>
      <c:catAx>
        <c:axId val="12609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08591"/>
        <c:crosses val="autoZero"/>
        <c:auto val="1"/>
        <c:lblAlgn val="ctr"/>
        <c:lblOffset val="100"/>
        <c:noMultiLvlLbl val="0"/>
      </c:catAx>
      <c:valAx>
        <c:axId val="1260908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85000"/>
              </a:schemeClr>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EBDB-4880-8A5D-D877AEBE7A0D}"/>
              </c:ext>
            </c:extLst>
          </c:dPt>
          <c:dLbls>
            <c:dLbl>
              <c:idx val="0"/>
              <c:tx>
                <c:rich>
                  <a:bodyPr/>
                  <a:lstStyle/>
                  <a:p>
                    <a:fld id="{E2A1964E-654A-40D9-BA63-012995BC7951}" type="VALUE">
                      <a:rPr lang="en-US" sz="1100" b="1">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BDB-4880-8A5D-D877AEBE7A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'Letter &amp; Dashboards'!$AB$49:$AB$52</c:f>
              <c:strCache>
                <c:ptCount val="4"/>
                <c:pt idx="0">
                  <c:v>Spotify</c:v>
                </c:pt>
                <c:pt idx="1">
                  <c:v>Deezer</c:v>
                </c:pt>
                <c:pt idx="2">
                  <c:v>Amazon Music</c:v>
                </c:pt>
                <c:pt idx="3">
                  <c:v>Apple Music</c:v>
                </c:pt>
              </c:strCache>
            </c:strRef>
          </c:cat>
          <c:val>
            <c:numRef>
              <c:f>'Letter &amp; Dashboards'!$AD$49:$AD$52</c:f>
              <c:numCache>
                <c:formatCode>General</c:formatCode>
                <c:ptCount val="4"/>
                <c:pt idx="0">
                  <c:v>3.2</c:v>
                </c:pt>
                <c:pt idx="1">
                  <c:v>0.16</c:v>
                </c:pt>
                <c:pt idx="2">
                  <c:v>7.0000000000000007E-2</c:v>
                </c:pt>
                <c:pt idx="3">
                  <c:v>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EBDB-4880-8A5D-D877AEBE7A0D}"/>
            </c:ext>
          </c:extLst>
        </c:ser>
        <c:dLbls>
          <c:showLegendKey val="0"/>
          <c:showVal val="0"/>
          <c:showCatName val="0"/>
          <c:showSerName val="0"/>
          <c:showPercent val="0"/>
          <c:showBubbleSize val="0"/>
        </c:dLbls>
        <c:gapWidth val="219"/>
        <c:overlap val="-27"/>
        <c:axId val="1308522287"/>
        <c:axId val="1308525615"/>
      </c:barChart>
      <c:catAx>
        <c:axId val="130852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25615"/>
        <c:crosses val="autoZero"/>
        <c:auto val="1"/>
        <c:lblAlgn val="ctr"/>
        <c:lblOffset val="100"/>
        <c:noMultiLvlLbl val="0"/>
      </c:catAx>
      <c:valAx>
        <c:axId val="1308525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2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'Letter &amp; Dashboards'!$AB$38</c:f>
              <c:strCache>
                <c:ptCount val="1"/>
                <c:pt idx="0">
                  <c:v>2019</c:v>
                </c:pt>
              </c:strCache>
            </c:strRef>
          </c:tx>
          <c:spPr>
            <a:solidFill>
              <a:schemeClr val="accent2"/>
            </a:solidFill>
            <a:ln>
              <a:noFill/>
            </a:ln>
            <a:effectLst/>
          </c:spPr>
          <c:invertIfNegative val="0"/>
          <c:cat>
            <c:strRef>
              <c:f>'Letter &amp; Dashboards'!$AC$36:$AF$36</c:f>
              <c:strCache>
                <c:ptCount val="4"/>
                <c:pt idx="0">
                  <c:v>Europe</c:v>
                </c:pt>
                <c:pt idx="1">
                  <c:v>North America</c:v>
                </c:pt>
                <c:pt idx="2">
                  <c:v>Latin America</c:v>
                </c:pt>
                <c:pt idx="3">
                  <c:v>Rest of the world</c:v>
                </c:pt>
              </c:strCache>
            </c:strRef>
          </c:cat>
          <c:val>
            <c:numRef>
              <c:f>'Letter &amp; Dashboards'!$AC$38:$AF$38</c:f>
              <c:numCache>
                <c:formatCode>General</c:formatCode>
                <c:ptCount val="4"/>
                <c:pt idx="0">
                  <c:v>84</c:v>
                </c:pt>
                <c:pt idx="1">
                  <c:v>65</c:v>
                </c:pt>
                <c:pt idx="2">
                  <c:v>49</c:v>
                </c:pt>
                <c:pt idx="3">
                  <c:v>35</c:v>
                </c:pt>
              </c:numCache>
            </c:numRef>
          </c:val>
          <c:extLst>
            <c:ext xmlns:c16="http://schemas.microsoft.com/office/drawing/2014/chart" uri="{C3380CC4-5D6E-409C-BE32-E72D297353CC}">
              <c16:uniqueId val="{00000001-2043-4C47-84EA-6D85730868BB}"/>
            </c:ext>
          </c:extLst>
        </c:ser>
        <c:ser>
          <c:idx val="2"/>
          <c:order val="1"/>
          <c:tx>
            <c:strRef>
              <c:f>'Letter &amp; Dashboards'!$AB$39</c:f>
              <c:strCache>
                <c:ptCount val="1"/>
                <c:pt idx="0">
                  <c:v>2020</c:v>
                </c:pt>
              </c:strCache>
            </c:strRef>
          </c:tx>
          <c:spPr>
            <a:solidFill>
              <a:srgbClr val="0070C0"/>
            </a:solidFill>
            <a:ln>
              <a:noFill/>
            </a:ln>
            <a:effectLst/>
          </c:spPr>
          <c:invertIfNegative val="0"/>
          <c:cat>
            <c:strRef>
              <c:f>'Letter &amp; Dashboards'!$AC$36:$AF$36</c:f>
              <c:strCache>
                <c:ptCount val="4"/>
                <c:pt idx="0">
                  <c:v>Europe</c:v>
                </c:pt>
                <c:pt idx="1">
                  <c:v>North America</c:v>
                </c:pt>
                <c:pt idx="2">
                  <c:v>Latin America</c:v>
                </c:pt>
                <c:pt idx="3">
                  <c:v>Rest of the world</c:v>
                </c:pt>
              </c:strCache>
            </c:strRef>
          </c:cat>
          <c:val>
            <c:numRef>
              <c:f>'Letter &amp; Dashboards'!$AC$39:$AF$39</c:f>
              <c:numCache>
                <c:formatCode>General</c:formatCode>
                <c:ptCount val="4"/>
                <c:pt idx="0">
                  <c:v>102</c:v>
                </c:pt>
                <c:pt idx="1">
                  <c:v>78</c:v>
                </c:pt>
                <c:pt idx="2">
                  <c:v>66</c:v>
                </c:pt>
                <c:pt idx="3">
                  <c:v>54</c:v>
                </c:pt>
              </c:numCache>
            </c:numRef>
          </c:val>
          <c:extLst>
            <c:ext xmlns:c16="http://schemas.microsoft.com/office/drawing/2014/chart" uri="{C3380CC4-5D6E-409C-BE32-E72D297353CC}">
              <c16:uniqueId val="{00000002-2043-4C47-84EA-6D85730868BB}"/>
            </c:ext>
          </c:extLst>
        </c:ser>
        <c:dLbls>
          <c:showLegendKey val="0"/>
          <c:showVal val="0"/>
          <c:showCatName val="0"/>
          <c:showSerName val="0"/>
          <c:showPercent val="0"/>
          <c:showBubbleSize val="0"/>
        </c:dLbls>
        <c:gapWidth val="219"/>
        <c:overlap val="-27"/>
        <c:axId val="1227825327"/>
        <c:axId val="1227836559"/>
      </c:barChart>
      <c:catAx>
        <c:axId val="122782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36559"/>
        <c:crosses val="autoZero"/>
        <c:auto val="1"/>
        <c:lblAlgn val="ctr"/>
        <c:lblOffset val="100"/>
        <c:noMultiLvlLbl val="0"/>
      </c:catAx>
      <c:valAx>
        <c:axId val="122783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25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13" Type="http://schemas.openxmlformats.org/officeDocument/2006/relationships/chart" Target="../charts/chart7.xml"/><Relationship Id="rId1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hyperlink" Target="https://www.lysmultimedia.com.ar/2015/11/deezer-lanza-en-francia-planes.html" TargetMode="External"/><Relationship Id="rId12" Type="http://schemas.openxmlformats.org/officeDocument/2006/relationships/chart" Target="../charts/chart6.xml"/><Relationship Id="rId17" Type="http://schemas.openxmlformats.org/officeDocument/2006/relationships/chart" Target="../charts/chart11.xml"/><Relationship Id="rId2" Type="http://schemas.openxmlformats.org/officeDocument/2006/relationships/chart" Target="../charts/chart2.xml"/><Relationship Id="rId16" Type="http://schemas.openxmlformats.org/officeDocument/2006/relationships/chart" Target="../charts/chart10.xml"/><Relationship Id="rId20" Type="http://schemas.openxmlformats.org/officeDocument/2006/relationships/image" Target="../media/image5.tmp"/><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hyperlink" Target="https://mossegalapoma.cat/itunes_icon_512x512/" TargetMode="External"/><Relationship Id="rId5" Type="http://schemas.openxmlformats.org/officeDocument/2006/relationships/chart" Target="../charts/chart5.xml"/><Relationship Id="rId15" Type="http://schemas.openxmlformats.org/officeDocument/2006/relationships/chart" Target="../charts/chart9.xml"/><Relationship Id="rId10" Type="http://schemas.openxmlformats.org/officeDocument/2006/relationships/image" Target="../media/image3.png"/><Relationship Id="rId19" Type="http://schemas.openxmlformats.org/officeDocument/2006/relationships/hyperlink" Target="http://www.finsmes.com/2016/01/spotify-acquires-cord-project-and-soundwave.html" TargetMode="External"/><Relationship Id="rId4" Type="http://schemas.openxmlformats.org/officeDocument/2006/relationships/chart" Target="../charts/chart4.xml"/><Relationship Id="rId9" Type="http://schemas.openxmlformats.org/officeDocument/2006/relationships/hyperlink" Target="https://newbiemanager.blogspot.com/2020/12/view-21-transparent-background-png.html" TargetMode="Externa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598714</xdr:colOff>
      <xdr:row>64</xdr:row>
      <xdr:rowOff>21771</xdr:rowOff>
    </xdr:from>
    <xdr:to>
      <xdr:col>13</xdr:col>
      <xdr:colOff>0</xdr:colOff>
      <xdr:row>78</xdr:row>
      <xdr:rowOff>54429</xdr:rowOff>
    </xdr:to>
    <xdr:graphicFrame macro="">
      <xdr:nvGraphicFramePr>
        <xdr:cNvPr id="3" name="Chart 2">
          <a:extLst>
            <a:ext uri="{FF2B5EF4-FFF2-40B4-BE49-F238E27FC236}">
              <a16:creationId xmlns:a16="http://schemas.microsoft.com/office/drawing/2014/main" id="{E0EB632E-D6F3-434C-AE0F-E583BDF36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598715</xdr:colOff>
      <xdr:row>95</xdr:row>
      <xdr:rowOff>10885</xdr:rowOff>
    </xdr:from>
    <xdr:to>
      <xdr:col>13</xdr:col>
      <xdr:colOff>0</xdr:colOff>
      <xdr:row>105</xdr:row>
      <xdr:rowOff>152400</xdr:rowOff>
    </xdr:to>
    <xdr:graphicFrame macro="">
      <xdr:nvGraphicFramePr>
        <xdr:cNvPr id="5" name="Chart 4">
          <a:extLst>
            <a:ext uri="{FF2B5EF4-FFF2-40B4-BE49-F238E27FC236}">
              <a16:creationId xmlns:a16="http://schemas.microsoft.com/office/drawing/2014/main" id="{187E8867-8E04-4ED3-A9E6-1B7C08D5F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2176</xdr:colOff>
      <xdr:row>80</xdr:row>
      <xdr:rowOff>26127</xdr:rowOff>
    </xdr:from>
    <xdr:to>
      <xdr:col>5</xdr:col>
      <xdr:colOff>598713</xdr:colOff>
      <xdr:row>92</xdr:row>
      <xdr:rowOff>174172</xdr:rowOff>
    </xdr:to>
    <xdr:graphicFrame macro="">
      <xdr:nvGraphicFramePr>
        <xdr:cNvPr id="9" name="Chart 8">
          <a:extLst>
            <a:ext uri="{FF2B5EF4-FFF2-40B4-BE49-F238E27FC236}">
              <a16:creationId xmlns:a16="http://schemas.microsoft.com/office/drawing/2014/main" id="{5D7CB779-B240-4D10-A3E3-83D7A00D0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107</xdr:row>
      <xdr:rowOff>11877</xdr:rowOff>
    </xdr:from>
    <xdr:to>
      <xdr:col>5</xdr:col>
      <xdr:colOff>602673</xdr:colOff>
      <xdr:row>119</xdr:row>
      <xdr:rowOff>159328</xdr:rowOff>
    </xdr:to>
    <xdr:graphicFrame macro="">
      <xdr:nvGraphicFramePr>
        <xdr:cNvPr id="14" name="Chart 13">
          <a:extLst>
            <a:ext uri="{FF2B5EF4-FFF2-40B4-BE49-F238E27FC236}">
              <a16:creationId xmlns:a16="http://schemas.microsoft.com/office/drawing/2014/main" id="{1DCFDFB8-E7F1-49B5-9626-807BA68D5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9525</xdr:colOff>
      <xdr:row>80</xdr:row>
      <xdr:rowOff>0</xdr:rowOff>
    </xdr:from>
    <xdr:to>
      <xdr:col>12</xdr:col>
      <xdr:colOff>600075</xdr:colOff>
      <xdr:row>93</xdr:row>
      <xdr:rowOff>114300</xdr:rowOff>
    </xdr:to>
    <xdr:graphicFrame macro="">
      <xdr:nvGraphicFramePr>
        <xdr:cNvPr id="20" name="Chart 19">
          <a:extLst>
            <a:ext uri="{FF2B5EF4-FFF2-40B4-BE49-F238E27FC236}">
              <a16:creationId xmlns:a16="http://schemas.microsoft.com/office/drawing/2014/main" id="{C9BEB4E1-8DF2-4497-9549-35897BD58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9523</xdr:colOff>
      <xdr:row>55</xdr:row>
      <xdr:rowOff>8468</xdr:rowOff>
    </xdr:from>
    <xdr:to>
      <xdr:col>17</xdr:col>
      <xdr:colOff>549019</xdr:colOff>
      <xdr:row>58</xdr:row>
      <xdr:rowOff>6775</xdr:rowOff>
    </xdr:to>
    <xdr:pic>
      <xdr:nvPicPr>
        <xdr:cNvPr id="28" name="Picture 27">
          <a:extLst>
            <a:ext uri="{FF2B5EF4-FFF2-40B4-BE49-F238E27FC236}">
              <a16:creationId xmlns:a16="http://schemas.microsoft.com/office/drawing/2014/main" id="{D5D6A925-32CF-4E51-847E-97BD35913004}"/>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0372723" y="10253135"/>
          <a:ext cx="539496" cy="548640"/>
        </a:xfrm>
        <a:prstGeom prst="rect">
          <a:avLst/>
        </a:prstGeom>
      </xdr:spPr>
    </xdr:pic>
    <xdr:clientData/>
  </xdr:twoCellAnchor>
  <xdr:twoCellAnchor editAs="oneCell">
    <xdr:from>
      <xdr:col>20</xdr:col>
      <xdr:colOff>8466</xdr:colOff>
      <xdr:row>55</xdr:row>
      <xdr:rowOff>8465</xdr:rowOff>
    </xdr:from>
    <xdr:to>
      <xdr:col>20</xdr:col>
      <xdr:colOff>547962</xdr:colOff>
      <xdr:row>58</xdr:row>
      <xdr:rowOff>6772</xdr:rowOff>
    </xdr:to>
    <xdr:pic>
      <xdr:nvPicPr>
        <xdr:cNvPr id="31" name="Picture 30">
          <a:extLst>
            <a:ext uri="{FF2B5EF4-FFF2-40B4-BE49-F238E27FC236}">
              <a16:creationId xmlns:a16="http://schemas.microsoft.com/office/drawing/2014/main" id="{6921EE5B-D24D-4159-9305-CD8546ECF161}"/>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2200466" y="10253132"/>
          <a:ext cx="539496" cy="548640"/>
        </a:xfrm>
        <a:prstGeom prst="rect">
          <a:avLst/>
        </a:prstGeom>
      </xdr:spPr>
    </xdr:pic>
    <xdr:clientData/>
  </xdr:twoCellAnchor>
  <xdr:twoCellAnchor editAs="oneCell">
    <xdr:from>
      <xdr:col>23</xdr:col>
      <xdr:colOff>8467</xdr:colOff>
      <xdr:row>54</xdr:row>
      <xdr:rowOff>186266</xdr:rowOff>
    </xdr:from>
    <xdr:to>
      <xdr:col>23</xdr:col>
      <xdr:colOff>547963</xdr:colOff>
      <xdr:row>57</xdr:row>
      <xdr:rowOff>176106</xdr:rowOff>
    </xdr:to>
    <xdr:pic>
      <xdr:nvPicPr>
        <xdr:cNvPr id="34" name="Picture 33">
          <a:extLst>
            <a:ext uri="{FF2B5EF4-FFF2-40B4-BE49-F238E27FC236}">
              <a16:creationId xmlns:a16="http://schemas.microsoft.com/office/drawing/2014/main" id="{A0932A49-5ABC-4535-8731-020F48184D01}"/>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4029267" y="10244666"/>
          <a:ext cx="539496" cy="548640"/>
        </a:xfrm>
        <a:prstGeom prst="rect">
          <a:avLst/>
        </a:prstGeom>
      </xdr:spPr>
    </xdr:pic>
    <xdr:clientData/>
  </xdr:twoCellAnchor>
  <xdr:oneCellAnchor>
    <xdr:from>
      <xdr:col>15</xdr:col>
      <xdr:colOff>8466</xdr:colOff>
      <xdr:row>55</xdr:row>
      <xdr:rowOff>48780</xdr:rowOff>
    </xdr:from>
    <xdr:ext cx="731520" cy="468013"/>
    <xdr:sp macro="" textlink="">
      <xdr:nvSpPr>
        <xdr:cNvPr id="37" name="TextBox 36">
          <a:extLst>
            <a:ext uri="{FF2B5EF4-FFF2-40B4-BE49-F238E27FC236}">
              <a16:creationId xmlns:a16="http://schemas.microsoft.com/office/drawing/2014/main" id="{E08D573B-408C-479C-8BAC-5A4346D13782}"/>
            </a:ext>
          </a:extLst>
        </xdr:cNvPr>
        <xdr:cNvSpPr txBox="1"/>
      </xdr:nvSpPr>
      <xdr:spPr>
        <a:xfrm>
          <a:off x="9152466" y="10293447"/>
          <a:ext cx="731520" cy="468013"/>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400">
              <a:solidFill>
                <a:srgbClr val="00B050"/>
              </a:solidFill>
            </a:rPr>
            <a:t>219</a:t>
          </a:r>
        </a:p>
      </xdr:txBody>
    </xdr:sp>
    <xdr:clientData/>
  </xdr:oneCellAnchor>
  <xdr:oneCellAnchor>
    <xdr:from>
      <xdr:col>18</xdr:col>
      <xdr:colOff>0</xdr:colOff>
      <xdr:row>55</xdr:row>
      <xdr:rowOff>42333</xdr:rowOff>
    </xdr:from>
    <xdr:ext cx="731520" cy="468013"/>
    <xdr:sp macro="" textlink="">
      <xdr:nvSpPr>
        <xdr:cNvPr id="38" name="TextBox 37">
          <a:extLst>
            <a:ext uri="{FF2B5EF4-FFF2-40B4-BE49-F238E27FC236}">
              <a16:creationId xmlns:a16="http://schemas.microsoft.com/office/drawing/2014/main" id="{037F6C62-E933-41BF-A148-AD9BE4198EC0}"/>
            </a:ext>
          </a:extLst>
        </xdr:cNvPr>
        <xdr:cNvSpPr txBox="1"/>
      </xdr:nvSpPr>
      <xdr:spPr>
        <a:xfrm>
          <a:off x="10972800" y="10287000"/>
          <a:ext cx="731520" cy="468013"/>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400">
              <a:solidFill>
                <a:sysClr val="windowText" lastClr="000000"/>
              </a:solidFill>
            </a:rPr>
            <a:t>192</a:t>
          </a:r>
        </a:p>
      </xdr:txBody>
    </xdr:sp>
    <xdr:clientData/>
  </xdr:oneCellAnchor>
  <xdr:oneCellAnchor>
    <xdr:from>
      <xdr:col>21</xdr:col>
      <xdr:colOff>8468</xdr:colOff>
      <xdr:row>55</xdr:row>
      <xdr:rowOff>42329</xdr:rowOff>
    </xdr:from>
    <xdr:ext cx="731520" cy="468013"/>
    <xdr:sp macro="" textlink="">
      <xdr:nvSpPr>
        <xdr:cNvPr id="39" name="TextBox 38">
          <a:extLst>
            <a:ext uri="{FF2B5EF4-FFF2-40B4-BE49-F238E27FC236}">
              <a16:creationId xmlns:a16="http://schemas.microsoft.com/office/drawing/2014/main" id="{1C44083E-D257-485B-9324-9159714DC61E}"/>
            </a:ext>
          </a:extLst>
        </xdr:cNvPr>
        <xdr:cNvSpPr txBox="1"/>
      </xdr:nvSpPr>
      <xdr:spPr>
        <a:xfrm>
          <a:off x="12810068" y="10286996"/>
          <a:ext cx="731520" cy="468013"/>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400">
              <a:solidFill>
                <a:sysClr val="windowText" lastClr="000000"/>
              </a:solidFill>
            </a:rPr>
            <a:t>100</a:t>
          </a:r>
        </a:p>
      </xdr:txBody>
    </xdr:sp>
    <xdr:clientData/>
  </xdr:oneCellAnchor>
  <xdr:oneCellAnchor>
    <xdr:from>
      <xdr:col>24</xdr:col>
      <xdr:colOff>8473</xdr:colOff>
      <xdr:row>55</xdr:row>
      <xdr:rowOff>50800</xdr:rowOff>
    </xdr:from>
    <xdr:ext cx="731520" cy="468013"/>
    <xdr:sp macro="" textlink="">
      <xdr:nvSpPr>
        <xdr:cNvPr id="40" name="TextBox 39">
          <a:extLst>
            <a:ext uri="{FF2B5EF4-FFF2-40B4-BE49-F238E27FC236}">
              <a16:creationId xmlns:a16="http://schemas.microsoft.com/office/drawing/2014/main" id="{8CCE63A8-B7C1-40CB-B5F9-B99501CE07EB}"/>
            </a:ext>
          </a:extLst>
        </xdr:cNvPr>
        <xdr:cNvSpPr txBox="1"/>
      </xdr:nvSpPr>
      <xdr:spPr>
        <a:xfrm>
          <a:off x="14638873" y="10004425"/>
          <a:ext cx="731520" cy="468013"/>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400">
              <a:solidFill>
                <a:sysClr val="windowText" lastClr="000000"/>
              </a:solidFill>
            </a:rPr>
            <a:t>167</a:t>
          </a:r>
        </a:p>
      </xdr:txBody>
    </xdr:sp>
    <xdr:clientData/>
  </xdr:oneCellAnchor>
  <xdr:twoCellAnchor>
    <xdr:from>
      <xdr:col>20</xdr:col>
      <xdr:colOff>0</xdr:colOff>
      <xdr:row>4</xdr:row>
      <xdr:rowOff>6350</xdr:rowOff>
    </xdr:from>
    <xdr:to>
      <xdr:col>26</xdr:col>
      <xdr:colOff>0</xdr:colOff>
      <xdr:row>18</xdr:row>
      <xdr:rowOff>95250</xdr:rowOff>
    </xdr:to>
    <xdr:graphicFrame macro="">
      <xdr:nvGraphicFramePr>
        <xdr:cNvPr id="48" name="Chart 47">
          <a:extLst>
            <a:ext uri="{FF2B5EF4-FFF2-40B4-BE49-F238E27FC236}">
              <a16:creationId xmlns:a16="http://schemas.microsoft.com/office/drawing/2014/main" id="{48427A98-F40A-456B-BD4B-6633B02DF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0</xdr:colOff>
      <xdr:row>20</xdr:row>
      <xdr:rowOff>15874</xdr:rowOff>
    </xdr:from>
    <xdr:to>
      <xdr:col>19</xdr:col>
      <xdr:colOff>0</xdr:colOff>
      <xdr:row>33</xdr:row>
      <xdr:rowOff>66674</xdr:rowOff>
    </xdr:to>
    <xdr:graphicFrame macro="">
      <xdr:nvGraphicFramePr>
        <xdr:cNvPr id="51" name="Chart 50">
          <a:extLst>
            <a:ext uri="{FF2B5EF4-FFF2-40B4-BE49-F238E27FC236}">
              <a16:creationId xmlns:a16="http://schemas.microsoft.com/office/drawing/2014/main" id="{0D0FA223-5D78-4A29-A7BB-D19BF1CCA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76199</xdr:colOff>
      <xdr:row>8</xdr:row>
      <xdr:rowOff>38098</xdr:rowOff>
    </xdr:from>
    <xdr:to>
      <xdr:col>22</xdr:col>
      <xdr:colOff>504824</xdr:colOff>
      <xdr:row>14</xdr:row>
      <xdr:rowOff>38100</xdr:rowOff>
    </xdr:to>
    <xdr:sp macro="" textlink="">
      <xdr:nvSpPr>
        <xdr:cNvPr id="53" name="TextBox 52">
          <a:extLst>
            <a:ext uri="{FF2B5EF4-FFF2-40B4-BE49-F238E27FC236}">
              <a16:creationId xmlns:a16="http://schemas.microsoft.com/office/drawing/2014/main" id="{E4566DA5-6D6A-47AB-9EEC-008AD0E3F1C7}"/>
            </a:ext>
          </a:extLst>
        </xdr:cNvPr>
        <xdr:cNvSpPr txBox="1"/>
      </xdr:nvSpPr>
      <xdr:spPr>
        <a:xfrm>
          <a:off x="12877799" y="1485898"/>
          <a:ext cx="1038225" cy="1085852"/>
        </a:xfrm>
        <a:prstGeom prst="flowChartConnector">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ysClr val="windowText" lastClr="000000"/>
              </a:solidFill>
            </a:rPr>
            <a:t>Avg</a:t>
          </a:r>
          <a:br>
            <a:rPr lang="en-US" sz="1400">
              <a:solidFill>
                <a:sysClr val="windowText" lastClr="000000"/>
              </a:solidFill>
            </a:rPr>
          </a:br>
          <a:r>
            <a:rPr lang="en-US" sz="1400">
              <a:solidFill>
                <a:sysClr val="windowText" lastClr="000000"/>
              </a:solidFill>
            </a:rPr>
            <a:t>118 min</a:t>
          </a:r>
        </a:p>
        <a:p>
          <a:endParaRPr lang="en-US" sz="1100"/>
        </a:p>
      </xdr:txBody>
    </xdr:sp>
    <xdr:clientData/>
  </xdr:twoCellAnchor>
  <xdr:twoCellAnchor>
    <xdr:from>
      <xdr:col>20</xdr:col>
      <xdr:colOff>5714</xdr:colOff>
      <xdr:row>20</xdr:row>
      <xdr:rowOff>1905</xdr:rowOff>
    </xdr:from>
    <xdr:to>
      <xdr:col>25</xdr:col>
      <xdr:colOff>594360</xdr:colOff>
      <xdr:row>33</xdr:row>
      <xdr:rowOff>56769</xdr:rowOff>
    </xdr:to>
    <xdr:graphicFrame macro="">
      <xdr:nvGraphicFramePr>
        <xdr:cNvPr id="54" name="Chart 53">
          <a:extLst>
            <a:ext uri="{FF2B5EF4-FFF2-40B4-BE49-F238E27FC236}">
              <a16:creationId xmlns:a16="http://schemas.microsoft.com/office/drawing/2014/main" id="{66AC3B6D-95F7-4DFA-A425-15E2486FC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4482</xdr:colOff>
      <xdr:row>35</xdr:row>
      <xdr:rowOff>3138</xdr:rowOff>
    </xdr:from>
    <xdr:to>
      <xdr:col>18</xdr:col>
      <xdr:colOff>600636</xdr:colOff>
      <xdr:row>51</xdr:row>
      <xdr:rowOff>26894</xdr:rowOff>
    </xdr:to>
    <xdr:graphicFrame macro="">
      <xdr:nvGraphicFramePr>
        <xdr:cNvPr id="55" name="Chart 54">
          <a:extLst>
            <a:ext uri="{FF2B5EF4-FFF2-40B4-BE49-F238E27FC236}">
              <a16:creationId xmlns:a16="http://schemas.microsoft.com/office/drawing/2014/main" id="{47BCE19B-B80E-4FBB-A147-03DA66EFA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13447</xdr:colOff>
      <xdr:row>35</xdr:row>
      <xdr:rowOff>13446</xdr:rowOff>
    </xdr:from>
    <xdr:to>
      <xdr:col>25</xdr:col>
      <xdr:colOff>591671</xdr:colOff>
      <xdr:row>51</xdr:row>
      <xdr:rowOff>53787</xdr:rowOff>
    </xdr:to>
    <xdr:graphicFrame macro="">
      <xdr:nvGraphicFramePr>
        <xdr:cNvPr id="56" name="Chart 55">
          <a:extLst>
            <a:ext uri="{FF2B5EF4-FFF2-40B4-BE49-F238E27FC236}">
              <a16:creationId xmlns:a16="http://schemas.microsoft.com/office/drawing/2014/main" id="{8636F75D-2B2D-4D76-B139-AE1B26207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609599</xdr:colOff>
      <xdr:row>107</xdr:row>
      <xdr:rowOff>0</xdr:rowOff>
    </xdr:from>
    <xdr:to>
      <xdr:col>12</xdr:col>
      <xdr:colOff>600074</xdr:colOff>
      <xdr:row>119</xdr:row>
      <xdr:rowOff>142875</xdr:rowOff>
    </xdr:to>
    <xdr:graphicFrame macro="">
      <xdr:nvGraphicFramePr>
        <xdr:cNvPr id="57" name="Chart 56">
          <a:extLst>
            <a:ext uri="{FF2B5EF4-FFF2-40B4-BE49-F238E27FC236}">
              <a16:creationId xmlns:a16="http://schemas.microsoft.com/office/drawing/2014/main" id="{DDFB40D4-F7D2-4680-BD3B-91C760175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14</xdr:col>
      <xdr:colOff>25400</xdr:colOff>
      <xdr:row>55</xdr:row>
      <xdr:rowOff>12700</xdr:rowOff>
    </xdr:from>
    <xdr:to>
      <xdr:col>14</xdr:col>
      <xdr:colOff>564896</xdr:colOff>
      <xdr:row>58</xdr:row>
      <xdr:rowOff>9652</xdr:rowOff>
    </xdr:to>
    <xdr:pic>
      <xdr:nvPicPr>
        <xdr:cNvPr id="59" name="Picture 58">
          <a:extLst>
            <a:ext uri="{FF2B5EF4-FFF2-40B4-BE49-F238E27FC236}">
              <a16:creationId xmlns:a16="http://schemas.microsoft.com/office/drawing/2014/main" id="{E1752F23-E83C-414F-B99C-19DA1D4E7444}"/>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8559800" y="9791700"/>
          <a:ext cx="539496" cy="530352"/>
        </a:xfrm>
        <a:prstGeom prst="rect">
          <a:avLst/>
        </a:prstGeom>
      </xdr:spPr>
    </xdr:pic>
    <xdr:clientData/>
  </xdr:twoCellAnchor>
  <xdr:twoCellAnchor editAs="oneCell">
    <xdr:from>
      <xdr:col>0</xdr:col>
      <xdr:colOff>50800</xdr:colOff>
      <xdr:row>60</xdr:row>
      <xdr:rowOff>38100</xdr:rowOff>
    </xdr:from>
    <xdr:to>
      <xdr:col>0</xdr:col>
      <xdr:colOff>590296</xdr:colOff>
      <xdr:row>63</xdr:row>
      <xdr:rowOff>35052</xdr:rowOff>
    </xdr:to>
    <xdr:pic>
      <xdr:nvPicPr>
        <xdr:cNvPr id="61" name="Picture 60">
          <a:extLst>
            <a:ext uri="{FF2B5EF4-FFF2-40B4-BE49-F238E27FC236}">
              <a16:creationId xmlns:a16="http://schemas.microsoft.com/office/drawing/2014/main" id="{D563C3FB-31BF-46F2-AD79-8120CE17C4EA}"/>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50800" y="10706100"/>
          <a:ext cx="539496" cy="530352"/>
        </a:xfrm>
        <a:prstGeom prst="rect">
          <a:avLst/>
        </a:prstGeom>
      </xdr:spPr>
    </xdr:pic>
    <xdr:clientData/>
  </xdr:twoCellAnchor>
  <xdr:twoCellAnchor editAs="oneCell">
    <xdr:from>
      <xdr:col>13</xdr:col>
      <xdr:colOff>50800</xdr:colOff>
      <xdr:row>0</xdr:row>
      <xdr:rowOff>50800</xdr:rowOff>
    </xdr:from>
    <xdr:to>
      <xdr:col>13</xdr:col>
      <xdr:colOff>590296</xdr:colOff>
      <xdr:row>3</xdr:row>
      <xdr:rowOff>47752</xdr:rowOff>
    </xdr:to>
    <xdr:pic>
      <xdr:nvPicPr>
        <xdr:cNvPr id="62" name="Picture 61">
          <a:extLst>
            <a:ext uri="{FF2B5EF4-FFF2-40B4-BE49-F238E27FC236}">
              <a16:creationId xmlns:a16="http://schemas.microsoft.com/office/drawing/2014/main" id="{E8010357-C85D-4146-8E1E-12E9CB28D436}"/>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7975600" y="50800"/>
          <a:ext cx="539496" cy="530352"/>
        </a:xfrm>
        <a:prstGeom prst="rect">
          <a:avLst/>
        </a:prstGeom>
      </xdr:spPr>
    </xdr:pic>
    <xdr:clientData/>
  </xdr:twoCellAnchor>
  <xdr:twoCellAnchor>
    <xdr:from>
      <xdr:col>0</xdr:col>
      <xdr:colOff>12700</xdr:colOff>
      <xdr:row>0</xdr:row>
      <xdr:rowOff>12700</xdr:rowOff>
    </xdr:from>
    <xdr:to>
      <xdr:col>12</xdr:col>
      <xdr:colOff>596900</xdr:colOff>
      <xdr:row>60</xdr:row>
      <xdr:rowOff>0</xdr:rowOff>
    </xdr:to>
    <xdr:sp macro="" textlink="">
      <xdr:nvSpPr>
        <xdr:cNvPr id="63" name="TextBox 62">
          <a:extLst>
            <a:ext uri="{FF2B5EF4-FFF2-40B4-BE49-F238E27FC236}">
              <a16:creationId xmlns:a16="http://schemas.microsoft.com/office/drawing/2014/main" id="{A9262CA2-74DC-40C0-BE36-F5BA390F4034}"/>
            </a:ext>
          </a:extLst>
        </xdr:cNvPr>
        <xdr:cNvSpPr txBox="1"/>
      </xdr:nvSpPr>
      <xdr:spPr>
        <a:xfrm>
          <a:off x="12700" y="12700"/>
          <a:ext cx="7899400" cy="1065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300">
            <a:solidFill>
              <a:schemeClr val="dk1"/>
            </a:solidFill>
            <a:effectLst/>
            <a:latin typeface="+mn-lt"/>
            <a:ea typeface="+mn-ea"/>
            <a:cs typeface="+mn-cs"/>
          </a:endParaRPr>
        </a:p>
        <a:p>
          <a:endParaRPr lang="en-US" sz="1300">
            <a:solidFill>
              <a:schemeClr val="dk1"/>
            </a:solidFill>
            <a:effectLst/>
            <a:latin typeface="+mn-lt"/>
            <a:ea typeface="+mn-ea"/>
            <a:cs typeface="+mn-cs"/>
          </a:endParaRPr>
        </a:p>
        <a:p>
          <a:endParaRPr lang="en-US" sz="1300">
            <a:solidFill>
              <a:schemeClr val="dk1"/>
            </a:solidFill>
            <a:effectLst/>
            <a:latin typeface="+mn-lt"/>
            <a:ea typeface="+mn-ea"/>
            <a:cs typeface="+mn-cs"/>
          </a:endParaRPr>
        </a:p>
        <a:p>
          <a:endParaRPr lang="en-US" sz="1300">
            <a:solidFill>
              <a:schemeClr val="dk1"/>
            </a:solidFill>
            <a:effectLst/>
            <a:latin typeface="+mn-lt"/>
            <a:ea typeface="+mn-ea"/>
            <a:cs typeface="+mn-cs"/>
          </a:endParaRPr>
        </a:p>
        <a:p>
          <a:endParaRPr lang="en-US" sz="1300">
            <a:solidFill>
              <a:schemeClr val="dk1"/>
            </a:solidFill>
            <a:effectLst/>
            <a:latin typeface="+mn-lt"/>
            <a:ea typeface="+mn-ea"/>
            <a:cs typeface="+mn-cs"/>
          </a:endParaRPr>
        </a:p>
        <a:p>
          <a:r>
            <a:rPr lang="en-US" sz="1300">
              <a:solidFill>
                <a:schemeClr val="dk1"/>
              </a:solidFill>
              <a:effectLst/>
              <a:latin typeface="+mn-lt"/>
              <a:ea typeface="+mn-ea"/>
              <a:cs typeface="+mn-cs"/>
            </a:rPr>
            <a:t>November 28, 2021</a:t>
          </a:r>
        </a:p>
        <a:p>
          <a:endParaRPr lang="en-US" sz="1300">
            <a:solidFill>
              <a:schemeClr val="dk1"/>
            </a:solidFill>
            <a:effectLst/>
            <a:latin typeface="+mn-lt"/>
            <a:ea typeface="+mn-ea"/>
            <a:cs typeface="+mn-cs"/>
          </a:endParaRPr>
        </a:p>
        <a:p>
          <a:r>
            <a:rPr lang="en-US" sz="1300">
              <a:solidFill>
                <a:schemeClr val="dk1"/>
              </a:solidFill>
              <a:effectLst/>
              <a:latin typeface="+mn-lt"/>
              <a:ea typeface="+mn-ea"/>
              <a:cs typeface="+mn-cs"/>
            </a:rPr>
            <a:t>Dear Shareholders, </a:t>
          </a:r>
        </a:p>
        <a:p>
          <a:endParaRPr lang="en-US" sz="1300">
            <a:solidFill>
              <a:schemeClr val="dk1"/>
            </a:solidFill>
            <a:effectLst/>
            <a:latin typeface="+mn-lt"/>
            <a:ea typeface="+mn-ea"/>
            <a:cs typeface="+mn-cs"/>
          </a:endParaRPr>
        </a:p>
        <a:p>
          <a:r>
            <a:rPr lang="en-US" sz="1300">
              <a:solidFill>
                <a:schemeClr val="dk1"/>
              </a:solidFill>
              <a:effectLst/>
              <a:latin typeface="+mn-lt"/>
              <a:ea typeface="+mn-ea"/>
              <a:cs typeface="+mn-cs"/>
            </a:rPr>
            <a:t>We ended the year 2020 with strong performance as the number of yearly active users and subscribers observed a considerable growth, for each region Spotify is implanted in. As the number of users who engage with podcasts increases as well, we are thrilled to announce that Spotify is the main platform for this content. In the meantime, Revenue, Operating Margin, Net Income, and Free Cash Flow are all on the rise and ended better than the previous year. The stock price of Spotify has also shown some improvement. The main challenges remain the profitability, manifested in the Operating Income, and the ARPU (Average Revenue Per User) which decreased during the year. However, given the solid performance of Spotify over the year 2020, a continuous growth in 2021 is more than expected.</a:t>
          </a:r>
        </a:p>
        <a:p>
          <a:r>
            <a:rPr lang="en-US" sz="1300">
              <a:solidFill>
                <a:schemeClr val="dk1"/>
              </a:solidFill>
              <a:effectLst/>
              <a:latin typeface="+mn-lt"/>
              <a:ea typeface="+mn-ea"/>
              <a:cs typeface="+mn-cs"/>
            </a:rPr>
            <a:t> </a:t>
          </a:r>
        </a:p>
        <a:p>
          <a:endParaRPr lang="en-US" sz="1300">
            <a:solidFill>
              <a:schemeClr val="dk1"/>
            </a:solidFill>
            <a:effectLst/>
            <a:latin typeface="+mn-lt"/>
            <a:ea typeface="+mn-ea"/>
            <a:cs typeface="+mn-cs"/>
          </a:endParaRPr>
        </a:p>
        <a:p>
          <a:r>
            <a:rPr lang="en-US" sz="1300">
              <a:solidFill>
                <a:schemeClr val="dk1"/>
              </a:solidFill>
              <a:effectLst/>
              <a:latin typeface="+mn-lt"/>
              <a:ea typeface="+mn-ea"/>
              <a:cs typeface="+mn-cs"/>
            </a:rPr>
            <a:t>The number of active users over the year grew by 28.9% to 299 million. This growth resulted in an improvement of the number of subscribers, which rose by 27.8% to 138 million, reaching the highest result we have ever achieved. Each of the region showed a substantial increase as well, Europe remaining the main market regarding the number of subscribers. On another hand, we are happy to report that Spotify is present in 219 countries. The platform is most deployed streaming service among all stakeholders. </a:t>
          </a:r>
        </a:p>
        <a:p>
          <a:endParaRPr lang="en-US" sz="1300">
            <a:solidFill>
              <a:schemeClr val="dk1"/>
            </a:solidFill>
            <a:effectLst/>
            <a:latin typeface="+mn-lt"/>
            <a:ea typeface="+mn-ea"/>
            <a:cs typeface="+mn-cs"/>
          </a:endParaRPr>
        </a:p>
        <a:p>
          <a:r>
            <a:rPr lang="en-US" sz="1300">
              <a:solidFill>
                <a:schemeClr val="dk1"/>
              </a:solidFill>
              <a:effectLst/>
              <a:latin typeface="+mn-lt"/>
              <a:ea typeface="+mn-ea"/>
              <a:cs typeface="+mn-cs"/>
            </a:rPr>
            <a:t>The 3.2 million podcasts available on Spotify depicts the commitment of the company to answer a growing demand for this type of content. To this day, Spotify is a strong leader concerning the podcast offering. The 118 minutes average daily usage of Spotify exhibits the importance of the platform in our users’ day-to-day life. Nevertheless, the company remains the service with the lowest library size with a gap of 5 million tracks with the widest offer.</a:t>
          </a:r>
        </a:p>
        <a:p>
          <a:endParaRPr lang="en-US" sz="1300">
            <a:solidFill>
              <a:schemeClr val="dk1"/>
            </a:solidFill>
            <a:effectLst/>
            <a:latin typeface="+mn-lt"/>
            <a:ea typeface="+mn-ea"/>
            <a:cs typeface="+mn-cs"/>
          </a:endParaRPr>
        </a:p>
        <a:p>
          <a:r>
            <a:rPr lang="en-US" sz="1300">
              <a:solidFill>
                <a:schemeClr val="dk1"/>
              </a:solidFill>
              <a:effectLst/>
              <a:latin typeface="+mn-lt"/>
              <a:ea typeface="+mn-ea"/>
              <a:cs typeface="+mn-cs"/>
            </a:rPr>
            <a:t>The total revenue grew by 26.7%  to $2,584 thousands  (USD) over the year. The highest raises were observed during the first and last quarter of 2020. Spotify yearly revenue is the strongest among all competitors. The operating margin ended positive in the beginning of 2021 to reach $16,869 thousands (USD). The net income, which was negative the last three quarters of 2020 finished positive as well and displayed a value of $16,869 thousands (USD). The stock price on the NYSE increased from $113.50 to $250.89 over 2020.</a:t>
          </a:r>
        </a:p>
        <a:p>
          <a:r>
            <a:rPr lang="en-US" sz="1300">
              <a:solidFill>
                <a:schemeClr val="dk1"/>
              </a:solidFill>
              <a:effectLst/>
              <a:latin typeface="+mn-lt"/>
              <a:ea typeface="+mn-ea"/>
              <a:cs typeface="+mn-cs"/>
            </a:rPr>
            <a:t> </a:t>
          </a:r>
        </a:p>
        <a:p>
          <a:r>
            <a:rPr lang="en-US" sz="1300">
              <a:solidFill>
                <a:schemeClr val="dk1"/>
              </a:solidFill>
              <a:effectLst/>
              <a:latin typeface="+mn-lt"/>
              <a:ea typeface="+mn-ea"/>
              <a:cs typeface="+mn-cs"/>
            </a:rPr>
            <a:t>On a less joyful note,  the operating expenses increased by 19.3% to $727,626 thousands (USD). Spotify remains not profitable to this day. In the meantime, the ARPU fell from $4.99 to $4.66. This decrease is explained by the increase of the number of family account. Finally, Spotify is the platform that generates the less income for streamer as the pay per stream is $0.0038 (USD), which is $0.005 less than the top competitor in this section.</a:t>
          </a:r>
        </a:p>
        <a:p>
          <a:r>
            <a:rPr lang="en-US" sz="1300">
              <a:solidFill>
                <a:schemeClr val="dk1"/>
              </a:solidFill>
              <a:effectLst/>
              <a:latin typeface="+mn-lt"/>
              <a:ea typeface="+mn-ea"/>
              <a:cs typeface="+mn-cs"/>
            </a:rPr>
            <a:t> </a:t>
          </a:r>
        </a:p>
        <a:p>
          <a:endParaRPr lang="en-US" sz="1300">
            <a:solidFill>
              <a:schemeClr val="dk1"/>
            </a:solidFill>
            <a:effectLst/>
            <a:latin typeface="+mn-lt"/>
            <a:ea typeface="+mn-ea"/>
            <a:cs typeface="+mn-cs"/>
          </a:endParaRPr>
        </a:p>
        <a:p>
          <a:r>
            <a:rPr lang="en-US" sz="1300">
              <a:solidFill>
                <a:schemeClr val="dk1"/>
              </a:solidFill>
              <a:effectLst/>
              <a:latin typeface="+mn-lt"/>
              <a:ea typeface="+mn-ea"/>
              <a:cs typeface="+mn-cs"/>
            </a:rPr>
            <a:t>Regarding the year 2020, it seems reasonable to assume the sanitary situation had an impact on all these metrics. If the pandemic appears to have positively impacted the number of users and subscribers, its relation to the financial metrics remains blurred. Forecasting revenue and subscription number is extremely difficult in these times of incertitude. However, considering this year’s results, we are looking forward to another optimistic and solid year.</a:t>
          </a:r>
        </a:p>
        <a:p>
          <a:endParaRPr lang="en-US" sz="1300"/>
        </a:p>
      </xdr:txBody>
    </xdr:sp>
    <xdr:clientData/>
  </xdr:twoCellAnchor>
  <xdr:twoCellAnchor editAs="oneCell">
    <xdr:from>
      <xdr:col>0</xdr:col>
      <xdr:colOff>76200</xdr:colOff>
      <xdr:row>0</xdr:row>
      <xdr:rowOff>50800</xdr:rowOff>
    </xdr:from>
    <xdr:to>
      <xdr:col>1</xdr:col>
      <xdr:colOff>6096</xdr:colOff>
      <xdr:row>3</xdr:row>
      <xdr:rowOff>47752</xdr:rowOff>
    </xdr:to>
    <xdr:pic>
      <xdr:nvPicPr>
        <xdr:cNvPr id="64" name="Picture 63">
          <a:extLst>
            <a:ext uri="{FF2B5EF4-FFF2-40B4-BE49-F238E27FC236}">
              <a16:creationId xmlns:a16="http://schemas.microsoft.com/office/drawing/2014/main" id="{BF0E46E3-9DD6-4AE2-B843-C9E4F0623022}"/>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76200" y="50800"/>
          <a:ext cx="539496" cy="530352"/>
        </a:xfrm>
        <a:prstGeom prst="rect">
          <a:avLst/>
        </a:prstGeom>
      </xdr:spPr>
    </xdr:pic>
    <xdr:clientData/>
  </xdr:twoCellAnchor>
  <xdr:twoCellAnchor editAs="oneCell">
    <xdr:from>
      <xdr:col>0</xdr:col>
      <xdr:colOff>0</xdr:colOff>
      <xdr:row>0</xdr:row>
      <xdr:rowOff>0</xdr:rowOff>
    </xdr:from>
    <xdr:to>
      <xdr:col>3</xdr:col>
      <xdr:colOff>297364</xdr:colOff>
      <xdr:row>3</xdr:row>
      <xdr:rowOff>160080</xdr:rowOff>
    </xdr:to>
    <xdr:pic>
      <xdr:nvPicPr>
        <xdr:cNvPr id="66" name="Picture 65">
          <a:extLst>
            <a:ext uri="{FF2B5EF4-FFF2-40B4-BE49-F238E27FC236}">
              <a16:creationId xmlns:a16="http://schemas.microsoft.com/office/drawing/2014/main" id="{AC33068A-ED65-441B-A7B3-E5D66957B03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0" y="0"/>
          <a:ext cx="2126164" cy="6934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14DBE-8BAD-4B8B-9EC4-40FBE515A0D1}" name="Table1" displayName="Table1" ref="AE22:AF27" totalsRowShown="0" headerRowDxfId="11" headerRowBorderDxfId="10" tableBorderDxfId="9" totalsRowBorderDxfId="8">
  <autoFilter ref="AE22:AF27" xr:uid="{1A914DBE-8BAD-4B8B-9EC4-40FBE515A0D1}"/>
  <sortState xmlns:xlrd2="http://schemas.microsoft.com/office/spreadsheetml/2017/richdata2" ref="AE23:AF27">
    <sortCondition descending="1" ref="AF22:AF27"/>
  </sortState>
  <tableColumns count="2">
    <tableColumn id="1" xr3:uid="{43D38733-3A17-4273-BFD4-4603407BADF8}" name="Column1" dataDxfId="7"/>
    <tableColumn id="2" xr3:uid="{A7B85556-1192-4B5A-94FA-E6388B6DB70B}" name="Average Pay Per Stream"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23B83B-072D-4475-AAFB-F34E5EAC6E0B}" name="Table2" displayName="Table2" ref="AB22:AC27" totalsRowShown="0" headerRowDxfId="5" headerRowBorderDxfId="4" tableBorderDxfId="3" totalsRowBorderDxfId="2">
  <autoFilter ref="AB22:AC27" xr:uid="{A823B83B-072D-4475-AAFB-F34E5EAC6E0B}"/>
  <sortState xmlns:xlrd2="http://schemas.microsoft.com/office/spreadsheetml/2017/richdata2" ref="AB23:AC27">
    <sortCondition descending="1" ref="AC22:AC27"/>
  </sortState>
  <tableColumns count="2">
    <tableColumn id="1" xr3:uid="{1BC3E735-6968-494E-BE08-453387F1ED70}" name="Age Demographics" dataDxfId="1"/>
    <tableColumn id="2" xr3:uid="{11A0E742-7FDF-4491-B61E-3ECA4C34B1DA}" name="Percentage of Userbase" dataDxfId="0"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B33F7-77CB-4A76-A822-050C8797FAEE}">
  <dimension ref="A1:AM107"/>
  <sheetViews>
    <sheetView tabSelected="1" view="pageBreakPreview" zoomScale="30" zoomScaleNormal="70" zoomScaleSheetLayoutView="30" workbookViewId="0">
      <selection activeCell="P69" sqref="P69"/>
    </sheetView>
  </sheetViews>
  <sheetFormatPr defaultRowHeight="14.4" x14ac:dyDescent="0.3"/>
  <cols>
    <col min="14" max="15" width="8.88671875" customWidth="1"/>
    <col min="16" max="16" width="7.5546875" customWidth="1"/>
    <col min="17" max="17" width="10.5546875" customWidth="1"/>
    <col min="25" max="25" width="8.88671875" customWidth="1"/>
    <col min="28" max="28" width="34.5546875" bestFit="1" customWidth="1"/>
    <col min="29" max="29" width="23.33203125" customWidth="1"/>
    <col min="30" max="30" width="17.6640625" bestFit="1" customWidth="1"/>
    <col min="31" max="31" width="13.77734375" bestFit="1" customWidth="1"/>
    <col min="32" max="32" width="22.109375" customWidth="1"/>
    <col min="33" max="33" width="18.21875" bestFit="1" customWidth="1"/>
    <col min="35" max="35" width="32.5546875" bestFit="1" customWidth="1"/>
    <col min="36" max="36" width="15.109375" bestFit="1" customWidth="1"/>
    <col min="37" max="37" width="23.109375" bestFit="1" customWidth="1"/>
    <col min="38" max="38" width="12.5546875" bestFit="1" customWidth="1"/>
    <col min="39" max="39" width="15.109375" bestFit="1" customWidth="1"/>
  </cols>
  <sheetData>
    <row r="1" spans="1:39" x14ac:dyDescent="0.3">
      <c r="A1" s="35"/>
      <c r="B1" s="35"/>
      <c r="C1" s="35"/>
      <c r="D1" s="35"/>
      <c r="E1" s="35"/>
      <c r="F1" s="35"/>
      <c r="G1" s="35"/>
      <c r="H1" s="35"/>
      <c r="I1" s="35"/>
      <c r="J1" s="35"/>
      <c r="K1" s="35"/>
      <c r="L1" s="35"/>
      <c r="M1" s="35"/>
    </row>
    <row r="2" spans="1:39" x14ac:dyDescent="0.3">
      <c r="A2" s="35"/>
      <c r="B2" s="35"/>
      <c r="C2" s="35"/>
      <c r="D2" s="35"/>
      <c r="E2" s="35"/>
      <c r="F2" s="35"/>
      <c r="G2" s="35"/>
      <c r="H2" s="35"/>
      <c r="I2" s="35"/>
      <c r="J2" s="35"/>
      <c r="K2" s="35"/>
      <c r="L2" s="35"/>
      <c r="M2" s="35"/>
      <c r="AB2" s="2"/>
      <c r="AC2" s="2" t="s">
        <v>8</v>
      </c>
      <c r="AD2" s="2" t="s">
        <v>12</v>
      </c>
      <c r="AE2" s="2" t="s">
        <v>9</v>
      </c>
      <c r="AF2" s="2" t="s">
        <v>10</v>
      </c>
      <c r="AG2" s="2" t="s">
        <v>11</v>
      </c>
      <c r="AJ2" s="2" t="s">
        <v>36</v>
      </c>
      <c r="AL2" s="2" t="s">
        <v>46</v>
      </c>
      <c r="AM2" s="2" t="s">
        <v>47</v>
      </c>
    </row>
    <row r="3" spans="1:39" x14ac:dyDescent="0.3">
      <c r="A3" s="35"/>
      <c r="B3" s="35"/>
      <c r="C3" s="35"/>
      <c r="D3" s="35"/>
      <c r="E3" s="35"/>
      <c r="F3" s="35"/>
      <c r="G3" s="35"/>
      <c r="H3" s="35"/>
      <c r="I3" s="35"/>
      <c r="J3" s="35"/>
      <c r="K3" s="35"/>
      <c r="L3" s="35"/>
      <c r="M3" s="35"/>
      <c r="AB3" s="2" t="s">
        <v>0</v>
      </c>
      <c r="AC3" s="3">
        <v>2039</v>
      </c>
      <c r="AD3" s="3">
        <v>2079</v>
      </c>
      <c r="AE3" s="3">
        <v>2306</v>
      </c>
      <c r="AF3" s="3">
        <v>2584</v>
      </c>
      <c r="AG3" s="3">
        <v>2586</v>
      </c>
      <c r="AI3" s="2" t="s">
        <v>14</v>
      </c>
      <c r="AJ3" s="2">
        <v>9.99</v>
      </c>
      <c r="AL3" s="10">
        <v>43435</v>
      </c>
      <c r="AM3" s="9">
        <v>113.5</v>
      </c>
    </row>
    <row r="4" spans="1:39" x14ac:dyDescent="0.3">
      <c r="A4" s="35"/>
      <c r="B4" s="35"/>
      <c r="C4" s="35"/>
      <c r="D4" s="35"/>
      <c r="E4" s="35"/>
      <c r="F4" s="35"/>
      <c r="G4" s="35"/>
      <c r="H4" s="35"/>
      <c r="I4" s="35"/>
      <c r="J4" s="35"/>
      <c r="K4" s="35"/>
      <c r="L4" s="35"/>
      <c r="M4" s="35"/>
      <c r="O4" s="11" t="s">
        <v>80</v>
      </c>
      <c r="P4" s="11"/>
      <c r="Q4" s="11"/>
      <c r="R4" s="11"/>
      <c r="S4" s="11"/>
      <c r="U4" s="11" t="s">
        <v>61</v>
      </c>
      <c r="V4" s="11"/>
      <c r="W4" s="11"/>
      <c r="X4" s="11"/>
      <c r="Y4" s="11"/>
      <c r="Z4" s="11"/>
      <c r="AB4" s="4" t="s">
        <v>13</v>
      </c>
      <c r="AC4" s="5">
        <v>0.223</v>
      </c>
      <c r="AD4" s="5">
        <v>0.13320000000000001</v>
      </c>
      <c r="AE4" s="5">
        <v>0.14099999999999999</v>
      </c>
      <c r="AF4" s="5">
        <v>0.16869999999999999</v>
      </c>
      <c r="AG4" s="5">
        <v>0.1618</v>
      </c>
      <c r="AI4" s="2" t="s">
        <v>34</v>
      </c>
      <c r="AJ4" s="2">
        <v>9.99</v>
      </c>
      <c r="AL4" s="10">
        <v>43466</v>
      </c>
      <c r="AM4" s="9">
        <v>135.449997</v>
      </c>
    </row>
    <row r="5" spans="1:39" x14ac:dyDescent="0.3">
      <c r="A5" s="35"/>
      <c r="B5" s="35"/>
      <c r="C5" s="35"/>
      <c r="D5" s="35"/>
      <c r="E5" s="35"/>
      <c r="F5" s="35"/>
      <c r="G5" s="35"/>
      <c r="H5" s="35"/>
      <c r="I5" s="35"/>
      <c r="J5" s="35"/>
      <c r="K5" s="35"/>
      <c r="L5" s="35"/>
      <c r="M5" s="35"/>
      <c r="AB5" s="2" t="s">
        <v>1</v>
      </c>
      <c r="AC5" s="3">
        <v>-539545</v>
      </c>
      <c r="AD5" s="3">
        <v>-711234</v>
      </c>
      <c r="AE5" s="3">
        <v>-617890</v>
      </c>
      <c r="AF5" s="3">
        <v>-727626</v>
      </c>
      <c r="AG5" s="3">
        <v>-643420</v>
      </c>
      <c r="AI5" s="2" t="s">
        <v>15</v>
      </c>
      <c r="AJ5" s="2">
        <v>9.99</v>
      </c>
      <c r="AL5" s="10">
        <v>43497</v>
      </c>
      <c r="AM5" s="9">
        <v>140.13999899999999</v>
      </c>
    </row>
    <row r="6" spans="1:39" x14ac:dyDescent="0.3">
      <c r="A6" s="35"/>
      <c r="B6" s="35"/>
      <c r="C6" s="35"/>
      <c r="D6" s="35"/>
      <c r="E6" s="35"/>
      <c r="F6" s="35"/>
      <c r="G6" s="35"/>
      <c r="H6" s="35"/>
      <c r="I6" s="35"/>
      <c r="J6" s="35"/>
      <c r="K6" s="35"/>
      <c r="L6" s="35"/>
      <c r="M6" s="35"/>
      <c r="O6" s="26" t="s">
        <v>0</v>
      </c>
      <c r="P6" s="27"/>
      <c r="Q6" s="32">
        <f>AVERAGE(AC3:AG3)</f>
        <v>2318.8000000000002</v>
      </c>
      <c r="R6" s="25"/>
      <c r="S6" s="16"/>
      <c r="AB6" s="2" t="s">
        <v>2</v>
      </c>
      <c r="AC6" s="3">
        <v>-18757</v>
      </c>
      <c r="AD6" s="3">
        <v>-183864</v>
      </c>
      <c r="AE6" s="3">
        <v>-46721</v>
      </c>
      <c r="AF6" s="3">
        <v>-82246</v>
      </c>
      <c r="AG6" s="3">
        <v>16869</v>
      </c>
      <c r="AI6" s="2" t="s">
        <v>17</v>
      </c>
      <c r="AJ6" s="2">
        <v>7.99</v>
      </c>
      <c r="AL6" s="10">
        <v>43525</v>
      </c>
      <c r="AM6" s="9">
        <v>138.800003</v>
      </c>
    </row>
    <row r="7" spans="1:39" x14ac:dyDescent="0.3">
      <c r="A7" s="35"/>
      <c r="B7" s="35"/>
      <c r="C7" s="35"/>
      <c r="D7" s="35"/>
      <c r="E7" s="35"/>
      <c r="F7" s="35"/>
      <c r="G7" s="35"/>
      <c r="H7" s="35"/>
      <c r="I7" s="35"/>
      <c r="J7" s="35"/>
      <c r="K7" s="35"/>
      <c r="L7" s="35"/>
      <c r="M7" s="35"/>
      <c r="O7" s="28" t="s">
        <v>1</v>
      </c>
      <c r="P7" s="29"/>
      <c r="Q7" s="33">
        <f>AVERAGE(AC5:AG5)</f>
        <v>-647943</v>
      </c>
      <c r="R7" s="1"/>
      <c r="S7" s="19"/>
      <c r="AB7" s="2" t="s">
        <v>3</v>
      </c>
      <c r="AC7" s="3">
        <v>1103</v>
      </c>
      <c r="AD7" s="3">
        <v>-391950</v>
      </c>
      <c r="AE7" s="3">
        <v>-117971</v>
      </c>
      <c r="AF7" s="3">
        <v>-148996</v>
      </c>
      <c r="AG7" s="3">
        <v>27113</v>
      </c>
      <c r="AI7" s="2" t="s">
        <v>16</v>
      </c>
      <c r="AJ7" s="2">
        <v>9.99</v>
      </c>
      <c r="AL7" s="10">
        <v>43556</v>
      </c>
      <c r="AM7" s="9">
        <v>135.770004</v>
      </c>
    </row>
    <row r="8" spans="1:39" x14ac:dyDescent="0.3">
      <c r="A8" s="35"/>
      <c r="B8" s="35"/>
      <c r="C8" s="35"/>
      <c r="D8" s="35"/>
      <c r="E8" s="35"/>
      <c r="F8" s="35"/>
      <c r="G8" s="35"/>
      <c r="H8" s="35"/>
      <c r="I8" s="35"/>
      <c r="J8" s="35"/>
      <c r="K8" s="35"/>
      <c r="L8" s="35"/>
      <c r="M8" s="35"/>
      <c r="O8" s="28" t="s">
        <v>2</v>
      </c>
      <c r="P8" s="29"/>
      <c r="Q8" s="33">
        <f t="shared" ref="Q8:Q10" si="0">AVERAGE(AC6:AG6)</f>
        <v>-62943.8</v>
      </c>
      <c r="R8" s="1"/>
      <c r="S8" s="19"/>
      <c r="AB8" s="2" t="s">
        <v>4</v>
      </c>
      <c r="AC8" s="6">
        <v>-0.22</v>
      </c>
      <c r="AD8" s="6">
        <v>-2.1</v>
      </c>
      <c r="AE8" s="6">
        <v>-0.68</v>
      </c>
      <c r="AF8" s="6">
        <v>-0.79</v>
      </c>
      <c r="AG8" s="6">
        <v>-0.3</v>
      </c>
      <c r="AI8" s="2" t="s">
        <v>35</v>
      </c>
      <c r="AL8" s="10">
        <v>43586</v>
      </c>
      <c r="AM8" s="9">
        <v>125.58000199999999</v>
      </c>
    </row>
    <row r="9" spans="1:39" x14ac:dyDescent="0.3">
      <c r="A9" s="35"/>
      <c r="B9" s="35"/>
      <c r="C9" s="35"/>
      <c r="D9" s="35"/>
      <c r="E9" s="35"/>
      <c r="F9" s="35"/>
      <c r="G9" s="35"/>
      <c r="H9" s="35"/>
      <c r="I9" s="35"/>
      <c r="J9" s="35"/>
      <c r="K9" s="35"/>
      <c r="L9" s="35"/>
      <c r="M9" s="35"/>
      <c r="O9" s="28" t="s">
        <v>3</v>
      </c>
      <c r="P9" s="29"/>
      <c r="Q9" s="33">
        <f t="shared" si="0"/>
        <v>-126140.2</v>
      </c>
      <c r="R9" s="1"/>
      <c r="S9" s="19"/>
      <c r="AB9" s="39"/>
      <c r="AC9" s="40"/>
      <c r="AD9" s="40"/>
      <c r="AE9" s="40"/>
      <c r="AF9" s="40"/>
      <c r="AG9" s="41"/>
      <c r="AL9" s="10">
        <v>43617</v>
      </c>
      <c r="AM9" s="9">
        <v>146.220001</v>
      </c>
    </row>
    <row r="10" spans="1:39" x14ac:dyDescent="0.3">
      <c r="A10" s="35"/>
      <c r="B10" s="35"/>
      <c r="C10" s="35"/>
      <c r="D10" s="35"/>
      <c r="E10" s="35"/>
      <c r="F10" s="35"/>
      <c r="G10" s="35"/>
      <c r="H10" s="35"/>
      <c r="I10" s="35"/>
      <c r="J10" s="35"/>
      <c r="K10" s="35"/>
      <c r="L10" s="35"/>
      <c r="M10" s="35"/>
      <c r="O10" s="28" t="s">
        <v>4</v>
      </c>
      <c r="P10" s="29"/>
      <c r="Q10" s="33">
        <f t="shared" si="0"/>
        <v>-0.81800000000000017</v>
      </c>
      <c r="R10" s="1"/>
      <c r="S10" s="19"/>
      <c r="AB10" s="2" t="s">
        <v>5</v>
      </c>
      <c r="AC10" s="3">
        <v>-9930</v>
      </c>
      <c r="AD10" s="3">
        <v>42938</v>
      </c>
      <c r="AE10" s="3">
        <v>142500</v>
      </c>
      <c r="AF10" s="3">
        <v>127540</v>
      </c>
      <c r="AG10" s="3">
        <v>78319</v>
      </c>
      <c r="AI10" s="2"/>
      <c r="AJ10" s="2" t="s">
        <v>37</v>
      </c>
      <c r="AL10" s="10">
        <v>43647</v>
      </c>
      <c r="AM10" s="9">
        <v>154.94000199999999</v>
      </c>
    </row>
    <row r="11" spans="1:39" x14ac:dyDescent="0.3">
      <c r="A11" s="35"/>
      <c r="B11" s="35"/>
      <c r="C11" s="35"/>
      <c r="D11" s="35"/>
      <c r="E11" s="35"/>
      <c r="F11" s="35"/>
      <c r="G11" s="35"/>
      <c r="H11" s="35"/>
      <c r="I11" s="35"/>
      <c r="J11" s="35"/>
      <c r="K11" s="35"/>
      <c r="L11" s="35"/>
      <c r="M11" s="35"/>
      <c r="O11" s="18"/>
      <c r="P11" s="1"/>
      <c r="Q11" s="1"/>
      <c r="R11" s="1"/>
      <c r="S11" s="19"/>
      <c r="AB11" s="2" t="s">
        <v>6</v>
      </c>
      <c r="AC11" s="3">
        <v>27584</v>
      </c>
      <c r="AD11" s="3">
        <v>-113219</v>
      </c>
      <c r="AE11" s="3">
        <v>-1168</v>
      </c>
      <c r="AF11" s="3">
        <v>-46487</v>
      </c>
      <c r="AG11" s="3">
        <v>68680</v>
      </c>
      <c r="AI11" s="2" t="s">
        <v>14</v>
      </c>
      <c r="AJ11" s="2">
        <v>4</v>
      </c>
      <c r="AL11" s="10">
        <v>43678</v>
      </c>
      <c r="AM11" s="9">
        <v>134.949997</v>
      </c>
    </row>
    <row r="12" spans="1:39" x14ac:dyDescent="0.3">
      <c r="A12" s="35"/>
      <c r="B12" s="35"/>
      <c r="C12" s="35"/>
      <c r="D12" s="35"/>
      <c r="E12" s="35"/>
      <c r="F12" s="35"/>
      <c r="G12" s="35"/>
      <c r="H12" s="35"/>
      <c r="I12" s="35"/>
      <c r="J12" s="35"/>
      <c r="K12" s="35"/>
      <c r="L12" s="35"/>
      <c r="M12" s="35"/>
      <c r="O12" s="28" t="s">
        <v>49</v>
      </c>
      <c r="P12" s="29"/>
      <c r="Q12" s="33">
        <f>AVERAGE(AC10:AG10)</f>
        <v>76273.399999999994</v>
      </c>
      <c r="R12" s="1"/>
      <c r="S12" s="19"/>
      <c r="AB12" s="2" t="s">
        <v>7</v>
      </c>
      <c r="AC12" s="7">
        <v>187492</v>
      </c>
      <c r="AD12" s="7">
        <v>189504</v>
      </c>
      <c r="AE12" s="7">
        <v>192614</v>
      </c>
      <c r="AF12" s="7">
        <v>193614</v>
      </c>
      <c r="AG12" s="7">
        <v>193614</v>
      </c>
      <c r="AI12" s="2" t="s">
        <v>34</v>
      </c>
      <c r="AJ12" s="2">
        <v>4</v>
      </c>
      <c r="AL12" s="10">
        <v>43709</v>
      </c>
      <c r="AM12" s="9">
        <v>114</v>
      </c>
    </row>
    <row r="13" spans="1:39" x14ac:dyDescent="0.3">
      <c r="A13" s="35"/>
      <c r="B13" s="35"/>
      <c r="C13" s="35"/>
      <c r="D13" s="35"/>
      <c r="E13" s="35"/>
      <c r="F13" s="35"/>
      <c r="G13" s="35"/>
      <c r="H13" s="35"/>
      <c r="I13" s="35"/>
      <c r="J13" s="35"/>
      <c r="K13" s="35"/>
      <c r="L13" s="35"/>
      <c r="M13" s="35"/>
      <c r="O13" s="28" t="s">
        <v>6</v>
      </c>
      <c r="P13" s="29"/>
      <c r="Q13" s="33">
        <f t="shared" ref="Q13:Q14" si="1">AVERAGE(AC11:AG11)</f>
        <v>-12922</v>
      </c>
      <c r="R13" s="1"/>
      <c r="S13" s="19"/>
      <c r="AI13" s="2" t="s">
        <v>30</v>
      </c>
      <c r="AJ13" s="2">
        <v>3</v>
      </c>
      <c r="AL13" s="10">
        <v>43739</v>
      </c>
      <c r="AM13" s="9">
        <v>144.300003</v>
      </c>
    </row>
    <row r="14" spans="1:39" x14ac:dyDescent="0.3">
      <c r="A14" s="35"/>
      <c r="B14" s="35"/>
      <c r="C14" s="35"/>
      <c r="D14" s="35"/>
      <c r="E14" s="35"/>
      <c r="F14" s="35"/>
      <c r="G14" s="35"/>
      <c r="H14" s="35"/>
      <c r="I14" s="35"/>
      <c r="J14" s="35"/>
      <c r="K14" s="35"/>
      <c r="L14" s="35"/>
      <c r="M14" s="35"/>
      <c r="O14" s="30" t="s">
        <v>7</v>
      </c>
      <c r="P14" s="31"/>
      <c r="Q14" s="34">
        <f t="shared" si="1"/>
        <v>191367.6</v>
      </c>
      <c r="R14" s="24"/>
      <c r="S14" s="14"/>
      <c r="AB14" s="2" t="s">
        <v>18</v>
      </c>
      <c r="AI14" s="2" t="s">
        <v>17</v>
      </c>
      <c r="AJ14" s="2">
        <v>2</v>
      </c>
      <c r="AL14" s="10">
        <v>43770</v>
      </c>
      <c r="AM14" s="9">
        <v>142.550003</v>
      </c>
    </row>
    <row r="15" spans="1:39" x14ac:dyDescent="0.3">
      <c r="A15" s="35"/>
      <c r="B15" s="35"/>
      <c r="C15" s="35"/>
      <c r="D15" s="35"/>
      <c r="E15" s="35"/>
      <c r="F15" s="35"/>
      <c r="G15" s="35"/>
      <c r="H15" s="35"/>
      <c r="I15" s="35"/>
      <c r="J15" s="35"/>
      <c r="K15" s="35"/>
      <c r="L15" s="35"/>
      <c r="M15" s="35"/>
      <c r="AC15" s="2">
        <v>2016</v>
      </c>
      <c r="AD15" s="2">
        <v>2017</v>
      </c>
      <c r="AE15" s="2">
        <v>2018</v>
      </c>
      <c r="AF15" s="2">
        <v>2019</v>
      </c>
      <c r="AG15" s="2">
        <v>2020</v>
      </c>
      <c r="AI15" s="2" t="s">
        <v>16</v>
      </c>
      <c r="AJ15" s="2">
        <v>2</v>
      </c>
      <c r="AL15" s="10">
        <v>43800</v>
      </c>
      <c r="AM15" s="9">
        <v>149.550003</v>
      </c>
    </row>
    <row r="16" spans="1:39" x14ac:dyDescent="0.3">
      <c r="A16" s="35"/>
      <c r="B16" s="35"/>
      <c r="C16" s="35"/>
      <c r="D16" s="35"/>
      <c r="E16" s="35"/>
      <c r="F16" s="35"/>
      <c r="G16" s="35"/>
      <c r="H16" s="35"/>
      <c r="I16" s="35"/>
      <c r="J16" s="35"/>
      <c r="K16" s="35"/>
      <c r="L16" s="35"/>
      <c r="M16" s="35"/>
      <c r="AB16" s="2" t="s">
        <v>14</v>
      </c>
      <c r="AC16" s="2">
        <v>36</v>
      </c>
      <c r="AD16" s="2">
        <v>59</v>
      </c>
      <c r="AE16" s="2">
        <v>83</v>
      </c>
      <c r="AF16" s="2">
        <v>108</v>
      </c>
      <c r="AG16" s="2">
        <v>138</v>
      </c>
      <c r="AL16" s="10">
        <v>43831</v>
      </c>
      <c r="AM16" s="9">
        <v>141.300003</v>
      </c>
    </row>
    <row r="17" spans="1:39" x14ac:dyDescent="0.3">
      <c r="A17" s="35"/>
      <c r="B17" s="35"/>
      <c r="C17" s="35"/>
      <c r="D17" s="35"/>
      <c r="E17" s="35"/>
      <c r="F17" s="35"/>
      <c r="G17" s="35"/>
      <c r="H17" s="35"/>
      <c r="I17" s="35"/>
      <c r="J17" s="35"/>
      <c r="K17" s="35"/>
      <c r="L17" s="35"/>
      <c r="M17" s="35"/>
      <c r="AB17" s="2" t="s">
        <v>15</v>
      </c>
      <c r="AC17" s="2">
        <v>20</v>
      </c>
      <c r="AD17" s="2">
        <v>27</v>
      </c>
      <c r="AE17" s="2">
        <v>40</v>
      </c>
      <c r="AF17" s="2">
        <v>50</v>
      </c>
      <c r="AG17" s="2">
        <v>72</v>
      </c>
      <c r="AL17" s="10">
        <v>43862</v>
      </c>
      <c r="AM17" s="9">
        <v>137.11999499999999</v>
      </c>
    </row>
    <row r="18" spans="1:39" x14ac:dyDescent="0.3">
      <c r="A18" s="35"/>
      <c r="B18" s="35"/>
      <c r="C18" s="35"/>
      <c r="D18" s="35"/>
      <c r="E18" s="35"/>
      <c r="F18" s="35"/>
      <c r="G18" s="35"/>
      <c r="H18" s="35"/>
      <c r="I18" s="35"/>
      <c r="J18" s="35"/>
      <c r="K18" s="35"/>
      <c r="L18" s="35"/>
      <c r="M18" s="35"/>
      <c r="AB18" s="2" t="s">
        <v>17</v>
      </c>
      <c r="AC18" s="2">
        <v>8</v>
      </c>
      <c r="AD18" s="2">
        <v>16</v>
      </c>
      <c r="AE18" s="2">
        <v>24</v>
      </c>
      <c r="AF18" s="2">
        <v>32</v>
      </c>
      <c r="AG18" s="2">
        <v>55</v>
      </c>
      <c r="AI18" s="2" t="s">
        <v>45</v>
      </c>
      <c r="AJ18" s="2" t="s">
        <v>14</v>
      </c>
      <c r="AL18" s="10">
        <v>43891</v>
      </c>
      <c r="AM18" s="9">
        <v>121.44000200000001</v>
      </c>
    </row>
    <row r="19" spans="1:39" x14ac:dyDescent="0.3">
      <c r="A19" s="35"/>
      <c r="B19" s="35"/>
      <c r="C19" s="35"/>
      <c r="D19" s="35"/>
      <c r="E19" s="35"/>
      <c r="F19" s="35"/>
      <c r="G19" s="35"/>
      <c r="H19" s="35"/>
      <c r="I19" s="35"/>
      <c r="J19" s="35"/>
      <c r="K19" s="35"/>
      <c r="L19" s="35"/>
      <c r="M19" s="35"/>
      <c r="AB19" s="2" t="s">
        <v>16</v>
      </c>
      <c r="AC19" s="2">
        <v>3</v>
      </c>
      <c r="AD19" s="2">
        <v>2.8</v>
      </c>
      <c r="AE19" s="2">
        <v>10</v>
      </c>
      <c r="AF19" s="2">
        <v>18</v>
      </c>
      <c r="AG19" s="2">
        <v>30</v>
      </c>
      <c r="AI19" s="2" t="s">
        <v>8</v>
      </c>
      <c r="AJ19" s="9">
        <f>4.42*1.13</f>
        <v>4.9945999999999993</v>
      </c>
      <c r="AL19" s="10">
        <v>43922</v>
      </c>
      <c r="AM19" s="9">
        <v>151.570007</v>
      </c>
    </row>
    <row r="20" spans="1:39" x14ac:dyDescent="0.3">
      <c r="A20" s="35"/>
      <c r="B20" s="35"/>
      <c r="C20" s="35"/>
      <c r="D20" s="35"/>
      <c r="E20" s="35"/>
      <c r="F20" s="35"/>
      <c r="G20" s="35"/>
      <c r="H20" s="35"/>
      <c r="I20" s="35"/>
      <c r="J20" s="35"/>
      <c r="K20" s="35"/>
      <c r="L20" s="35"/>
      <c r="M20" s="35"/>
      <c r="O20" s="11" t="s">
        <v>60</v>
      </c>
      <c r="P20" s="11"/>
      <c r="Q20" s="11"/>
      <c r="R20" s="11"/>
      <c r="S20" s="11"/>
      <c r="U20" s="11" t="s">
        <v>59</v>
      </c>
      <c r="V20" s="11"/>
      <c r="W20" s="11"/>
      <c r="X20" s="11"/>
      <c r="Y20" s="11"/>
      <c r="Z20" s="11"/>
      <c r="AI20" s="2" t="s">
        <v>12</v>
      </c>
      <c r="AJ20" s="9">
        <f>4.41*1.13</f>
        <v>4.9832999999999998</v>
      </c>
      <c r="AL20" s="10">
        <v>43952</v>
      </c>
      <c r="AM20" s="9">
        <v>180.929993</v>
      </c>
    </row>
    <row r="21" spans="1:39" x14ac:dyDescent="0.3">
      <c r="A21" s="35"/>
      <c r="B21" s="35"/>
      <c r="C21" s="35"/>
      <c r="D21" s="35"/>
      <c r="E21" s="35"/>
      <c r="F21" s="35"/>
      <c r="G21" s="35"/>
      <c r="H21" s="35"/>
      <c r="I21" s="35"/>
      <c r="J21" s="35"/>
      <c r="K21" s="35"/>
      <c r="L21" s="35"/>
      <c r="M21" s="35"/>
      <c r="AI21" s="2" t="s">
        <v>9</v>
      </c>
      <c r="AJ21" s="9">
        <f>4.19*1.13</f>
        <v>4.7347000000000001</v>
      </c>
      <c r="AL21" s="10">
        <v>43983</v>
      </c>
      <c r="AM21" s="9">
        <v>258.19000199999999</v>
      </c>
    </row>
    <row r="22" spans="1:39" x14ac:dyDescent="0.3">
      <c r="A22" s="35"/>
      <c r="B22" s="35"/>
      <c r="C22" s="35"/>
      <c r="D22" s="35"/>
      <c r="E22" s="35"/>
      <c r="F22" s="35"/>
      <c r="G22" s="35"/>
      <c r="H22" s="35"/>
      <c r="I22" s="35"/>
      <c r="J22" s="35"/>
      <c r="K22" s="35"/>
      <c r="L22" s="35"/>
      <c r="M22" s="35"/>
      <c r="AB22" s="14" t="s">
        <v>19</v>
      </c>
      <c r="AC22" s="15" t="s">
        <v>25</v>
      </c>
      <c r="AE22" s="20" t="s">
        <v>48</v>
      </c>
      <c r="AF22" s="21" t="s">
        <v>31</v>
      </c>
      <c r="AI22" s="2" t="s">
        <v>10</v>
      </c>
      <c r="AJ22" s="9">
        <f>4.26*1.13</f>
        <v>4.8137999999999996</v>
      </c>
      <c r="AL22" s="10">
        <v>44013</v>
      </c>
      <c r="AM22" s="9">
        <v>257.82000699999998</v>
      </c>
    </row>
    <row r="23" spans="1:39" x14ac:dyDescent="0.3">
      <c r="A23" s="35"/>
      <c r="B23" s="35"/>
      <c r="C23" s="35"/>
      <c r="D23" s="35"/>
      <c r="E23" s="35"/>
      <c r="F23" s="35"/>
      <c r="G23" s="35"/>
      <c r="H23" s="35"/>
      <c r="I23" s="35"/>
      <c r="J23" s="35"/>
      <c r="K23" s="35"/>
      <c r="L23" s="35"/>
      <c r="M23" s="35"/>
      <c r="AB23" s="12" t="s">
        <v>21</v>
      </c>
      <c r="AC23" s="22">
        <v>0.28999999999999998</v>
      </c>
      <c r="AE23" s="12" t="s">
        <v>16</v>
      </c>
      <c r="AF23" s="13">
        <v>8.0000000000000002E-3</v>
      </c>
      <c r="AI23" s="2" t="s">
        <v>11</v>
      </c>
      <c r="AJ23" s="9">
        <f>4.12*1.13</f>
        <v>4.6555999999999997</v>
      </c>
      <c r="AL23" s="10">
        <v>44044</v>
      </c>
      <c r="AM23" s="9">
        <v>282.16000400000001</v>
      </c>
    </row>
    <row r="24" spans="1:39" x14ac:dyDescent="0.3">
      <c r="A24" s="35"/>
      <c r="B24" s="35"/>
      <c r="C24" s="35"/>
      <c r="D24" s="35"/>
      <c r="E24" s="35"/>
      <c r="F24" s="35"/>
      <c r="G24" s="35"/>
      <c r="H24" s="35"/>
      <c r="I24" s="35"/>
      <c r="J24" s="35"/>
      <c r="K24" s="35"/>
      <c r="L24" s="35"/>
      <c r="M24" s="35"/>
      <c r="AB24" s="12" t="s">
        <v>20</v>
      </c>
      <c r="AC24" s="22">
        <v>0.26</v>
      </c>
      <c r="AE24" s="12" t="s">
        <v>30</v>
      </c>
      <c r="AF24" s="13">
        <v>7.6E-3</v>
      </c>
      <c r="AL24" s="10">
        <v>44075</v>
      </c>
      <c r="AM24" s="9">
        <v>242.570007</v>
      </c>
    </row>
    <row r="25" spans="1:39" x14ac:dyDescent="0.3">
      <c r="A25" s="35"/>
      <c r="B25" s="35"/>
      <c r="C25" s="35"/>
      <c r="D25" s="35"/>
      <c r="E25" s="35"/>
      <c r="F25" s="35"/>
      <c r="G25" s="35"/>
      <c r="H25" s="35"/>
      <c r="I25" s="35"/>
      <c r="J25" s="35"/>
      <c r="K25" s="35"/>
      <c r="L25" s="35"/>
      <c r="M25" s="35"/>
      <c r="AB25" s="12" t="s">
        <v>24</v>
      </c>
      <c r="AC25" s="22">
        <v>0.19</v>
      </c>
      <c r="AE25" s="12" t="s">
        <v>34</v>
      </c>
      <c r="AF25" s="13">
        <v>6.4000000000000003E-3</v>
      </c>
      <c r="AL25" s="10">
        <v>44105</v>
      </c>
      <c r="AM25" s="9">
        <v>239.88999899999999</v>
      </c>
    </row>
    <row r="26" spans="1:39" x14ac:dyDescent="0.3">
      <c r="A26" s="35"/>
      <c r="B26" s="35"/>
      <c r="C26" s="35"/>
      <c r="D26" s="35"/>
      <c r="E26" s="35"/>
      <c r="F26" s="35"/>
      <c r="G26" s="35"/>
      <c r="H26" s="35"/>
      <c r="I26" s="35"/>
      <c r="J26" s="35"/>
      <c r="K26" s="35"/>
      <c r="L26" s="35"/>
      <c r="M26" s="35"/>
      <c r="AB26" s="12" t="s">
        <v>22</v>
      </c>
      <c r="AC26" s="22">
        <v>0.16</v>
      </c>
      <c r="AE26" s="12" t="s">
        <v>17</v>
      </c>
      <c r="AF26" s="13">
        <v>4.0000000000000001E-3</v>
      </c>
      <c r="AL26" s="10">
        <v>44136</v>
      </c>
      <c r="AM26" s="9">
        <v>291.36999500000002</v>
      </c>
    </row>
    <row r="27" spans="1:39" x14ac:dyDescent="0.3">
      <c r="A27" s="35"/>
      <c r="B27" s="35"/>
      <c r="C27" s="35"/>
      <c r="D27" s="35"/>
      <c r="E27" s="35"/>
      <c r="F27" s="35"/>
      <c r="G27" s="35"/>
      <c r="H27" s="35"/>
      <c r="I27" s="35"/>
      <c r="J27" s="35"/>
      <c r="K27" s="35"/>
      <c r="L27" s="35"/>
      <c r="M27" s="35"/>
      <c r="AB27" s="16" t="s">
        <v>23</v>
      </c>
      <c r="AC27" s="23">
        <v>0.11</v>
      </c>
      <c r="AE27" s="16" t="s">
        <v>14</v>
      </c>
      <c r="AF27" s="17">
        <v>3.8E-3</v>
      </c>
      <c r="AL27" s="10">
        <v>44166</v>
      </c>
      <c r="AM27" s="9">
        <v>314.66000400000001</v>
      </c>
    </row>
    <row r="28" spans="1:39" x14ac:dyDescent="0.3">
      <c r="A28" s="35"/>
      <c r="B28" s="35"/>
      <c r="C28" s="35"/>
      <c r="D28" s="35"/>
      <c r="E28" s="35"/>
      <c r="F28" s="35"/>
      <c r="G28" s="35"/>
      <c r="H28" s="35"/>
      <c r="I28" s="35"/>
      <c r="J28" s="35"/>
      <c r="K28" s="35"/>
      <c r="L28" s="35"/>
      <c r="M28" s="35"/>
      <c r="AB28" s="8"/>
      <c r="AC28" s="2"/>
      <c r="AI28" s="2"/>
      <c r="AJ28" s="2" t="s">
        <v>52</v>
      </c>
      <c r="AL28" s="10">
        <v>44197</v>
      </c>
      <c r="AM28" s="9">
        <v>315</v>
      </c>
    </row>
    <row r="29" spans="1:39" x14ac:dyDescent="0.3">
      <c r="A29" s="35"/>
      <c r="B29" s="35"/>
      <c r="C29" s="35"/>
      <c r="D29" s="35"/>
      <c r="E29" s="35"/>
      <c r="F29" s="35"/>
      <c r="G29" s="35"/>
      <c r="H29" s="35"/>
      <c r="I29" s="35"/>
      <c r="J29" s="35"/>
      <c r="K29" s="35"/>
      <c r="L29" s="35"/>
      <c r="M29" s="35"/>
      <c r="AI29" s="2" t="s">
        <v>50</v>
      </c>
      <c r="AJ29" s="2">
        <v>110</v>
      </c>
      <c r="AL29" s="10">
        <v>44228</v>
      </c>
      <c r="AM29" s="9">
        <v>307.38000499999998</v>
      </c>
    </row>
    <row r="30" spans="1:39" x14ac:dyDescent="0.3">
      <c r="A30" s="35"/>
      <c r="B30" s="35"/>
      <c r="C30" s="35"/>
      <c r="D30" s="35"/>
      <c r="E30" s="35"/>
      <c r="F30" s="35"/>
      <c r="G30" s="35"/>
      <c r="H30" s="35"/>
      <c r="I30" s="35"/>
      <c r="J30" s="35"/>
      <c r="K30" s="35"/>
      <c r="L30" s="35"/>
      <c r="M30" s="35"/>
      <c r="AB30" s="2" t="s">
        <v>44</v>
      </c>
      <c r="AC30" s="2" t="s">
        <v>26</v>
      </c>
      <c r="AD30" s="2" t="s">
        <v>27</v>
      </c>
      <c r="AE30" s="2" t="s">
        <v>28</v>
      </c>
      <c r="AF30" s="2" t="s">
        <v>29</v>
      </c>
      <c r="AI30" s="7" t="s">
        <v>26</v>
      </c>
      <c r="AJ30" s="2">
        <v>99</v>
      </c>
      <c r="AL30" s="10">
        <v>44256</v>
      </c>
      <c r="AM30" s="9">
        <v>267.95001200000002</v>
      </c>
    </row>
    <row r="31" spans="1:39" x14ac:dyDescent="0.3">
      <c r="A31" s="35"/>
      <c r="B31" s="35"/>
      <c r="C31" s="35"/>
      <c r="D31" s="35"/>
      <c r="E31" s="35"/>
      <c r="F31" s="35"/>
      <c r="G31" s="35"/>
      <c r="H31" s="35"/>
      <c r="I31" s="35"/>
      <c r="J31" s="35"/>
      <c r="K31" s="35"/>
      <c r="L31" s="35"/>
      <c r="M31" s="35"/>
      <c r="AB31" s="2">
        <v>2020</v>
      </c>
      <c r="AC31" s="2">
        <v>54</v>
      </c>
      <c r="AD31" s="2">
        <v>40</v>
      </c>
      <c r="AE31" s="2">
        <v>29</v>
      </c>
      <c r="AF31" s="2">
        <v>15</v>
      </c>
      <c r="AI31" s="2" t="s">
        <v>28</v>
      </c>
      <c r="AJ31" s="2">
        <v>117</v>
      </c>
      <c r="AL31" s="10">
        <v>44287</v>
      </c>
      <c r="AM31" s="9">
        <v>252.11999499999999</v>
      </c>
    </row>
    <row r="32" spans="1:39" x14ac:dyDescent="0.3">
      <c r="A32" s="35"/>
      <c r="B32" s="35"/>
      <c r="C32" s="35"/>
      <c r="D32" s="35"/>
      <c r="E32" s="35"/>
      <c r="F32" s="35"/>
      <c r="G32" s="35"/>
      <c r="H32" s="35"/>
      <c r="I32" s="35"/>
      <c r="J32" s="35"/>
      <c r="K32" s="35"/>
      <c r="L32" s="35"/>
      <c r="M32" s="35"/>
      <c r="AB32" s="2">
        <v>2019</v>
      </c>
      <c r="AC32" s="2">
        <v>43</v>
      </c>
      <c r="AD32" s="2">
        <v>32</v>
      </c>
      <c r="AE32" s="2">
        <v>22</v>
      </c>
      <c r="AF32" s="2">
        <v>11</v>
      </c>
      <c r="AI32" s="2" t="s">
        <v>51</v>
      </c>
      <c r="AJ32" s="2">
        <v>124</v>
      </c>
      <c r="AL32" s="10">
        <v>44317</v>
      </c>
      <c r="AM32" s="9">
        <v>241.570007</v>
      </c>
    </row>
    <row r="33" spans="1:39" x14ac:dyDescent="0.3">
      <c r="A33" s="35"/>
      <c r="B33" s="35"/>
      <c r="C33" s="35"/>
      <c r="D33" s="35"/>
      <c r="E33" s="35"/>
      <c r="F33" s="35"/>
      <c r="G33" s="35"/>
      <c r="H33" s="35"/>
      <c r="I33" s="35"/>
      <c r="J33" s="35"/>
      <c r="K33" s="35"/>
      <c r="L33" s="35"/>
      <c r="M33" s="35"/>
      <c r="AB33" s="2">
        <v>2018</v>
      </c>
      <c r="AC33" s="2">
        <v>33</v>
      </c>
      <c r="AD33" s="2">
        <v>26</v>
      </c>
      <c r="AE33" s="2">
        <v>17</v>
      </c>
      <c r="AF33" s="2">
        <v>7</v>
      </c>
      <c r="AI33" s="2" t="s">
        <v>27</v>
      </c>
      <c r="AJ33" s="2">
        <v>140</v>
      </c>
      <c r="AL33" s="10">
        <v>44348</v>
      </c>
      <c r="AM33" s="9">
        <v>275.58999599999999</v>
      </c>
    </row>
    <row r="34" spans="1:39" x14ac:dyDescent="0.3">
      <c r="A34" s="35"/>
      <c r="B34" s="35"/>
      <c r="C34" s="35"/>
      <c r="D34" s="35"/>
      <c r="E34" s="35"/>
      <c r="F34" s="35"/>
      <c r="G34" s="35"/>
      <c r="H34" s="35"/>
      <c r="I34" s="35"/>
      <c r="J34" s="35"/>
      <c r="K34" s="35"/>
      <c r="L34" s="35"/>
      <c r="M34" s="35"/>
      <c r="AI34" s="8" t="s">
        <v>53</v>
      </c>
      <c r="AJ34" s="2">
        <f>AVERAGE(AJ29:AJ33)</f>
        <v>118</v>
      </c>
      <c r="AK34" s="1"/>
      <c r="AL34" s="10">
        <v>44378</v>
      </c>
      <c r="AM34" s="9">
        <v>228.66999799999999</v>
      </c>
    </row>
    <row r="35" spans="1:39" x14ac:dyDescent="0.3">
      <c r="A35" s="35"/>
      <c r="B35" s="35"/>
      <c r="C35" s="35"/>
      <c r="D35" s="35"/>
      <c r="E35" s="35"/>
      <c r="F35" s="35"/>
      <c r="G35" s="35"/>
      <c r="H35" s="35"/>
      <c r="I35" s="35"/>
      <c r="J35" s="35"/>
      <c r="K35" s="35"/>
      <c r="L35" s="35"/>
      <c r="M35" s="35"/>
      <c r="O35" s="11" t="s">
        <v>62</v>
      </c>
      <c r="P35" s="11"/>
      <c r="Q35" s="11"/>
      <c r="R35" s="11"/>
      <c r="S35" s="11"/>
      <c r="U35" s="11" t="s">
        <v>63</v>
      </c>
      <c r="V35" s="11"/>
      <c r="W35" s="11"/>
      <c r="X35" s="11"/>
      <c r="Y35" s="11"/>
      <c r="Z35" s="11"/>
      <c r="AK35" s="1"/>
      <c r="AL35" s="10">
        <v>44409</v>
      </c>
      <c r="AM35" s="9">
        <v>234.33999600000001</v>
      </c>
    </row>
    <row r="36" spans="1:39" x14ac:dyDescent="0.3">
      <c r="A36" s="35"/>
      <c r="B36" s="35"/>
      <c r="C36" s="35"/>
      <c r="D36" s="35"/>
      <c r="E36" s="35"/>
      <c r="F36" s="35"/>
      <c r="G36" s="35"/>
      <c r="H36" s="35"/>
      <c r="I36" s="35"/>
      <c r="J36" s="35"/>
      <c r="K36" s="35"/>
      <c r="L36" s="35"/>
      <c r="M36" s="35"/>
      <c r="AB36" s="2" t="s">
        <v>43</v>
      </c>
      <c r="AC36" s="2" t="s">
        <v>26</v>
      </c>
      <c r="AD36" s="2" t="s">
        <v>27</v>
      </c>
      <c r="AE36" s="2" t="s">
        <v>28</v>
      </c>
      <c r="AF36" s="2" t="s">
        <v>29</v>
      </c>
      <c r="AK36" s="1"/>
      <c r="AL36" s="10">
        <v>44440</v>
      </c>
      <c r="AM36" s="9">
        <v>225.33999600000001</v>
      </c>
    </row>
    <row r="37" spans="1:39" x14ac:dyDescent="0.3">
      <c r="A37" s="35"/>
      <c r="B37" s="35"/>
      <c r="C37" s="35"/>
      <c r="D37" s="35"/>
      <c r="E37" s="35"/>
      <c r="F37" s="35"/>
      <c r="G37" s="35"/>
      <c r="H37" s="35"/>
      <c r="I37" s="35"/>
      <c r="J37" s="35"/>
      <c r="K37" s="35"/>
      <c r="L37" s="35"/>
      <c r="M37" s="35"/>
      <c r="AB37" s="2">
        <v>2018</v>
      </c>
      <c r="AC37" s="2">
        <v>67</v>
      </c>
      <c r="AD37" s="2">
        <v>56</v>
      </c>
      <c r="AE37" s="2">
        <v>38</v>
      </c>
      <c r="AF37" s="2">
        <v>20</v>
      </c>
      <c r="AK37" s="1"/>
      <c r="AL37" s="10">
        <v>44470</v>
      </c>
      <c r="AM37" s="9">
        <v>289.39999399999999</v>
      </c>
    </row>
    <row r="38" spans="1:39" x14ac:dyDescent="0.3">
      <c r="A38" s="35"/>
      <c r="B38" s="35"/>
      <c r="C38" s="35"/>
      <c r="D38" s="35"/>
      <c r="E38" s="35"/>
      <c r="F38" s="35"/>
      <c r="G38" s="35"/>
      <c r="H38" s="35"/>
      <c r="I38" s="35"/>
      <c r="J38" s="35"/>
      <c r="K38" s="35"/>
      <c r="L38" s="35"/>
      <c r="M38" s="35"/>
      <c r="AB38" s="2">
        <v>2019</v>
      </c>
      <c r="AC38" s="2">
        <v>84</v>
      </c>
      <c r="AD38" s="2">
        <v>65</v>
      </c>
      <c r="AE38" s="2">
        <v>49</v>
      </c>
      <c r="AF38" s="2">
        <v>35</v>
      </c>
      <c r="AL38" s="10">
        <v>44501</v>
      </c>
      <c r="AM38" s="9">
        <v>250.88999899999999</v>
      </c>
    </row>
    <row r="39" spans="1:39" x14ac:dyDescent="0.3">
      <c r="A39" s="35"/>
      <c r="B39" s="35"/>
      <c r="C39" s="35"/>
      <c r="D39" s="35"/>
      <c r="E39" s="35"/>
      <c r="F39" s="35"/>
      <c r="G39" s="35"/>
      <c r="H39" s="35"/>
      <c r="I39" s="35"/>
      <c r="J39" s="35"/>
      <c r="K39" s="35"/>
      <c r="L39" s="35"/>
      <c r="M39" s="35"/>
      <c r="AB39" s="2">
        <v>2020</v>
      </c>
      <c r="AC39" s="2">
        <v>102</v>
      </c>
      <c r="AD39" s="2">
        <v>78</v>
      </c>
      <c r="AE39" s="2">
        <v>66</v>
      </c>
      <c r="AF39" s="2">
        <v>54</v>
      </c>
      <c r="AL39" s="10">
        <v>44526</v>
      </c>
      <c r="AM39" s="9">
        <v>250.88999899999999</v>
      </c>
    </row>
    <row r="40" spans="1:39" x14ac:dyDescent="0.3">
      <c r="A40" s="35"/>
      <c r="B40" s="35"/>
      <c r="C40" s="35"/>
      <c r="D40" s="35"/>
      <c r="E40" s="35"/>
      <c r="F40" s="35"/>
      <c r="G40" s="35"/>
      <c r="H40" s="35"/>
      <c r="I40" s="35"/>
      <c r="J40" s="35"/>
      <c r="K40" s="35"/>
      <c r="L40" s="35"/>
      <c r="M40" s="35"/>
      <c r="AC40" s="1"/>
      <c r="AD40" s="1"/>
      <c r="AE40" s="1"/>
      <c r="AF40" s="1"/>
    </row>
    <row r="41" spans="1:39" x14ac:dyDescent="0.3">
      <c r="A41" s="35"/>
      <c r="B41" s="35"/>
      <c r="C41" s="35"/>
      <c r="D41" s="35"/>
      <c r="E41" s="35"/>
      <c r="F41" s="35"/>
      <c r="G41" s="35"/>
      <c r="H41" s="35"/>
      <c r="I41" s="35"/>
      <c r="J41" s="35"/>
      <c r="K41" s="35"/>
      <c r="L41" s="35"/>
      <c r="M41" s="35"/>
    </row>
    <row r="42" spans="1:39" x14ac:dyDescent="0.3">
      <c r="A42" s="35"/>
      <c r="B42" s="35"/>
      <c r="C42" s="35"/>
      <c r="D42" s="35"/>
      <c r="E42" s="35"/>
      <c r="F42" s="35"/>
      <c r="G42" s="35"/>
      <c r="H42" s="35"/>
      <c r="I42" s="35"/>
      <c r="J42" s="35"/>
      <c r="K42" s="35"/>
      <c r="L42" s="35"/>
      <c r="M42" s="35"/>
    </row>
    <row r="43" spans="1:39" x14ac:dyDescent="0.3">
      <c r="A43" s="35"/>
      <c r="B43" s="35"/>
      <c r="C43" s="35"/>
      <c r="D43" s="35"/>
      <c r="E43" s="35"/>
      <c r="F43" s="35"/>
      <c r="G43" s="35"/>
      <c r="H43" s="35"/>
      <c r="I43" s="35"/>
      <c r="J43" s="35"/>
      <c r="K43" s="35"/>
      <c r="L43" s="35"/>
      <c r="M43" s="35"/>
      <c r="AB43" s="2" t="s">
        <v>38</v>
      </c>
      <c r="AC43" s="2">
        <v>2016</v>
      </c>
      <c r="AD43" s="2">
        <v>2017</v>
      </c>
      <c r="AE43" s="2">
        <v>2018</v>
      </c>
      <c r="AF43" s="2">
        <v>2019</v>
      </c>
      <c r="AG43" s="2">
        <v>2020</v>
      </c>
    </row>
    <row r="44" spans="1:39" x14ac:dyDescent="0.3">
      <c r="A44" s="35"/>
      <c r="B44" s="35"/>
      <c r="C44" s="35"/>
      <c r="D44" s="35"/>
      <c r="E44" s="35"/>
      <c r="F44" s="35"/>
      <c r="G44" s="35"/>
      <c r="H44" s="35"/>
      <c r="I44" s="35"/>
      <c r="J44" s="35"/>
      <c r="K44" s="35"/>
      <c r="L44" s="35"/>
      <c r="M44" s="35"/>
      <c r="AB44" s="2" t="s">
        <v>39</v>
      </c>
      <c r="AC44" s="2">
        <v>3.27</v>
      </c>
      <c r="AD44" s="2">
        <v>4.6100000000000003</v>
      </c>
      <c r="AE44" s="2">
        <v>6.21</v>
      </c>
      <c r="AF44" s="2">
        <v>7.57</v>
      </c>
      <c r="AG44" s="2">
        <v>8.89</v>
      </c>
    </row>
    <row r="45" spans="1:39" x14ac:dyDescent="0.3">
      <c r="A45" s="35"/>
      <c r="B45" s="35"/>
      <c r="C45" s="35"/>
      <c r="D45" s="35"/>
      <c r="E45" s="35"/>
      <c r="F45" s="35"/>
      <c r="G45" s="35"/>
      <c r="H45" s="35"/>
      <c r="I45" s="35"/>
      <c r="J45" s="35"/>
      <c r="K45" s="35"/>
      <c r="L45" s="35"/>
      <c r="M45" s="35"/>
      <c r="AB45" s="2" t="s">
        <v>15</v>
      </c>
      <c r="AC45" s="2">
        <v>0.6</v>
      </c>
      <c r="AD45" s="2">
        <v>1.1000000000000001</v>
      </c>
      <c r="AE45" s="2">
        <v>1.8</v>
      </c>
      <c r="AF45" s="2">
        <v>2.8</v>
      </c>
      <c r="AG45" s="2">
        <v>4.0999999999999996</v>
      </c>
    </row>
    <row r="46" spans="1:39" x14ac:dyDescent="0.3">
      <c r="A46" s="35"/>
      <c r="B46" s="35"/>
      <c r="C46" s="35"/>
      <c r="D46" s="35"/>
      <c r="E46" s="35"/>
      <c r="F46" s="35"/>
      <c r="G46" s="35"/>
      <c r="H46" s="35"/>
      <c r="I46" s="35"/>
      <c r="J46" s="35"/>
      <c r="K46" s="35"/>
      <c r="L46" s="35"/>
      <c r="M46" s="35"/>
    </row>
    <row r="47" spans="1:39" x14ac:dyDescent="0.3">
      <c r="A47" s="35"/>
      <c r="B47" s="35"/>
      <c r="C47" s="35"/>
      <c r="D47" s="35"/>
      <c r="E47" s="35"/>
      <c r="F47" s="35"/>
      <c r="G47" s="35"/>
      <c r="H47" s="35"/>
      <c r="I47" s="35"/>
      <c r="J47" s="35"/>
      <c r="K47" s="35"/>
      <c r="L47" s="35"/>
      <c r="M47" s="35"/>
    </row>
    <row r="48" spans="1:39" x14ac:dyDescent="0.3">
      <c r="A48" s="35"/>
      <c r="B48" s="35"/>
      <c r="C48" s="35"/>
      <c r="D48" s="35"/>
      <c r="E48" s="35"/>
      <c r="F48" s="35"/>
      <c r="G48" s="35"/>
      <c r="H48" s="35"/>
      <c r="I48" s="35"/>
      <c r="J48" s="35"/>
      <c r="K48" s="35"/>
      <c r="L48" s="35"/>
      <c r="M48" s="35"/>
      <c r="AB48" s="2" t="s">
        <v>32</v>
      </c>
      <c r="AC48" s="2" t="s">
        <v>33</v>
      </c>
      <c r="AD48" s="2" t="s">
        <v>42</v>
      </c>
      <c r="AF48" s="2" t="s">
        <v>40</v>
      </c>
      <c r="AG48" s="2" t="s">
        <v>41</v>
      </c>
    </row>
    <row r="49" spans="1:33" x14ac:dyDescent="0.3">
      <c r="A49" s="35"/>
      <c r="B49" s="35"/>
      <c r="C49" s="35"/>
      <c r="D49" s="35"/>
      <c r="E49" s="35"/>
      <c r="F49" s="35"/>
      <c r="G49" s="35"/>
      <c r="H49" s="35"/>
      <c r="I49" s="35"/>
      <c r="J49" s="35"/>
      <c r="K49" s="35"/>
      <c r="L49" s="35"/>
      <c r="M49" s="35"/>
      <c r="AB49" s="2" t="s">
        <v>14</v>
      </c>
      <c r="AC49" s="2">
        <v>70</v>
      </c>
      <c r="AD49" s="2">
        <v>3.2</v>
      </c>
      <c r="AF49" s="2" t="s">
        <v>39</v>
      </c>
      <c r="AG49" s="2">
        <v>171</v>
      </c>
    </row>
    <row r="50" spans="1:33" x14ac:dyDescent="0.3">
      <c r="A50" s="35"/>
      <c r="B50" s="35"/>
      <c r="C50" s="35"/>
      <c r="D50" s="35"/>
      <c r="E50" s="35"/>
      <c r="F50" s="35"/>
      <c r="G50" s="35"/>
      <c r="H50" s="35"/>
      <c r="I50" s="35"/>
      <c r="J50" s="35"/>
      <c r="K50" s="35"/>
      <c r="L50" s="35"/>
      <c r="M50" s="35"/>
      <c r="AB50" s="2" t="s">
        <v>34</v>
      </c>
      <c r="AC50" s="2">
        <v>73</v>
      </c>
      <c r="AD50" s="2">
        <v>0.16</v>
      </c>
      <c r="AF50" s="2" t="s">
        <v>34</v>
      </c>
      <c r="AG50" s="2">
        <v>192</v>
      </c>
    </row>
    <row r="51" spans="1:33" x14ac:dyDescent="0.3">
      <c r="A51" s="35"/>
      <c r="B51" s="35"/>
      <c r="C51" s="35"/>
      <c r="D51" s="35"/>
      <c r="E51" s="35"/>
      <c r="F51" s="35"/>
      <c r="G51" s="35"/>
      <c r="H51" s="35"/>
      <c r="I51" s="35"/>
      <c r="J51" s="35"/>
      <c r="K51" s="35"/>
      <c r="L51" s="35"/>
      <c r="M51" s="35"/>
      <c r="AB51" s="2" t="s">
        <v>17</v>
      </c>
      <c r="AC51" s="2">
        <v>75</v>
      </c>
      <c r="AD51" s="2">
        <v>7.0000000000000007E-2</v>
      </c>
      <c r="AF51" s="2" t="s">
        <v>30</v>
      </c>
      <c r="AG51" s="2">
        <v>167</v>
      </c>
    </row>
    <row r="52" spans="1:33" x14ac:dyDescent="0.3">
      <c r="A52" s="35"/>
      <c r="B52" s="35"/>
      <c r="C52" s="35"/>
      <c r="D52" s="35"/>
      <c r="E52" s="35"/>
      <c r="F52" s="35"/>
      <c r="G52" s="35"/>
      <c r="H52" s="35"/>
      <c r="I52" s="35"/>
      <c r="J52" s="35"/>
      <c r="K52" s="35"/>
      <c r="L52" s="35"/>
      <c r="M52" s="35"/>
      <c r="AB52" s="2" t="s">
        <v>15</v>
      </c>
      <c r="AC52" s="2">
        <v>75</v>
      </c>
      <c r="AD52" s="2">
        <v>2</v>
      </c>
      <c r="AF52" s="8" t="s">
        <v>16</v>
      </c>
      <c r="AG52" s="8">
        <v>100</v>
      </c>
    </row>
    <row r="53" spans="1:33" x14ac:dyDescent="0.3">
      <c r="A53" s="35"/>
      <c r="B53" s="35"/>
      <c r="C53" s="35"/>
      <c r="D53" s="35"/>
      <c r="E53" s="35"/>
      <c r="F53" s="35"/>
      <c r="G53" s="35"/>
      <c r="H53" s="35"/>
      <c r="I53" s="35"/>
      <c r="J53" s="35"/>
      <c r="K53" s="35"/>
      <c r="L53" s="35"/>
      <c r="M53" s="35"/>
      <c r="O53" s="11" t="s">
        <v>58</v>
      </c>
      <c r="P53" s="11"/>
      <c r="Q53" s="11"/>
      <c r="R53" s="11"/>
      <c r="S53" s="11"/>
      <c r="T53" s="11"/>
      <c r="U53" s="11"/>
      <c r="V53" s="11"/>
      <c r="W53" s="11"/>
      <c r="X53" s="11"/>
      <c r="Y53" s="11"/>
      <c r="Z53" s="11"/>
    </row>
    <row r="54" spans="1:33" x14ac:dyDescent="0.3">
      <c r="A54" s="35"/>
      <c r="B54" s="35"/>
      <c r="C54" s="35"/>
      <c r="D54" s="35"/>
      <c r="E54" s="35"/>
      <c r="F54" s="35"/>
      <c r="G54" s="35"/>
      <c r="H54" s="35"/>
      <c r="I54" s="35"/>
      <c r="J54" s="35"/>
      <c r="K54" s="35"/>
      <c r="L54" s="35"/>
      <c r="M54" s="35"/>
    </row>
    <row r="55" spans="1:33" x14ac:dyDescent="0.3">
      <c r="A55" s="35"/>
      <c r="B55" s="35"/>
      <c r="C55" s="35"/>
      <c r="D55" s="35"/>
      <c r="E55" s="35"/>
      <c r="F55" s="35"/>
      <c r="G55" s="35"/>
      <c r="H55" s="35"/>
      <c r="I55" s="35"/>
      <c r="J55" s="35"/>
      <c r="K55" s="35"/>
      <c r="L55" s="35"/>
      <c r="M55" s="35"/>
    </row>
    <row r="56" spans="1:33" x14ac:dyDescent="0.3">
      <c r="A56" s="35"/>
      <c r="B56" s="35"/>
      <c r="C56" s="35"/>
      <c r="D56" s="35"/>
      <c r="E56" s="35"/>
      <c r="F56" s="35"/>
      <c r="G56" s="35"/>
      <c r="H56" s="35"/>
      <c r="I56" s="35"/>
      <c r="J56" s="35"/>
      <c r="K56" s="35"/>
      <c r="L56" s="35"/>
      <c r="M56" s="35"/>
      <c r="AB56" s="2"/>
      <c r="AC56" s="2" t="s">
        <v>65</v>
      </c>
    </row>
    <row r="57" spans="1:33" x14ac:dyDescent="0.3">
      <c r="A57" s="35"/>
      <c r="B57" s="35"/>
      <c r="C57" s="35"/>
      <c r="D57" s="35"/>
      <c r="E57" s="35"/>
      <c r="F57" s="35"/>
      <c r="G57" s="35"/>
      <c r="H57" s="35"/>
      <c r="I57" s="35"/>
      <c r="J57" s="35"/>
      <c r="K57" s="35"/>
      <c r="L57" s="35"/>
      <c r="M57" s="35"/>
      <c r="AB57" s="2">
        <v>2016</v>
      </c>
      <c r="AC57" s="2">
        <v>104</v>
      </c>
    </row>
    <row r="58" spans="1:33" x14ac:dyDescent="0.3">
      <c r="A58" s="35"/>
      <c r="B58" s="35"/>
      <c r="C58" s="35"/>
      <c r="D58" s="35"/>
      <c r="E58" s="35"/>
      <c r="F58" s="35"/>
      <c r="G58" s="35"/>
      <c r="H58" s="35"/>
      <c r="I58" s="35"/>
      <c r="J58" s="35"/>
      <c r="K58" s="35"/>
      <c r="L58" s="35"/>
      <c r="M58" s="35"/>
      <c r="AB58" s="2">
        <v>2017</v>
      </c>
      <c r="AC58" s="2">
        <v>138</v>
      </c>
    </row>
    <row r="59" spans="1:33" x14ac:dyDescent="0.3">
      <c r="A59" s="35"/>
      <c r="B59" s="35"/>
      <c r="C59" s="35"/>
      <c r="D59" s="35"/>
      <c r="E59" s="35"/>
      <c r="F59" s="35"/>
      <c r="G59" s="35"/>
      <c r="H59" s="35"/>
      <c r="I59" s="35"/>
      <c r="J59" s="35"/>
      <c r="K59" s="35"/>
      <c r="L59" s="35"/>
      <c r="M59" s="35"/>
      <c r="AB59" s="2">
        <v>2018</v>
      </c>
      <c r="AC59" s="2">
        <v>180</v>
      </c>
    </row>
    <row r="60" spans="1:33" x14ac:dyDescent="0.3">
      <c r="A60" s="35"/>
      <c r="B60" s="35"/>
      <c r="C60" s="35"/>
      <c r="D60" s="35"/>
      <c r="E60" s="35"/>
      <c r="F60" s="35"/>
      <c r="G60" s="35"/>
      <c r="H60" s="35"/>
      <c r="I60" s="35"/>
      <c r="J60" s="35"/>
      <c r="K60" s="35"/>
      <c r="L60" s="35"/>
      <c r="M60" s="35"/>
      <c r="AB60" s="2">
        <v>2019</v>
      </c>
      <c r="AC60" s="2">
        <v>232</v>
      </c>
    </row>
    <row r="61" spans="1:33" x14ac:dyDescent="0.3">
      <c r="AB61" s="2">
        <v>2020</v>
      </c>
      <c r="AC61" s="2">
        <v>299</v>
      </c>
    </row>
    <row r="64" spans="1:33" x14ac:dyDescent="0.3">
      <c r="B64" s="11" t="s">
        <v>64</v>
      </c>
      <c r="C64" s="11"/>
      <c r="D64" s="11"/>
      <c r="E64" s="11"/>
      <c r="F64" s="11"/>
      <c r="G64" s="11"/>
      <c r="H64" s="11"/>
      <c r="I64" s="11"/>
      <c r="J64" s="11"/>
      <c r="K64" s="11"/>
      <c r="L64" s="11"/>
      <c r="M64" s="11"/>
    </row>
    <row r="80" spans="2:13" x14ac:dyDescent="0.3">
      <c r="B80" s="11" t="s">
        <v>55</v>
      </c>
      <c r="C80" s="11"/>
      <c r="D80" s="11"/>
      <c r="E80" s="11"/>
      <c r="F80" s="11"/>
      <c r="H80" s="11" t="s">
        <v>56</v>
      </c>
      <c r="I80" s="11"/>
      <c r="J80" s="11"/>
      <c r="K80" s="11"/>
      <c r="L80" s="11"/>
      <c r="M80" s="11"/>
    </row>
    <row r="95" spans="2:13" x14ac:dyDescent="0.3">
      <c r="B95" s="11" t="s">
        <v>57</v>
      </c>
      <c r="C95" s="11"/>
      <c r="D95" s="11"/>
      <c r="E95" s="11"/>
      <c r="F95" s="11"/>
      <c r="G95" s="11"/>
      <c r="H95" s="11"/>
      <c r="I95" s="11"/>
      <c r="J95" s="11"/>
      <c r="K95" s="11"/>
      <c r="L95" s="11"/>
      <c r="M95" s="11"/>
    </row>
    <row r="107" spans="2:13" x14ac:dyDescent="0.3">
      <c r="B107" s="11" t="s">
        <v>54</v>
      </c>
      <c r="C107" s="11"/>
      <c r="D107" s="11"/>
      <c r="E107" s="11"/>
      <c r="F107" s="11"/>
      <c r="H107" s="11" t="s">
        <v>66</v>
      </c>
      <c r="I107" s="11"/>
      <c r="J107" s="11"/>
      <c r="K107" s="11"/>
      <c r="L107" s="11"/>
      <c r="M107" s="11"/>
    </row>
  </sheetData>
  <mergeCells count="1">
    <mergeCell ref="AB9:AG9"/>
  </mergeCells>
  <pageMargins left="0.7" right="0.7" top="0.75" bottom="0.75" header="0.3" footer="0.3"/>
  <pageSetup scale="78" orientation="portrait" r:id="rId1"/>
  <drawing r:id="rId2"/>
  <tableParts count="2">
    <tablePart r:id="rId3"/>
    <tablePart r:id="rId4"/>
  </tableParts>
  <extLst>
    <ext xmlns:x14="http://schemas.microsoft.com/office/spreadsheetml/2009/9/main" uri="{05C60535-1F16-4fd2-B633-F4F36F0B64E0}">
      <x14:sparklineGroups xmlns:xm="http://schemas.microsoft.com/office/excel/2006/main">
        <x14:sparklineGroup type="column" displayEmptyCellsAs="gap" xr2:uid="{B637ECC5-7FAF-46C6-A42B-92EBE3BE8441}">
          <x14:colorSeries rgb="FF376092"/>
          <x14:colorNegative rgb="FFD00000"/>
          <x14:colorAxis rgb="FF000000"/>
          <x14:colorMarkers rgb="FFD00000"/>
          <x14:colorFirst rgb="FFD00000"/>
          <x14:colorLast rgb="FFD00000"/>
          <x14:colorHigh rgb="FFD00000"/>
          <x14:colorLow rgb="FFD00000"/>
          <x14:sparklines>
            <x14:sparkline>
              <xm:f>'Letter &amp; Dashboards'!AC8:AG8</xm:f>
              <xm:sqref>S10</xm:sqref>
            </x14:sparkline>
          </x14:sparklines>
        </x14:sparklineGroup>
        <x14:sparklineGroup displayEmptyCellsAs="gap" markers="1" xr2:uid="{346FB847-1966-4F53-8F98-369BE928214B}">
          <x14:colorSeries rgb="FF376092"/>
          <x14:colorNegative rgb="FFD00000"/>
          <x14:colorAxis rgb="FF000000"/>
          <x14:colorMarkers rgb="FFD00000"/>
          <x14:colorFirst rgb="FFD00000"/>
          <x14:colorLast rgb="FFD00000"/>
          <x14:colorHigh rgb="FFD00000"/>
          <x14:colorLow rgb="FFD00000"/>
          <x14:sparklines>
            <x14:sparkline>
              <xm:f>'Letter &amp; Dashboards'!AC8:AG8</xm:f>
              <xm:sqref>R10</xm:sqref>
            </x14:sparkline>
          </x14:sparklines>
        </x14:sparklineGroup>
        <x14:sparklineGroup type="column" displayEmptyCellsAs="gap" xr2:uid="{4F49A03B-5114-42AA-8615-4BDE90397254}">
          <x14:colorSeries rgb="FF376092"/>
          <x14:colorNegative rgb="FFD00000"/>
          <x14:colorAxis rgb="FF000000"/>
          <x14:colorMarkers rgb="FFD00000"/>
          <x14:colorFirst rgb="FFD00000"/>
          <x14:colorLast rgb="FFD00000"/>
          <x14:colorHigh rgb="FFD00000"/>
          <x14:colorLow rgb="FFD00000"/>
          <x14:sparklines>
            <x14:sparkline>
              <xm:f>'Letter &amp; Dashboards'!AC10:AG10</xm:f>
              <xm:sqref>S12</xm:sqref>
            </x14:sparkline>
            <x14:sparkline>
              <xm:f>'Letter &amp; Dashboards'!AC11:AG11</xm:f>
              <xm:sqref>S13</xm:sqref>
            </x14:sparkline>
            <x14:sparkline>
              <xm:f>'Letter &amp; Dashboards'!AC12:AG12</xm:f>
              <xm:sqref>S14</xm:sqref>
            </x14:sparkline>
          </x14:sparklines>
        </x14:sparklineGroup>
        <x14:sparklineGroup type="column" displayEmptyCellsAs="gap" xr2:uid="{17686DCC-5AD3-4D76-B4AC-E15AD2DE9D60}">
          <x14:colorSeries rgb="FF376092"/>
          <x14:colorNegative rgb="FFD00000"/>
          <x14:colorAxis rgb="FF000000"/>
          <x14:colorMarkers rgb="FFD00000"/>
          <x14:colorFirst rgb="FFD00000"/>
          <x14:colorLast rgb="FFD00000"/>
          <x14:colorHigh rgb="FFD00000"/>
          <x14:colorLow rgb="FFD00000"/>
          <x14:sparklines>
            <x14:sparkline>
              <xm:f>'Letter &amp; Dashboards'!AC5:AG5</xm:f>
              <xm:sqref>S7</xm:sqref>
            </x14:sparkline>
            <x14:sparkline>
              <xm:f>'Letter &amp; Dashboards'!AC6:AG6</xm:f>
              <xm:sqref>S8</xm:sqref>
            </x14:sparkline>
            <x14:sparkline>
              <xm:f>'Letter &amp; Dashboards'!AC7:AG7</xm:f>
              <xm:sqref>S9</xm:sqref>
            </x14:sparkline>
          </x14:sparklines>
        </x14:sparklineGroup>
        <x14:sparklineGroup type="column" displayEmptyCellsAs="gap" xr2:uid="{9012B270-EF67-4439-A006-50D86EC18151}">
          <x14:colorSeries rgb="FF376092"/>
          <x14:colorNegative rgb="FFD00000"/>
          <x14:colorAxis rgb="FF000000"/>
          <x14:colorMarkers rgb="FFD00000"/>
          <x14:colorFirst rgb="FFD00000"/>
          <x14:colorLast rgb="FFD00000"/>
          <x14:colorHigh rgb="FFD00000"/>
          <x14:colorLow rgb="FFD00000"/>
          <x14:sparklines>
            <x14:sparkline>
              <xm:f>'Letter &amp; Dashboards'!AC3:AG3</xm:f>
              <xm:sqref>S6</xm:sqref>
            </x14:sparkline>
          </x14:sparklines>
        </x14:sparklineGroup>
        <x14:sparklineGroup displayEmptyCellsAs="gap" markers="1" xr2:uid="{1D2F43F2-86A4-4996-8438-3D2E507481A6}">
          <x14:colorSeries rgb="FF376092"/>
          <x14:colorNegative rgb="FFD00000"/>
          <x14:colorAxis rgb="FF000000"/>
          <x14:colorMarkers rgb="FFD00000"/>
          <x14:colorFirst rgb="FFD00000"/>
          <x14:colorLast rgb="FFD00000"/>
          <x14:colorHigh rgb="FFD00000"/>
          <x14:colorLow rgb="FFD00000"/>
          <x14:sparklines>
            <x14:sparkline>
              <xm:f>'Letter &amp; Dashboards'!AC10:AG10</xm:f>
              <xm:sqref>R12</xm:sqref>
            </x14:sparkline>
            <x14:sparkline>
              <xm:f>'Letter &amp; Dashboards'!AC11:AG11</xm:f>
              <xm:sqref>R13</xm:sqref>
            </x14:sparkline>
            <x14:sparkline>
              <xm:f>'Letter &amp; Dashboards'!AC12:AG12</xm:f>
              <xm:sqref>R14</xm:sqref>
            </x14:sparkline>
          </x14:sparklines>
        </x14:sparklineGroup>
        <x14:sparklineGroup displayEmptyCellsAs="gap" markers="1" xr2:uid="{3E66A612-26C2-45BA-8684-73F8377B602F}">
          <x14:colorSeries rgb="FF376092"/>
          <x14:colorNegative rgb="FFD00000"/>
          <x14:colorAxis rgb="FF000000"/>
          <x14:colorMarkers rgb="FFD00000"/>
          <x14:colorFirst rgb="FFD00000"/>
          <x14:colorLast rgb="FFD00000"/>
          <x14:colorHigh rgb="FFD00000"/>
          <x14:colorLow rgb="FFD00000"/>
          <x14:sparklines>
            <x14:sparkline>
              <xm:f>'Letter &amp; Dashboards'!AC5:AG5</xm:f>
              <xm:sqref>R7</xm:sqref>
            </x14:sparkline>
            <x14:sparkline>
              <xm:f>'Letter &amp; Dashboards'!AC6:AG6</xm:f>
              <xm:sqref>R8</xm:sqref>
            </x14:sparkline>
            <x14:sparkline>
              <xm:f>'Letter &amp; Dashboards'!AC7:AG7</xm:f>
              <xm:sqref>R9</xm:sqref>
            </x14:sparkline>
          </x14:sparklines>
        </x14:sparklineGroup>
        <x14:sparklineGroup displayEmptyCellsAs="gap" markers="1" xr2:uid="{86F64A6C-22E7-4177-9ECB-032495607418}">
          <x14:colorSeries rgb="FF376092"/>
          <x14:colorNegative rgb="FFD00000"/>
          <x14:colorAxis rgb="FF000000"/>
          <x14:colorMarkers rgb="FFD00000"/>
          <x14:colorFirst rgb="FFD00000"/>
          <x14:colorLast rgb="FFD00000"/>
          <x14:colorHigh rgb="FFD00000"/>
          <x14:colorLow rgb="FFD00000"/>
          <x14:sparklines>
            <x14:sparkline>
              <xm:f>'Letter &amp; Dashboards'!AC3:AG3</xm:f>
              <xm:sqref>R6</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13A4-B3FA-4B60-9C88-EA1EF6C30688}">
  <dimension ref="A1:A15"/>
  <sheetViews>
    <sheetView workbookViewId="0">
      <selection activeCell="D15" sqref="D15"/>
    </sheetView>
  </sheetViews>
  <sheetFormatPr defaultRowHeight="14.4" x14ac:dyDescent="0.3"/>
  <sheetData>
    <row r="1" spans="1:1" ht="21" x14ac:dyDescent="0.3">
      <c r="A1" s="37" t="s">
        <v>67</v>
      </c>
    </row>
    <row r="2" spans="1:1" x14ac:dyDescent="0.3">
      <c r="A2" s="38" t="s">
        <v>68</v>
      </c>
    </row>
    <row r="3" spans="1:1" x14ac:dyDescent="0.3">
      <c r="A3" s="38" t="s">
        <v>69</v>
      </c>
    </row>
    <row r="4" spans="1:1" x14ac:dyDescent="0.3">
      <c r="A4" s="38" t="s">
        <v>70</v>
      </c>
    </row>
    <row r="5" spans="1:1" x14ac:dyDescent="0.3">
      <c r="A5" s="38" t="s">
        <v>71</v>
      </c>
    </row>
    <row r="6" spans="1:1" x14ac:dyDescent="0.3">
      <c r="A6" s="38" t="s">
        <v>72</v>
      </c>
    </row>
    <row r="7" spans="1:1" x14ac:dyDescent="0.3">
      <c r="A7" s="38" t="s">
        <v>73</v>
      </c>
    </row>
    <row r="8" spans="1:1" x14ac:dyDescent="0.3">
      <c r="A8" s="38" t="s">
        <v>74</v>
      </c>
    </row>
    <row r="9" spans="1:1" x14ac:dyDescent="0.3">
      <c r="A9" s="38" t="s">
        <v>75</v>
      </c>
    </row>
    <row r="10" spans="1:1" x14ac:dyDescent="0.3">
      <c r="A10" s="38" t="s">
        <v>76</v>
      </c>
    </row>
    <row r="11" spans="1:1" x14ac:dyDescent="0.3">
      <c r="A11" s="38" t="s">
        <v>77</v>
      </c>
    </row>
    <row r="12" spans="1:1" x14ac:dyDescent="0.3">
      <c r="A12" s="38" t="s">
        <v>78</v>
      </c>
    </row>
    <row r="13" spans="1:1" x14ac:dyDescent="0.3">
      <c r="A13" s="38" t="s">
        <v>79</v>
      </c>
    </row>
    <row r="14" spans="1:1" x14ac:dyDescent="0.3">
      <c r="A14" s="36"/>
    </row>
    <row r="15" spans="1:1" x14ac:dyDescent="0.3">
      <c r="A15"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Letter &amp; Dashboards</vt:lpstr>
      <vt:lpstr>References</vt:lpstr>
      <vt:lpstr>'Letter &amp; Dashboards'!Print_Area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dc:creator>
  <cp:lastModifiedBy>Xavier Chauvris</cp:lastModifiedBy>
  <cp:lastPrinted>2021-11-28T21:29:45Z</cp:lastPrinted>
  <dcterms:created xsi:type="dcterms:W3CDTF">2021-11-27T19:34:40Z</dcterms:created>
  <dcterms:modified xsi:type="dcterms:W3CDTF">2021-11-29T00:24:31Z</dcterms:modified>
</cp:coreProperties>
</file>