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Données/Tableaux unité/"/>
    </mc:Choice>
  </mc:AlternateContent>
  <xr:revisionPtr revIDLastSave="7" documentId="11_0213276451380EB6D88F5629E8FF3DE6BE601A70" xr6:coauthVersionLast="47" xr6:coauthVersionMax="47" xr10:uidLastSave="{FC18C520-CF23-6042-964D-3194A4D6BE72}"/>
  <bookViews>
    <workbookView xWindow="0" yWindow="0" windowWidth="35840" windowHeight="22400" activeTab="4" xr2:uid="{00000000-000D-0000-FFFF-FFFF00000000}"/>
  </bookViews>
  <sheets>
    <sheet name="per1" sheetId="9" r:id="rId1"/>
    <sheet name="per2" sheetId="30" r:id="rId2"/>
    <sheet name="per3" sheetId="31" r:id="rId3"/>
    <sheet name="per4" sheetId="32" r:id="rId4"/>
    <sheet name="per5" sheetId="21" r:id="rId5"/>
    <sheet name="per6" sheetId="22" r:id="rId6"/>
    <sheet name="per7" sheetId="23" r:id="rId7"/>
    <sheet name="per8" sheetId="25" r:id="rId8"/>
    <sheet name="per9" sheetId="24" r:id="rId9"/>
    <sheet name="per10" sheetId="26" r:id="rId10"/>
    <sheet name="per11" sheetId="27" r:id="rId11"/>
    <sheet name="per12" sheetId="28" r:id="rId12"/>
    <sheet name="per13" sheetId="29" r:id="rId13"/>
    <sheet name="Annuel...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1" l="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B16" i="21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B16" i="9"/>
  <c r="T17" i="18"/>
  <c r="S17" i="18"/>
  <c r="R17" i="18"/>
  <c r="Q17" i="18"/>
  <c r="P17" i="18"/>
  <c r="N17" i="18"/>
  <c r="M17" i="18"/>
  <c r="L17" i="18"/>
  <c r="K17" i="18"/>
  <c r="I17" i="18"/>
  <c r="H17" i="18"/>
  <c r="F17" i="18"/>
  <c r="E17" i="18"/>
  <c r="C17" i="18"/>
  <c r="B17" i="18"/>
  <c r="B5" i="18"/>
  <c r="T14" i="22" l="1"/>
  <c r="S14" i="22"/>
  <c r="Q14" i="22"/>
  <c r="P14" i="22"/>
  <c r="N14" i="22"/>
  <c r="M14" i="22"/>
  <c r="L14" i="22"/>
  <c r="K14" i="22"/>
  <c r="I14" i="22"/>
  <c r="H14" i="22"/>
  <c r="F14" i="22"/>
  <c r="E14" i="22"/>
  <c r="C14" i="22"/>
  <c r="B14" i="22"/>
  <c r="T13" i="22"/>
  <c r="S13" i="22"/>
  <c r="R13" i="22"/>
  <c r="Q13" i="22"/>
  <c r="P13" i="22"/>
  <c r="N13" i="22"/>
  <c r="M13" i="22"/>
  <c r="L13" i="22"/>
  <c r="K13" i="22"/>
  <c r="I13" i="22"/>
  <c r="H13" i="22"/>
  <c r="F13" i="22"/>
  <c r="E13" i="22"/>
  <c r="C13" i="22"/>
  <c r="B13" i="22"/>
  <c r="R16" i="22" l="1"/>
  <c r="V15" i="22"/>
  <c r="J18" i="22"/>
  <c r="U18" i="22"/>
  <c r="O18" i="22"/>
  <c r="G18" i="22"/>
  <c r="D18" i="22"/>
  <c r="U17" i="22"/>
  <c r="O17" i="22"/>
  <c r="J17" i="22"/>
  <c r="G17" i="22"/>
  <c r="D17" i="22"/>
  <c r="V17" i="22" s="1"/>
  <c r="V17" i="18" s="1"/>
  <c r="V18" i="22" l="1"/>
  <c r="V19" i="22" s="1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V19" i="21"/>
  <c r="T19" i="21"/>
  <c r="S19" i="21"/>
  <c r="R19" i="21"/>
  <c r="Q19" i="21"/>
  <c r="P19" i="21"/>
  <c r="N19" i="21"/>
  <c r="M19" i="21"/>
  <c r="L19" i="21"/>
  <c r="K19" i="21"/>
  <c r="I19" i="21"/>
  <c r="H19" i="21"/>
  <c r="F19" i="21"/>
  <c r="E19" i="21"/>
  <c r="C19" i="21"/>
  <c r="B19" i="21"/>
  <c r="T18" i="18"/>
  <c r="T19" i="18" s="1"/>
  <c r="S18" i="18"/>
  <c r="S19" i="18" s="1"/>
  <c r="R18" i="18"/>
  <c r="R19" i="18" s="1"/>
  <c r="Q18" i="18"/>
  <c r="Q19" i="18" s="1"/>
  <c r="P18" i="18"/>
  <c r="P19" i="18" s="1"/>
  <c r="N18" i="18"/>
  <c r="N19" i="18" s="1"/>
  <c r="M18" i="18"/>
  <c r="M19" i="18" s="1"/>
  <c r="L18" i="18"/>
  <c r="L19" i="18" s="1"/>
  <c r="K18" i="18"/>
  <c r="K19" i="18" s="1"/>
  <c r="I18" i="18"/>
  <c r="I19" i="18" s="1"/>
  <c r="H18" i="18"/>
  <c r="H19" i="18" s="1"/>
  <c r="F18" i="18"/>
  <c r="F19" i="18" s="1"/>
  <c r="E18" i="18"/>
  <c r="E19" i="18" s="1"/>
  <c r="C18" i="18"/>
  <c r="C19" i="18" s="1"/>
  <c r="B18" i="18"/>
  <c r="V18" i="18" l="1"/>
  <c r="V19" i="18" s="1"/>
  <c r="B19" i="18"/>
  <c r="U17" i="21"/>
  <c r="U17" i="18" s="1"/>
  <c r="O17" i="21"/>
  <c r="O17" i="18" s="1"/>
  <c r="J17" i="21"/>
  <c r="J17" i="18" s="1"/>
  <c r="G17" i="21"/>
  <c r="G17" i="18" s="1"/>
  <c r="D17" i="21"/>
  <c r="D17" i="18" s="1"/>
  <c r="U18" i="21" l="1"/>
  <c r="O18" i="21"/>
  <c r="J18" i="21"/>
  <c r="G18" i="21"/>
  <c r="D18" i="21"/>
  <c r="D18" i="18" l="1"/>
  <c r="D19" i="18" s="1"/>
  <c r="D19" i="21"/>
  <c r="G18" i="18"/>
  <c r="G19" i="18" s="1"/>
  <c r="G19" i="21"/>
  <c r="J19" i="21"/>
  <c r="J18" i="18"/>
  <c r="J19" i="18" s="1"/>
  <c r="O19" i="21"/>
  <c r="O18" i="18"/>
  <c r="O19" i="18" s="1"/>
  <c r="U19" i="21"/>
  <c r="U18" i="18"/>
  <c r="U19" i="18" s="1"/>
  <c r="V15" i="21"/>
  <c r="T13" i="21"/>
  <c r="S13" i="21"/>
  <c r="R13" i="21"/>
  <c r="Q13" i="21"/>
  <c r="P13" i="21"/>
  <c r="N13" i="21"/>
  <c r="M13" i="21"/>
  <c r="L13" i="21"/>
  <c r="K13" i="21"/>
  <c r="I13" i="21"/>
  <c r="H13" i="21"/>
  <c r="F13" i="21"/>
  <c r="E13" i="21"/>
  <c r="C13" i="21"/>
  <c r="B13" i="21"/>
  <c r="T14" i="21"/>
  <c r="S14" i="21"/>
  <c r="Q14" i="21"/>
  <c r="P14" i="21"/>
  <c r="N14" i="21"/>
  <c r="M14" i="21"/>
  <c r="L14" i="21"/>
  <c r="K14" i="21"/>
  <c r="I14" i="21"/>
  <c r="H14" i="21"/>
  <c r="F14" i="21"/>
  <c r="E14" i="21"/>
  <c r="C14" i="21"/>
  <c r="B14" i="21"/>
  <c r="B16" i="30" l="1"/>
  <c r="T13" i="32" l="1"/>
  <c r="S13" i="32"/>
  <c r="R13" i="32"/>
  <c r="Q13" i="32"/>
  <c r="P13" i="32"/>
  <c r="N13" i="32"/>
  <c r="M13" i="32"/>
  <c r="L13" i="32"/>
  <c r="K13" i="32"/>
  <c r="I13" i="32"/>
  <c r="H13" i="32"/>
  <c r="F13" i="32"/>
  <c r="E13" i="32"/>
  <c r="C13" i="32"/>
  <c r="B13" i="32"/>
  <c r="U9" i="32"/>
  <c r="O9" i="32"/>
  <c r="J9" i="32"/>
  <c r="H7" i="32"/>
  <c r="J7" i="32" s="1"/>
  <c r="I7" i="32"/>
  <c r="K7" i="32"/>
  <c r="L7" i="32"/>
  <c r="M7" i="32"/>
  <c r="Q7" i="32"/>
  <c r="R7" i="32"/>
  <c r="T7" i="32"/>
  <c r="N7" i="32"/>
  <c r="P7" i="32"/>
  <c r="S7" i="32"/>
  <c r="B14" i="32"/>
  <c r="C14" i="32"/>
  <c r="E14" i="32"/>
  <c r="F14" i="32"/>
  <c r="H14" i="32"/>
  <c r="I14" i="32"/>
  <c r="K14" i="32"/>
  <c r="L14" i="32"/>
  <c r="M14" i="32"/>
  <c r="N14" i="32"/>
  <c r="P14" i="32"/>
  <c r="Q14" i="32"/>
  <c r="S14" i="32"/>
  <c r="T14" i="32"/>
  <c r="T13" i="31" l="1"/>
  <c r="S13" i="31"/>
  <c r="R13" i="31"/>
  <c r="Q13" i="31"/>
  <c r="P13" i="31"/>
  <c r="N13" i="31"/>
  <c r="M13" i="31"/>
  <c r="L13" i="31"/>
  <c r="K13" i="31"/>
  <c r="I13" i="31"/>
  <c r="H13" i="31"/>
  <c r="F13" i="31"/>
  <c r="E13" i="31"/>
  <c r="C13" i="31"/>
  <c r="B13" i="31"/>
  <c r="T14" i="31" l="1"/>
  <c r="S14" i="31"/>
  <c r="Q14" i="31"/>
  <c r="P14" i="31"/>
  <c r="N14" i="31"/>
  <c r="M14" i="31"/>
  <c r="L14" i="31"/>
  <c r="K14" i="31"/>
  <c r="I14" i="31"/>
  <c r="H14" i="31"/>
  <c r="F14" i="31"/>
  <c r="E14" i="31"/>
  <c r="C14" i="31"/>
  <c r="B14" i="31"/>
  <c r="O6" i="31"/>
  <c r="V15" i="31"/>
  <c r="V15" i="30" l="1"/>
  <c r="T14" i="30"/>
  <c r="S14" i="30"/>
  <c r="Q14" i="30"/>
  <c r="P14" i="30"/>
  <c r="N14" i="30"/>
  <c r="M14" i="30"/>
  <c r="L14" i="30"/>
  <c r="K14" i="30"/>
  <c r="I14" i="30"/>
  <c r="H14" i="30"/>
  <c r="F14" i="30"/>
  <c r="E14" i="30"/>
  <c r="C14" i="30"/>
  <c r="B14" i="30"/>
  <c r="T13" i="30"/>
  <c r="S13" i="30"/>
  <c r="R13" i="30"/>
  <c r="Q13" i="30"/>
  <c r="P13" i="30"/>
  <c r="N13" i="30"/>
  <c r="M13" i="30"/>
  <c r="L13" i="30"/>
  <c r="K13" i="30"/>
  <c r="I13" i="30"/>
  <c r="H13" i="30"/>
  <c r="E13" i="30"/>
  <c r="F13" i="30"/>
  <c r="C13" i="30"/>
  <c r="B13" i="30"/>
  <c r="T13" i="9" l="1"/>
  <c r="S13" i="9"/>
  <c r="R13" i="9"/>
  <c r="Q13" i="9"/>
  <c r="P13" i="9"/>
  <c r="N13" i="9"/>
  <c r="M13" i="9"/>
  <c r="L13" i="9"/>
  <c r="K13" i="9"/>
  <c r="I13" i="9"/>
  <c r="H13" i="9"/>
  <c r="F13" i="9"/>
  <c r="E13" i="9"/>
  <c r="C13" i="9"/>
  <c r="B13" i="9"/>
  <c r="T14" i="9"/>
  <c r="S14" i="9"/>
  <c r="Q14" i="9"/>
  <c r="P14" i="9"/>
  <c r="N14" i="9"/>
  <c r="M14" i="9"/>
  <c r="L14" i="9"/>
  <c r="K14" i="9"/>
  <c r="I14" i="9"/>
  <c r="H14" i="9"/>
  <c r="F14" i="9"/>
  <c r="E14" i="9"/>
  <c r="C14" i="9"/>
  <c r="B14" i="9"/>
  <c r="V15" i="9"/>
  <c r="O9" i="9" l="1"/>
  <c r="T16" i="29" l="1"/>
  <c r="S16" i="29"/>
  <c r="Q16" i="29"/>
  <c r="N16" i="29"/>
  <c r="M16" i="29"/>
  <c r="L16" i="29"/>
  <c r="I16" i="29"/>
  <c r="H16" i="29"/>
  <c r="F16" i="29"/>
  <c r="B16" i="29"/>
  <c r="V15" i="29"/>
  <c r="U15" i="29"/>
  <c r="O15" i="29"/>
  <c r="O16" i="29" s="1"/>
  <c r="J15" i="29"/>
  <c r="G15" i="29"/>
  <c r="G16" i="29" s="1"/>
  <c r="D15" i="29"/>
  <c r="T14" i="29"/>
  <c r="S14" i="29"/>
  <c r="Q14" i="29"/>
  <c r="P14" i="29"/>
  <c r="N14" i="29"/>
  <c r="M14" i="29"/>
  <c r="L14" i="29"/>
  <c r="K14" i="29"/>
  <c r="I14" i="29"/>
  <c r="H14" i="29"/>
  <c r="F14" i="29"/>
  <c r="E14" i="29"/>
  <c r="C14" i="29"/>
  <c r="B14" i="29"/>
  <c r="T13" i="29"/>
  <c r="S13" i="29"/>
  <c r="R13" i="29"/>
  <c r="Q13" i="29"/>
  <c r="P13" i="29"/>
  <c r="N13" i="29"/>
  <c r="M13" i="29"/>
  <c r="L13" i="29"/>
  <c r="K13" i="29"/>
  <c r="I13" i="29"/>
  <c r="H13" i="29"/>
  <c r="F13" i="29"/>
  <c r="E13" i="29"/>
  <c r="C13" i="29"/>
  <c r="B13" i="29"/>
  <c r="V12" i="29"/>
  <c r="U12" i="29"/>
  <c r="U13" i="29" s="1"/>
  <c r="O12" i="29"/>
  <c r="J12" i="29"/>
  <c r="J13" i="29" s="1"/>
  <c r="G12" i="29"/>
  <c r="D12" i="29"/>
  <c r="D13" i="29" s="1"/>
  <c r="T11" i="29"/>
  <c r="S11" i="29"/>
  <c r="R11" i="29"/>
  <c r="Q11" i="29"/>
  <c r="P11" i="29"/>
  <c r="N11" i="29"/>
  <c r="M11" i="29"/>
  <c r="L11" i="29"/>
  <c r="K11" i="29"/>
  <c r="I11" i="29"/>
  <c r="H11" i="29"/>
  <c r="F11" i="29"/>
  <c r="E11" i="29"/>
  <c r="C11" i="29"/>
  <c r="B11" i="29"/>
  <c r="V10" i="29"/>
  <c r="U10" i="29"/>
  <c r="O10" i="29"/>
  <c r="J10" i="29"/>
  <c r="G10" i="29"/>
  <c r="D10" i="29"/>
  <c r="V9" i="29"/>
  <c r="U9" i="29"/>
  <c r="O9" i="29"/>
  <c r="J9" i="29"/>
  <c r="G9" i="29"/>
  <c r="D9" i="29"/>
  <c r="V8" i="29"/>
  <c r="V11" i="29" s="1"/>
  <c r="U8" i="29"/>
  <c r="U11" i="29" s="1"/>
  <c r="O8" i="29"/>
  <c r="J8" i="29"/>
  <c r="G8" i="29"/>
  <c r="D8" i="29"/>
  <c r="T7" i="29"/>
  <c r="S7" i="29"/>
  <c r="R7" i="29"/>
  <c r="Q7" i="29"/>
  <c r="P7" i="29"/>
  <c r="N7" i="29"/>
  <c r="M7" i="29"/>
  <c r="L7" i="29"/>
  <c r="K7" i="29"/>
  <c r="I7" i="29"/>
  <c r="H7" i="29"/>
  <c r="J7" i="29" s="1"/>
  <c r="F7" i="29"/>
  <c r="E7" i="29"/>
  <c r="C7" i="29"/>
  <c r="B7" i="29"/>
  <c r="V6" i="29"/>
  <c r="U6" i="29"/>
  <c r="O6" i="29"/>
  <c r="J6" i="29"/>
  <c r="G6" i="29"/>
  <c r="D6" i="29"/>
  <c r="V5" i="29"/>
  <c r="V7" i="29" s="1"/>
  <c r="U5" i="29"/>
  <c r="U7" i="29" s="1"/>
  <c r="O5" i="29"/>
  <c r="O7" i="29" s="1"/>
  <c r="J5" i="29"/>
  <c r="G5" i="29"/>
  <c r="D5" i="29"/>
  <c r="D7" i="29" s="1"/>
  <c r="V4" i="29"/>
  <c r="U4" i="29"/>
  <c r="O4" i="29"/>
  <c r="J4" i="29"/>
  <c r="G4" i="29"/>
  <c r="D4" i="29"/>
  <c r="T16" i="28"/>
  <c r="S16" i="28"/>
  <c r="Q16" i="28"/>
  <c r="N16" i="28"/>
  <c r="M16" i="28"/>
  <c r="L16" i="28"/>
  <c r="I16" i="28"/>
  <c r="H16" i="28"/>
  <c r="F16" i="28"/>
  <c r="B16" i="28"/>
  <c r="V15" i="28"/>
  <c r="U15" i="28"/>
  <c r="O15" i="28"/>
  <c r="J15" i="28"/>
  <c r="G15" i="28"/>
  <c r="D15" i="28"/>
  <c r="T14" i="28"/>
  <c r="S14" i="28"/>
  <c r="Q14" i="28"/>
  <c r="P14" i="28"/>
  <c r="N14" i="28"/>
  <c r="M14" i="28"/>
  <c r="L14" i="28"/>
  <c r="K14" i="28"/>
  <c r="J14" i="28"/>
  <c r="I14" i="28"/>
  <c r="H14" i="28"/>
  <c r="F14" i="28"/>
  <c r="E14" i="28"/>
  <c r="C14" i="28"/>
  <c r="B14" i="28"/>
  <c r="T13" i="28"/>
  <c r="S13" i="28"/>
  <c r="R13" i="28"/>
  <c r="Q13" i="28"/>
  <c r="P13" i="28"/>
  <c r="N13" i="28"/>
  <c r="M13" i="28"/>
  <c r="L13" i="28"/>
  <c r="K13" i="28"/>
  <c r="I13" i="28"/>
  <c r="H13" i="28"/>
  <c r="F13" i="28"/>
  <c r="E13" i="28"/>
  <c r="C13" i="28"/>
  <c r="B13" i="28"/>
  <c r="V12" i="28"/>
  <c r="U12" i="28"/>
  <c r="O12" i="28"/>
  <c r="J12" i="28"/>
  <c r="J13" i="28" s="1"/>
  <c r="G12" i="28"/>
  <c r="D12" i="28"/>
  <c r="D13" i="28" s="1"/>
  <c r="T11" i="28"/>
  <c r="S11" i="28"/>
  <c r="R11" i="28"/>
  <c r="Q11" i="28"/>
  <c r="P11" i="28"/>
  <c r="N11" i="28"/>
  <c r="M11" i="28"/>
  <c r="L11" i="28"/>
  <c r="K11" i="28"/>
  <c r="I11" i="28"/>
  <c r="H11" i="28"/>
  <c r="F11" i="28"/>
  <c r="E11" i="28"/>
  <c r="C11" i="28"/>
  <c r="B11" i="28"/>
  <c r="V10" i="28"/>
  <c r="U10" i="28"/>
  <c r="O10" i="28"/>
  <c r="J10" i="28"/>
  <c r="G10" i="28"/>
  <c r="D10" i="28"/>
  <c r="V9" i="28"/>
  <c r="U9" i="28"/>
  <c r="O9" i="28"/>
  <c r="J9" i="28"/>
  <c r="G9" i="28"/>
  <c r="D9" i="28"/>
  <c r="V8" i="28"/>
  <c r="U8" i="28"/>
  <c r="U11" i="28" s="1"/>
  <c r="O8" i="28"/>
  <c r="O11" i="28" s="1"/>
  <c r="J8" i="28"/>
  <c r="J11" i="28" s="1"/>
  <c r="G8" i="28"/>
  <c r="G11" i="28" s="1"/>
  <c r="D8" i="28"/>
  <c r="D11" i="28" s="1"/>
  <c r="T7" i="28"/>
  <c r="S7" i="28"/>
  <c r="R7" i="28"/>
  <c r="Q7" i="28"/>
  <c r="P7" i="28"/>
  <c r="N7" i="28"/>
  <c r="M7" i="28"/>
  <c r="L7" i="28"/>
  <c r="K7" i="28"/>
  <c r="I7" i="28"/>
  <c r="H7" i="28"/>
  <c r="F7" i="28"/>
  <c r="E7" i="28"/>
  <c r="C7" i="28"/>
  <c r="B7" i="28"/>
  <c r="V6" i="28"/>
  <c r="U6" i="28"/>
  <c r="U7" i="28" s="1"/>
  <c r="O6" i="28"/>
  <c r="J6" i="28"/>
  <c r="G6" i="28"/>
  <c r="D6" i="28"/>
  <c r="V5" i="28"/>
  <c r="U5" i="28"/>
  <c r="O5" i="28"/>
  <c r="J5" i="28"/>
  <c r="G5" i="28"/>
  <c r="D5" i="28"/>
  <c r="D7" i="28" s="1"/>
  <c r="V4" i="28"/>
  <c r="U4" i="28"/>
  <c r="O4" i="28"/>
  <c r="J4" i="28"/>
  <c r="G4" i="28"/>
  <c r="D4" i="28"/>
  <c r="T16" i="27"/>
  <c r="S16" i="27"/>
  <c r="Q16" i="27"/>
  <c r="N16" i="27"/>
  <c r="M16" i="27"/>
  <c r="L16" i="27"/>
  <c r="I16" i="27"/>
  <c r="H16" i="27"/>
  <c r="F16" i="27"/>
  <c r="B16" i="27"/>
  <c r="V15" i="27"/>
  <c r="V16" i="27" s="1"/>
  <c r="U15" i="27"/>
  <c r="O15" i="27"/>
  <c r="J15" i="27"/>
  <c r="G15" i="27"/>
  <c r="D15" i="27"/>
  <c r="T14" i="27"/>
  <c r="S14" i="27"/>
  <c r="Q14" i="27"/>
  <c r="P14" i="27"/>
  <c r="N14" i="27"/>
  <c r="M14" i="27"/>
  <c r="L14" i="27"/>
  <c r="K14" i="27"/>
  <c r="I14" i="27"/>
  <c r="H14" i="27"/>
  <c r="F14" i="27"/>
  <c r="E14" i="27"/>
  <c r="C14" i="27"/>
  <c r="B14" i="27"/>
  <c r="T13" i="27"/>
  <c r="S13" i="27"/>
  <c r="R13" i="27"/>
  <c r="Q13" i="27"/>
  <c r="P13" i="27"/>
  <c r="N13" i="27"/>
  <c r="M13" i="27"/>
  <c r="L13" i="27"/>
  <c r="K13" i="27"/>
  <c r="I13" i="27"/>
  <c r="H13" i="27"/>
  <c r="F13" i="27"/>
  <c r="E13" i="27"/>
  <c r="C13" i="27"/>
  <c r="B13" i="27"/>
  <c r="V12" i="27"/>
  <c r="U12" i="27"/>
  <c r="U13" i="27" s="1"/>
  <c r="O12" i="27"/>
  <c r="J12" i="27"/>
  <c r="J13" i="27" s="1"/>
  <c r="G12" i="27"/>
  <c r="D12" i="27"/>
  <c r="D13" i="27" s="1"/>
  <c r="T11" i="27"/>
  <c r="S11" i="27"/>
  <c r="R11" i="27"/>
  <c r="Q11" i="27"/>
  <c r="P11" i="27"/>
  <c r="N11" i="27"/>
  <c r="M11" i="27"/>
  <c r="L11" i="27"/>
  <c r="K11" i="27"/>
  <c r="I11" i="27"/>
  <c r="H11" i="27"/>
  <c r="F11" i="27"/>
  <c r="E11" i="27"/>
  <c r="C11" i="27"/>
  <c r="B11" i="27"/>
  <c r="V10" i="27"/>
  <c r="U10" i="27"/>
  <c r="O10" i="27"/>
  <c r="J10" i="27"/>
  <c r="G10" i="27"/>
  <c r="D10" i="27"/>
  <c r="V9" i="27"/>
  <c r="U9" i="27"/>
  <c r="O9" i="27"/>
  <c r="J9" i="27"/>
  <c r="G9" i="27"/>
  <c r="D9" i="27"/>
  <c r="V8" i="27"/>
  <c r="V11" i="27" s="1"/>
  <c r="U8" i="27"/>
  <c r="U11" i="27" s="1"/>
  <c r="O8" i="27"/>
  <c r="O11" i="27" s="1"/>
  <c r="J8" i="27"/>
  <c r="J11" i="27" s="1"/>
  <c r="G8" i="27"/>
  <c r="G11" i="27" s="1"/>
  <c r="D8" i="27"/>
  <c r="T7" i="27"/>
  <c r="S7" i="27"/>
  <c r="R7" i="27"/>
  <c r="Q7" i="27"/>
  <c r="P7" i="27"/>
  <c r="N7" i="27"/>
  <c r="M7" i="27"/>
  <c r="L7" i="27"/>
  <c r="K7" i="27"/>
  <c r="I7" i="27"/>
  <c r="H7" i="27"/>
  <c r="F7" i="27"/>
  <c r="E7" i="27"/>
  <c r="G7" i="27" s="1"/>
  <c r="C7" i="27"/>
  <c r="B7" i="27"/>
  <c r="V6" i="27"/>
  <c r="U6" i="27"/>
  <c r="O6" i="27"/>
  <c r="J6" i="27"/>
  <c r="G6" i="27"/>
  <c r="D6" i="27"/>
  <c r="V5" i="27"/>
  <c r="V7" i="27" s="1"/>
  <c r="U5" i="27"/>
  <c r="U7" i="27" s="1"/>
  <c r="O5" i="27"/>
  <c r="O7" i="27" s="1"/>
  <c r="J5" i="27"/>
  <c r="G5" i="27"/>
  <c r="D5" i="27"/>
  <c r="D7" i="27" s="1"/>
  <c r="V4" i="27"/>
  <c r="U4" i="27"/>
  <c r="O4" i="27"/>
  <c r="J4" i="27"/>
  <c r="G4" i="27"/>
  <c r="D4" i="27"/>
  <c r="T16" i="26"/>
  <c r="S16" i="26"/>
  <c r="Q16" i="26"/>
  <c r="N16" i="26"/>
  <c r="M16" i="26"/>
  <c r="L16" i="26"/>
  <c r="I16" i="26"/>
  <c r="H16" i="26"/>
  <c r="F16" i="26"/>
  <c r="B16" i="26"/>
  <c r="V15" i="26"/>
  <c r="U15" i="26"/>
  <c r="U16" i="26" s="1"/>
  <c r="O15" i="26"/>
  <c r="O16" i="26" s="1"/>
  <c r="J15" i="26"/>
  <c r="J16" i="26" s="1"/>
  <c r="G15" i="26"/>
  <c r="D15" i="26"/>
  <c r="T14" i="26"/>
  <c r="S14" i="26"/>
  <c r="Q14" i="26"/>
  <c r="P14" i="26"/>
  <c r="N14" i="26"/>
  <c r="M14" i="26"/>
  <c r="L14" i="26"/>
  <c r="K14" i="26"/>
  <c r="I14" i="26"/>
  <c r="H14" i="26"/>
  <c r="F14" i="26"/>
  <c r="E14" i="26"/>
  <c r="C14" i="26"/>
  <c r="B14" i="26"/>
  <c r="T13" i="26"/>
  <c r="S13" i="26"/>
  <c r="R13" i="26"/>
  <c r="Q13" i="26"/>
  <c r="P13" i="26"/>
  <c r="N13" i="26"/>
  <c r="M13" i="26"/>
  <c r="L13" i="26"/>
  <c r="K13" i="26"/>
  <c r="I13" i="26"/>
  <c r="H13" i="26"/>
  <c r="F13" i="26"/>
  <c r="E13" i="26"/>
  <c r="C13" i="26"/>
  <c r="B13" i="26"/>
  <c r="V12" i="26"/>
  <c r="U12" i="26"/>
  <c r="O12" i="26"/>
  <c r="J12" i="26"/>
  <c r="J13" i="26" s="1"/>
  <c r="G12" i="26"/>
  <c r="D12" i="26"/>
  <c r="D13" i="26" s="1"/>
  <c r="T11" i="26"/>
  <c r="S11" i="26"/>
  <c r="R11" i="26"/>
  <c r="Q11" i="26"/>
  <c r="P11" i="26"/>
  <c r="N11" i="26"/>
  <c r="M11" i="26"/>
  <c r="L11" i="26"/>
  <c r="K11" i="26"/>
  <c r="I11" i="26"/>
  <c r="H11" i="26"/>
  <c r="F11" i="26"/>
  <c r="E11" i="26"/>
  <c r="C11" i="26"/>
  <c r="B11" i="26"/>
  <c r="V10" i="26"/>
  <c r="U10" i="26"/>
  <c r="O10" i="26"/>
  <c r="J10" i="26"/>
  <c r="G10" i="26"/>
  <c r="D10" i="26"/>
  <c r="V9" i="26"/>
  <c r="U9" i="26"/>
  <c r="O9" i="26"/>
  <c r="J9" i="26"/>
  <c r="G9" i="26"/>
  <c r="D9" i="26"/>
  <c r="V8" i="26"/>
  <c r="U8" i="26"/>
  <c r="O8" i="26"/>
  <c r="J8" i="26"/>
  <c r="G8" i="26"/>
  <c r="G11" i="26" s="1"/>
  <c r="D8" i="26"/>
  <c r="D11" i="26" s="1"/>
  <c r="T7" i="26"/>
  <c r="S7" i="26"/>
  <c r="R7" i="26"/>
  <c r="Q7" i="26"/>
  <c r="P7" i="26"/>
  <c r="N7" i="26"/>
  <c r="M7" i="26"/>
  <c r="L7" i="26"/>
  <c r="K7" i="26"/>
  <c r="I7" i="26"/>
  <c r="H7" i="26"/>
  <c r="F7" i="26"/>
  <c r="E7" i="26"/>
  <c r="C7" i="26"/>
  <c r="B7" i="26"/>
  <c r="V6" i="26"/>
  <c r="U6" i="26"/>
  <c r="O6" i="26"/>
  <c r="J6" i="26"/>
  <c r="G6" i="26"/>
  <c r="D6" i="26"/>
  <c r="V5" i="26"/>
  <c r="V7" i="26" s="1"/>
  <c r="U5" i="26"/>
  <c r="U7" i="26" s="1"/>
  <c r="O5" i="26"/>
  <c r="J5" i="26"/>
  <c r="G5" i="26"/>
  <c r="D5" i="26"/>
  <c r="V4" i="26"/>
  <c r="U4" i="26"/>
  <c r="O4" i="26"/>
  <c r="J4" i="26"/>
  <c r="J14" i="26" s="1"/>
  <c r="G4" i="26"/>
  <c r="D4" i="26"/>
  <c r="T16" i="24"/>
  <c r="S16" i="24"/>
  <c r="Q16" i="24"/>
  <c r="N16" i="24"/>
  <c r="M16" i="24"/>
  <c r="L16" i="24"/>
  <c r="I16" i="24"/>
  <c r="H16" i="24"/>
  <c r="F16" i="24"/>
  <c r="B16" i="24"/>
  <c r="V15" i="24"/>
  <c r="U15" i="24"/>
  <c r="O15" i="24"/>
  <c r="O16" i="24" s="1"/>
  <c r="J15" i="24"/>
  <c r="G15" i="24"/>
  <c r="D15" i="24"/>
  <c r="T14" i="24"/>
  <c r="S14" i="24"/>
  <c r="Q14" i="24"/>
  <c r="P14" i="24"/>
  <c r="N14" i="24"/>
  <c r="M14" i="24"/>
  <c r="L14" i="24"/>
  <c r="K14" i="24"/>
  <c r="I14" i="24"/>
  <c r="H14" i="24"/>
  <c r="F14" i="24"/>
  <c r="E14" i="24"/>
  <c r="C14" i="24"/>
  <c r="B14" i="24"/>
  <c r="T13" i="24"/>
  <c r="S13" i="24"/>
  <c r="R13" i="24"/>
  <c r="Q13" i="24"/>
  <c r="P13" i="24"/>
  <c r="N13" i="24"/>
  <c r="M13" i="24"/>
  <c r="L13" i="24"/>
  <c r="K13" i="24"/>
  <c r="I13" i="24"/>
  <c r="H13" i="24"/>
  <c r="F13" i="24"/>
  <c r="E13" i="24"/>
  <c r="C13" i="24"/>
  <c r="B13" i="24"/>
  <c r="V12" i="24"/>
  <c r="U12" i="24"/>
  <c r="U13" i="24" s="1"/>
  <c r="O12" i="24"/>
  <c r="J12" i="24"/>
  <c r="J13" i="24" s="1"/>
  <c r="G12" i="24"/>
  <c r="D12" i="24"/>
  <c r="D13" i="24" s="1"/>
  <c r="T11" i="24"/>
  <c r="S11" i="24"/>
  <c r="R11" i="24"/>
  <c r="Q11" i="24"/>
  <c r="P11" i="24"/>
  <c r="N11" i="24"/>
  <c r="M11" i="24"/>
  <c r="L11" i="24"/>
  <c r="K11" i="24"/>
  <c r="I11" i="24"/>
  <c r="H11" i="24"/>
  <c r="F11" i="24"/>
  <c r="E11" i="24"/>
  <c r="C11" i="24"/>
  <c r="B11" i="24"/>
  <c r="V10" i="24"/>
  <c r="U10" i="24"/>
  <c r="O10" i="24"/>
  <c r="J10" i="24"/>
  <c r="G10" i="24"/>
  <c r="D10" i="24"/>
  <c r="V9" i="24"/>
  <c r="U9" i="24"/>
  <c r="O9" i="24"/>
  <c r="J9" i="24"/>
  <c r="G9" i="24"/>
  <c r="D9" i="24"/>
  <c r="V8" i="24"/>
  <c r="V11" i="24" s="1"/>
  <c r="U8" i="24"/>
  <c r="U11" i="24" s="1"/>
  <c r="O8" i="24"/>
  <c r="O11" i="24" s="1"/>
  <c r="J8" i="24"/>
  <c r="J11" i="24" s="1"/>
  <c r="G8" i="24"/>
  <c r="G11" i="24" s="1"/>
  <c r="D8" i="24"/>
  <c r="D11" i="24" s="1"/>
  <c r="T7" i="24"/>
  <c r="S7" i="24"/>
  <c r="R7" i="24"/>
  <c r="Q7" i="24"/>
  <c r="P7" i="24"/>
  <c r="N7" i="24"/>
  <c r="M7" i="24"/>
  <c r="L7" i="24"/>
  <c r="K7" i="24"/>
  <c r="I7" i="24"/>
  <c r="H7" i="24"/>
  <c r="F7" i="24"/>
  <c r="E7" i="24"/>
  <c r="G7" i="24" s="1"/>
  <c r="C7" i="24"/>
  <c r="B7" i="24"/>
  <c r="V6" i="24"/>
  <c r="U6" i="24"/>
  <c r="O6" i="24"/>
  <c r="J6" i="24"/>
  <c r="G6" i="24"/>
  <c r="D6" i="24"/>
  <c r="V5" i="24"/>
  <c r="U5" i="24"/>
  <c r="O5" i="24"/>
  <c r="J5" i="24"/>
  <c r="G5" i="24"/>
  <c r="D5" i="24"/>
  <c r="D7" i="24" s="1"/>
  <c r="V4" i="24"/>
  <c r="U4" i="24"/>
  <c r="O4" i="24"/>
  <c r="J4" i="24"/>
  <c r="G4" i="24"/>
  <c r="D4" i="24"/>
  <c r="T16" i="25"/>
  <c r="S16" i="25"/>
  <c r="Q16" i="25"/>
  <c r="N16" i="25"/>
  <c r="M16" i="25"/>
  <c r="L16" i="25"/>
  <c r="I16" i="25"/>
  <c r="H16" i="25"/>
  <c r="F16" i="25"/>
  <c r="B16" i="25"/>
  <c r="V15" i="25"/>
  <c r="U15" i="25"/>
  <c r="O15" i="25"/>
  <c r="J15" i="25"/>
  <c r="G15" i="25"/>
  <c r="G16" i="25" s="1"/>
  <c r="D15" i="25"/>
  <c r="T14" i="25"/>
  <c r="S14" i="25"/>
  <c r="Q14" i="25"/>
  <c r="P14" i="25"/>
  <c r="N14" i="25"/>
  <c r="M14" i="25"/>
  <c r="L14" i="25"/>
  <c r="K14" i="25"/>
  <c r="I14" i="25"/>
  <c r="H14" i="25"/>
  <c r="F14" i="25"/>
  <c r="E14" i="25"/>
  <c r="C14" i="25"/>
  <c r="B14" i="25"/>
  <c r="T13" i="25"/>
  <c r="S13" i="25"/>
  <c r="R13" i="25"/>
  <c r="Q13" i="25"/>
  <c r="P13" i="25"/>
  <c r="N13" i="25"/>
  <c r="M13" i="25"/>
  <c r="L13" i="25"/>
  <c r="K13" i="25"/>
  <c r="I13" i="25"/>
  <c r="H13" i="25"/>
  <c r="F13" i="25"/>
  <c r="E13" i="25"/>
  <c r="C13" i="25"/>
  <c r="B13" i="25"/>
  <c r="V12" i="25"/>
  <c r="U12" i="25"/>
  <c r="U13" i="25" s="1"/>
  <c r="O12" i="25"/>
  <c r="J12" i="25"/>
  <c r="J13" i="25" s="1"/>
  <c r="G12" i="25"/>
  <c r="D12" i="25"/>
  <c r="D13" i="25" s="1"/>
  <c r="T11" i="25"/>
  <c r="S11" i="25"/>
  <c r="R11" i="25"/>
  <c r="Q11" i="25"/>
  <c r="P11" i="25"/>
  <c r="N11" i="25"/>
  <c r="M11" i="25"/>
  <c r="L11" i="25"/>
  <c r="K11" i="25"/>
  <c r="I11" i="25"/>
  <c r="H11" i="25"/>
  <c r="F11" i="25"/>
  <c r="E11" i="25"/>
  <c r="C11" i="25"/>
  <c r="B11" i="25"/>
  <c r="V10" i="25"/>
  <c r="U10" i="25"/>
  <c r="O10" i="25"/>
  <c r="J10" i="25"/>
  <c r="G10" i="25"/>
  <c r="D10" i="25"/>
  <c r="V9" i="25"/>
  <c r="U9" i="25"/>
  <c r="O9" i="25"/>
  <c r="J9" i="25"/>
  <c r="G9" i="25"/>
  <c r="D9" i="25"/>
  <c r="V8" i="25"/>
  <c r="V11" i="25" s="1"/>
  <c r="U8" i="25"/>
  <c r="U11" i="25" s="1"/>
  <c r="O8" i="25"/>
  <c r="O11" i="25" s="1"/>
  <c r="J8" i="25"/>
  <c r="G8" i="25"/>
  <c r="D8" i="25"/>
  <c r="T7" i="25"/>
  <c r="S7" i="25"/>
  <c r="R7" i="25"/>
  <c r="Q7" i="25"/>
  <c r="P7" i="25"/>
  <c r="N7" i="25"/>
  <c r="M7" i="25"/>
  <c r="L7" i="25"/>
  <c r="K7" i="25"/>
  <c r="I7" i="25"/>
  <c r="H7" i="25"/>
  <c r="J7" i="25" s="1"/>
  <c r="F7" i="25"/>
  <c r="E7" i="25"/>
  <c r="G7" i="25" s="1"/>
  <c r="C7" i="25"/>
  <c r="B7" i="25"/>
  <c r="V6" i="25"/>
  <c r="U6" i="25"/>
  <c r="O6" i="25"/>
  <c r="J6" i="25"/>
  <c r="G6" i="25"/>
  <c r="D6" i="25"/>
  <c r="V5" i="25"/>
  <c r="V7" i="25" s="1"/>
  <c r="U5" i="25"/>
  <c r="U7" i="25" s="1"/>
  <c r="O5" i="25"/>
  <c r="O7" i="25" s="1"/>
  <c r="J5" i="25"/>
  <c r="G5" i="25"/>
  <c r="D5" i="25"/>
  <c r="D7" i="25" s="1"/>
  <c r="V4" i="25"/>
  <c r="U4" i="25"/>
  <c r="O4" i="25"/>
  <c r="J4" i="25"/>
  <c r="G4" i="25"/>
  <c r="D4" i="25"/>
  <c r="T16" i="23"/>
  <c r="S16" i="23"/>
  <c r="Q16" i="23"/>
  <c r="N16" i="23"/>
  <c r="M16" i="23"/>
  <c r="L16" i="23"/>
  <c r="I16" i="23"/>
  <c r="H16" i="23"/>
  <c r="F16" i="23"/>
  <c r="B16" i="23"/>
  <c r="V15" i="23"/>
  <c r="V16" i="23" s="1"/>
  <c r="U15" i="23"/>
  <c r="O15" i="23"/>
  <c r="J15" i="23"/>
  <c r="G15" i="23"/>
  <c r="D15" i="23"/>
  <c r="T14" i="23"/>
  <c r="S14" i="23"/>
  <c r="Q14" i="23"/>
  <c r="P14" i="23"/>
  <c r="N14" i="23"/>
  <c r="M14" i="23"/>
  <c r="L14" i="23"/>
  <c r="K14" i="23"/>
  <c r="I14" i="23"/>
  <c r="H14" i="23"/>
  <c r="F14" i="23"/>
  <c r="E14" i="23"/>
  <c r="C14" i="23"/>
  <c r="B14" i="23"/>
  <c r="T13" i="23"/>
  <c r="S13" i="23"/>
  <c r="R13" i="23"/>
  <c r="Q13" i="23"/>
  <c r="P13" i="23"/>
  <c r="N13" i="23"/>
  <c r="M13" i="23"/>
  <c r="L13" i="23"/>
  <c r="K13" i="23"/>
  <c r="I13" i="23"/>
  <c r="H13" i="23"/>
  <c r="F13" i="23"/>
  <c r="E13" i="23"/>
  <c r="C13" i="23"/>
  <c r="B13" i="23"/>
  <c r="V12" i="23"/>
  <c r="U12" i="23"/>
  <c r="U13" i="23" s="1"/>
  <c r="O12" i="23"/>
  <c r="J12" i="23"/>
  <c r="J13" i="23" s="1"/>
  <c r="G12" i="23"/>
  <c r="D12" i="23"/>
  <c r="D13" i="23" s="1"/>
  <c r="T11" i="23"/>
  <c r="S11" i="23"/>
  <c r="R11" i="23"/>
  <c r="Q11" i="23"/>
  <c r="P11" i="23"/>
  <c r="N11" i="23"/>
  <c r="M11" i="23"/>
  <c r="L11" i="23"/>
  <c r="K11" i="23"/>
  <c r="I11" i="23"/>
  <c r="H11" i="23"/>
  <c r="F11" i="23"/>
  <c r="E11" i="23"/>
  <c r="C11" i="23"/>
  <c r="B11" i="23"/>
  <c r="V10" i="23"/>
  <c r="U10" i="23"/>
  <c r="O10" i="23"/>
  <c r="J10" i="23"/>
  <c r="G10" i="23"/>
  <c r="D10" i="23"/>
  <c r="V9" i="23"/>
  <c r="U9" i="23"/>
  <c r="O9" i="23"/>
  <c r="J9" i="23"/>
  <c r="G9" i="23"/>
  <c r="D9" i="23"/>
  <c r="V8" i="23"/>
  <c r="U8" i="23"/>
  <c r="O8" i="23"/>
  <c r="J8" i="23"/>
  <c r="G8" i="23"/>
  <c r="G11" i="23" s="1"/>
  <c r="D8" i="23"/>
  <c r="D11" i="23" s="1"/>
  <c r="T7" i="23"/>
  <c r="S7" i="23"/>
  <c r="R7" i="23"/>
  <c r="Q7" i="23"/>
  <c r="P7" i="23"/>
  <c r="N7" i="23"/>
  <c r="M7" i="23"/>
  <c r="L7" i="23"/>
  <c r="K7" i="23"/>
  <c r="I7" i="23"/>
  <c r="H7" i="23"/>
  <c r="J7" i="23" s="1"/>
  <c r="F7" i="23"/>
  <c r="E7" i="23"/>
  <c r="C7" i="23"/>
  <c r="B7" i="23"/>
  <c r="V6" i="23"/>
  <c r="U6" i="23"/>
  <c r="O6" i="23"/>
  <c r="J6" i="23"/>
  <c r="G6" i="23"/>
  <c r="D6" i="23"/>
  <c r="V5" i="23"/>
  <c r="V7" i="23" s="1"/>
  <c r="U5" i="23"/>
  <c r="U7" i="23" s="1"/>
  <c r="O5" i="23"/>
  <c r="O7" i="23" s="1"/>
  <c r="J5" i="23"/>
  <c r="G5" i="23"/>
  <c r="D5" i="23"/>
  <c r="V4" i="23"/>
  <c r="U4" i="23"/>
  <c r="O4" i="23"/>
  <c r="J4" i="23"/>
  <c r="G4" i="23"/>
  <c r="D4" i="23"/>
  <c r="T16" i="22"/>
  <c r="S16" i="22"/>
  <c r="N16" i="22"/>
  <c r="M16" i="22"/>
  <c r="L16" i="22"/>
  <c r="H16" i="22"/>
  <c r="U15" i="22"/>
  <c r="O15" i="22"/>
  <c r="J15" i="22"/>
  <c r="G15" i="22"/>
  <c r="D15" i="22"/>
  <c r="V12" i="22"/>
  <c r="U12" i="22"/>
  <c r="O12" i="22"/>
  <c r="J12" i="22"/>
  <c r="G12" i="22"/>
  <c r="D12" i="22"/>
  <c r="T11" i="22"/>
  <c r="S11" i="22"/>
  <c r="R11" i="22"/>
  <c r="Q11" i="22"/>
  <c r="P11" i="22"/>
  <c r="N11" i="22"/>
  <c r="M11" i="22"/>
  <c r="L11" i="22"/>
  <c r="K11" i="22"/>
  <c r="I11" i="22"/>
  <c r="H11" i="22"/>
  <c r="F11" i="22"/>
  <c r="E11" i="22"/>
  <c r="C11" i="22"/>
  <c r="B11" i="22"/>
  <c r="V10" i="22"/>
  <c r="U10" i="22"/>
  <c r="O10" i="22"/>
  <c r="J10" i="22"/>
  <c r="G10" i="22"/>
  <c r="D10" i="22"/>
  <c r="V9" i="22"/>
  <c r="O9" i="22"/>
  <c r="J9" i="22"/>
  <c r="G9" i="22"/>
  <c r="D9" i="22"/>
  <c r="V8" i="22"/>
  <c r="U8" i="22"/>
  <c r="U11" i="22" s="1"/>
  <c r="O8" i="22"/>
  <c r="J8" i="22"/>
  <c r="J11" i="22" s="1"/>
  <c r="G8" i="22"/>
  <c r="D8" i="22"/>
  <c r="D11" i="22" s="1"/>
  <c r="T7" i="22"/>
  <c r="S7" i="22"/>
  <c r="R7" i="22"/>
  <c r="Q7" i="22"/>
  <c r="P7" i="22"/>
  <c r="N7" i="22"/>
  <c r="M7" i="22"/>
  <c r="L7" i="22"/>
  <c r="K7" i="22"/>
  <c r="I7" i="22"/>
  <c r="H7" i="22"/>
  <c r="F7" i="22"/>
  <c r="E7" i="22"/>
  <c r="C7" i="22"/>
  <c r="B7" i="22"/>
  <c r="V6" i="22"/>
  <c r="U6" i="22"/>
  <c r="O6" i="22"/>
  <c r="J6" i="22"/>
  <c r="G6" i="22"/>
  <c r="D6" i="22"/>
  <c r="V5" i="22"/>
  <c r="U5" i="22"/>
  <c r="O5" i="22"/>
  <c r="J5" i="22"/>
  <c r="G5" i="22"/>
  <c r="D5" i="22"/>
  <c r="V4" i="22"/>
  <c r="U4" i="22"/>
  <c r="O4" i="22"/>
  <c r="J4" i="22"/>
  <c r="G4" i="22"/>
  <c r="D4" i="22"/>
  <c r="U15" i="21"/>
  <c r="O15" i="21"/>
  <c r="J15" i="21"/>
  <c r="G15" i="21"/>
  <c r="D15" i="21"/>
  <c r="V12" i="21"/>
  <c r="U12" i="21"/>
  <c r="O12" i="21"/>
  <c r="J12" i="21"/>
  <c r="G12" i="21"/>
  <c r="D12" i="21"/>
  <c r="T11" i="21"/>
  <c r="S11" i="21"/>
  <c r="R11" i="21"/>
  <c r="Q11" i="21"/>
  <c r="P11" i="21"/>
  <c r="N11" i="21"/>
  <c r="M11" i="21"/>
  <c r="L11" i="21"/>
  <c r="K11" i="21"/>
  <c r="I11" i="21"/>
  <c r="H11" i="21"/>
  <c r="F11" i="21"/>
  <c r="E11" i="21"/>
  <c r="C11" i="21"/>
  <c r="B11" i="21"/>
  <c r="V10" i="21"/>
  <c r="U10" i="21"/>
  <c r="O10" i="21"/>
  <c r="J10" i="21"/>
  <c r="G10" i="21"/>
  <c r="D10" i="21"/>
  <c r="V9" i="21"/>
  <c r="U9" i="21"/>
  <c r="O9" i="21"/>
  <c r="J9" i="21"/>
  <c r="G9" i="21"/>
  <c r="D9" i="21"/>
  <c r="V8" i="21"/>
  <c r="U8" i="21"/>
  <c r="U11" i="21" s="1"/>
  <c r="O8" i="21"/>
  <c r="J8" i="21"/>
  <c r="J11" i="21" s="1"/>
  <c r="G8" i="21"/>
  <c r="G11" i="21" s="1"/>
  <c r="D8" i="21"/>
  <c r="D11" i="21" s="1"/>
  <c r="T7" i="21"/>
  <c r="S7" i="21"/>
  <c r="R7" i="21"/>
  <c r="Q7" i="21"/>
  <c r="P7" i="21"/>
  <c r="N7" i="21"/>
  <c r="M7" i="21"/>
  <c r="L7" i="21"/>
  <c r="K7" i="21"/>
  <c r="I7" i="21"/>
  <c r="H7" i="21"/>
  <c r="F7" i="21"/>
  <c r="E7" i="21"/>
  <c r="C7" i="21"/>
  <c r="B7" i="21"/>
  <c r="V6" i="21"/>
  <c r="U6" i="21"/>
  <c r="O6" i="21"/>
  <c r="J6" i="21"/>
  <c r="G6" i="21"/>
  <c r="D6" i="21"/>
  <c r="V5" i="21"/>
  <c r="U5" i="21"/>
  <c r="O5" i="21"/>
  <c r="J5" i="21"/>
  <c r="G5" i="21"/>
  <c r="D5" i="21"/>
  <c r="D7" i="21" s="1"/>
  <c r="V4" i="21"/>
  <c r="U4" i="21"/>
  <c r="O4" i="21"/>
  <c r="J4" i="21"/>
  <c r="G4" i="21"/>
  <c r="D4" i="21"/>
  <c r="B16" i="32"/>
  <c r="V15" i="32"/>
  <c r="U15" i="32"/>
  <c r="O15" i="32"/>
  <c r="J15" i="32"/>
  <c r="G15" i="32"/>
  <c r="D15" i="32"/>
  <c r="V12" i="32"/>
  <c r="U12" i="32"/>
  <c r="O12" i="32"/>
  <c r="J12" i="32"/>
  <c r="G12" i="32"/>
  <c r="D12" i="32"/>
  <c r="T11" i="32"/>
  <c r="S11" i="32"/>
  <c r="R11" i="32"/>
  <c r="Q11" i="32"/>
  <c r="P11" i="32"/>
  <c r="N11" i="32"/>
  <c r="M11" i="32"/>
  <c r="L11" i="32"/>
  <c r="K11" i="32"/>
  <c r="I11" i="32"/>
  <c r="H11" i="32"/>
  <c r="F11" i="32"/>
  <c r="E11" i="32"/>
  <c r="C11" i="32"/>
  <c r="B11" i="32"/>
  <c r="V10" i="32"/>
  <c r="U10" i="32"/>
  <c r="O10" i="32"/>
  <c r="J10" i="32"/>
  <c r="G10" i="32"/>
  <c r="D10" i="32"/>
  <c r="V9" i="32"/>
  <c r="G9" i="32"/>
  <c r="D9" i="32"/>
  <c r="V8" i="32"/>
  <c r="U8" i="32"/>
  <c r="U11" i="32" s="1"/>
  <c r="O8" i="32"/>
  <c r="O11" i="32" s="1"/>
  <c r="J8" i="32"/>
  <c r="G8" i="32"/>
  <c r="D8" i="32"/>
  <c r="F7" i="32"/>
  <c r="E7" i="32"/>
  <c r="C7" i="32"/>
  <c r="B7" i="32"/>
  <c r="V6" i="32"/>
  <c r="U6" i="32"/>
  <c r="O6" i="32"/>
  <c r="J6" i="32"/>
  <c r="G6" i="32"/>
  <c r="D6" i="32"/>
  <c r="V5" i="32"/>
  <c r="U5" i="32"/>
  <c r="U7" i="32" s="1"/>
  <c r="O5" i="32"/>
  <c r="J5" i="32"/>
  <c r="G5" i="32"/>
  <c r="D5" i="32"/>
  <c r="V4" i="32"/>
  <c r="U4" i="32"/>
  <c r="O4" i="32"/>
  <c r="J4" i="32"/>
  <c r="G4" i="32"/>
  <c r="D4" i="32"/>
  <c r="B16" i="31"/>
  <c r="U15" i="31"/>
  <c r="O15" i="31"/>
  <c r="J15" i="31"/>
  <c r="G15" i="31"/>
  <c r="D15" i="31"/>
  <c r="V12" i="31"/>
  <c r="U12" i="31"/>
  <c r="O12" i="31"/>
  <c r="J12" i="31"/>
  <c r="J13" i="31" s="1"/>
  <c r="G12" i="31"/>
  <c r="D12" i="31"/>
  <c r="D13" i="31" s="1"/>
  <c r="T11" i="31"/>
  <c r="S11" i="31"/>
  <c r="R11" i="31"/>
  <c r="Q11" i="31"/>
  <c r="P11" i="31"/>
  <c r="N11" i="31"/>
  <c r="M11" i="31"/>
  <c r="L11" i="31"/>
  <c r="K11" i="31"/>
  <c r="I11" i="31"/>
  <c r="H11" i="31"/>
  <c r="F11" i="31"/>
  <c r="E11" i="31"/>
  <c r="C11" i="31"/>
  <c r="B11" i="31"/>
  <c r="V10" i="31"/>
  <c r="U10" i="31"/>
  <c r="O10" i="31"/>
  <c r="J10" i="31"/>
  <c r="G10" i="31"/>
  <c r="D10" i="31"/>
  <c r="V9" i="31"/>
  <c r="U9" i="31"/>
  <c r="O9" i="31"/>
  <c r="J9" i="31"/>
  <c r="G9" i="31"/>
  <c r="D9" i="31"/>
  <c r="V8" i="31"/>
  <c r="V11" i="31" s="1"/>
  <c r="U8" i="31"/>
  <c r="U11" i="31" s="1"/>
  <c r="O8" i="31"/>
  <c r="J8" i="31"/>
  <c r="J11" i="31" s="1"/>
  <c r="G8" i="31"/>
  <c r="G11" i="31" s="1"/>
  <c r="D8" i="31"/>
  <c r="D11" i="31" s="1"/>
  <c r="T7" i="31"/>
  <c r="S7" i="31"/>
  <c r="R7" i="31"/>
  <c r="Q7" i="31"/>
  <c r="P7" i="31"/>
  <c r="N7" i="31"/>
  <c r="M7" i="31"/>
  <c r="L7" i="31"/>
  <c r="K7" i="31"/>
  <c r="I7" i="31"/>
  <c r="H7" i="31"/>
  <c r="F7" i="31"/>
  <c r="E7" i="31"/>
  <c r="C7" i="31"/>
  <c r="B7" i="31"/>
  <c r="V6" i="31"/>
  <c r="U6" i="31"/>
  <c r="J6" i="31"/>
  <c r="G6" i="31"/>
  <c r="D6" i="31"/>
  <c r="V5" i="31"/>
  <c r="U5" i="31"/>
  <c r="O5" i="31"/>
  <c r="O7" i="31" s="1"/>
  <c r="J5" i="31"/>
  <c r="G5" i="31"/>
  <c r="D5" i="31"/>
  <c r="D7" i="31" s="1"/>
  <c r="V4" i="31"/>
  <c r="U4" i="31"/>
  <c r="O4" i="31"/>
  <c r="J4" i="31"/>
  <c r="G4" i="31"/>
  <c r="D4" i="31"/>
  <c r="U15" i="30"/>
  <c r="O15" i="30"/>
  <c r="J15" i="30"/>
  <c r="G15" i="30"/>
  <c r="D15" i="30"/>
  <c r="V12" i="30"/>
  <c r="U12" i="30"/>
  <c r="O12" i="30"/>
  <c r="J12" i="30"/>
  <c r="G12" i="30"/>
  <c r="D12" i="30"/>
  <c r="T11" i="30"/>
  <c r="S11" i="30"/>
  <c r="R11" i="30"/>
  <c r="Q11" i="30"/>
  <c r="P11" i="30"/>
  <c r="N11" i="30"/>
  <c r="M11" i="30"/>
  <c r="L11" i="30"/>
  <c r="K11" i="30"/>
  <c r="I11" i="30"/>
  <c r="H11" i="30"/>
  <c r="F11" i="30"/>
  <c r="E11" i="30"/>
  <c r="C11" i="30"/>
  <c r="B11" i="30"/>
  <c r="V10" i="30"/>
  <c r="U10" i="30"/>
  <c r="O10" i="30"/>
  <c r="J10" i="30"/>
  <c r="G10" i="30"/>
  <c r="D10" i="30"/>
  <c r="V9" i="30"/>
  <c r="U9" i="30"/>
  <c r="O9" i="30"/>
  <c r="J9" i="30"/>
  <c r="G9" i="30"/>
  <c r="D9" i="30"/>
  <c r="V8" i="30"/>
  <c r="U8" i="30"/>
  <c r="U11" i="30" s="1"/>
  <c r="O8" i="30"/>
  <c r="J8" i="30"/>
  <c r="G8" i="30"/>
  <c r="D8" i="30"/>
  <c r="T7" i="30"/>
  <c r="S7" i="30"/>
  <c r="R7" i="30"/>
  <c r="Q7" i="30"/>
  <c r="P7" i="30"/>
  <c r="N7" i="30"/>
  <c r="M7" i="30"/>
  <c r="L7" i="30"/>
  <c r="K7" i="30"/>
  <c r="I7" i="30"/>
  <c r="H7" i="30"/>
  <c r="F7" i="30"/>
  <c r="E7" i="30"/>
  <c r="C7" i="30"/>
  <c r="B7" i="30"/>
  <c r="V6" i="30"/>
  <c r="U6" i="30"/>
  <c r="O6" i="30"/>
  <c r="J6" i="30"/>
  <c r="G6" i="30"/>
  <c r="D6" i="30"/>
  <c r="V5" i="30"/>
  <c r="U5" i="30"/>
  <c r="U7" i="30" s="1"/>
  <c r="O5" i="30"/>
  <c r="J5" i="30"/>
  <c r="G5" i="30"/>
  <c r="D5" i="30"/>
  <c r="D7" i="30" s="1"/>
  <c r="V4" i="30"/>
  <c r="U4" i="30"/>
  <c r="O4" i="30"/>
  <c r="J4" i="30"/>
  <c r="G4" i="30"/>
  <c r="D4" i="30"/>
  <c r="H11" i="9"/>
  <c r="I11" i="9"/>
  <c r="D5" i="9"/>
  <c r="G5" i="9"/>
  <c r="J5" i="9"/>
  <c r="O5" i="9"/>
  <c r="U5" i="9"/>
  <c r="V5" i="9"/>
  <c r="U14" i="30" l="1"/>
  <c r="U13" i="30"/>
  <c r="O7" i="30"/>
  <c r="O11" i="31"/>
  <c r="O16" i="25"/>
  <c r="J7" i="27"/>
  <c r="G16" i="27"/>
  <c r="O14" i="31"/>
  <c r="O13" i="31"/>
  <c r="G7" i="21"/>
  <c r="V16" i="29"/>
  <c r="U14" i="31"/>
  <c r="U13" i="31"/>
  <c r="O7" i="32"/>
  <c r="D14" i="22"/>
  <c r="D13" i="22"/>
  <c r="V16" i="25"/>
  <c r="O16" i="27"/>
  <c r="V14" i="31"/>
  <c r="V13" i="31"/>
  <c r="G11" i="22"/>
  <c r="G13" i="22"/>
  <c r="G14" i="22"/>
  <c r="J7" i="24"/>
  <c r="G16" i="24"/>
  <c r="J13" i="22"/>
  <c r="J14" i="22"/>
  <c r="O14" i="22"/>
  <c r="O13" i="22"/>
  <c r="O7" i="21"/>
  <c r="U14" i="22"/>
  <c r="U13" i="22"/>
  <c r="J11" i="23"/>
  <c r="O7" i="24"/>
  <c r="J11" i="26"/>
  <c r="V11" i="28"/>
  <c r="U14" i="28"/>
  <c r="V13" i="32"/>
  <c r="V14" i="32"/>
  <c r="D13" i="32"/>
  <c r="D14" i="32"/>
  <c r="U7" i="21"/>
  <c r="D7" i="22"/>
  <c r="V14" i="22"/>
  <c r="V13" i="22"/>
  <c r="G7" i="23"/>
  <c r="O11" i="23"/>
  <c r="U7" i="24"/>
  <c r="V16" i="24"/>
  <c r="O11" i="26"/>
  <c r="U13" i="28"/>
  <c r="D16" i="28"/>
  <c r="O13" i="30"/>
  <c r="O14" i="30"/>
  <c r="V14" i="30"/>
  <c r="V13" i="30"/>
  <c r="D11" i="30"/>
  <c r="G14" i="32"/>
  <c r="G13" i="32"/>
  <c r="U11" i="23"/>
  <c r="V7" i="24"/>
  <c r="D7" i="26"/>
  <c r="U11" i="26"/>
  <c r="O7" i="28"/>
  <c r="D11" i="29"/>
  <c r="G14" i="31"/>
  <c r="G13" i="31"/>
  <c r="D7" i="32"/>
  <c r="J13" i="32"/>
  <c r="J14" i="32"/>
  <c r="D7" i="23"/>
  <c r="V11" i="23"/>
  <c r="G16" i="23"/>
  <c r="D11" i="25"/>
  <c r="V11" i="26"/>
  <c r="U14" i="26"/>
  <c r="J16" i="28"/>
  <c r="G11" i="29"/>
  <c r="G11" i="30"/>
  <c r="D11" i="32"/>
  <c r="J11" i="30"/>
  <c r="G13" i="30"/>
  <c r="G14" i="30"/>
  <c r="G11" i="32"/>
  <c r="O14" i="32"/>
  <c r="O13" i="32"/>
  <c r="O7" i="22"/>
  <c r="G11" i="25"/>
  <c r="U13" i="26"/>
  <c r="D16" i="26"/>
  <c r="V7" i="28"/>
  <c r="O16" i="28"/>
  <c r="J11" i="29"/>
  <c r="D13" i="30"/>
  <c r="D14" i="30"/>
  <c r="O11" i="30"/>
  <c r="J13" i="30"/>
  <c r="J14" i="30"/>
  <c r="U13" i="32"/>
  <c r="U14" i="32"/>
  <c r="U7" i="22"/>
  <c r="O16" i="23"/>
  <c r="J11" i="25"/>
  <c r="O7" i="26"/>
  <c r="D11" i="27"/>
  <c r="U16" i="28"/>
  <c r="G7" i="29"/>
  <c r="O11" i="29"/>
  <c r="V7" i="22"/>
  <c r="V11" i="22"/>
  <c r="O11" i="22"/>
  <c r="D14" i="29"/>
  <c r="U14" i="29"/>
  <c r="G14" i="29"/>
  <c r="O14" i="29"/>
  <c r="V14" i="29"/>
  <c r="J14" i="29"/>
  <c r="D16" i="29"/>
  <c r="J16" i="29"/>
  <c r="U16" i="29"/>
  <c r="G14" i="28"/>
  <c r="O14" i="28"/>
  <c r="V14" i="28"/>
  <c r="G7" i="28"/>
  <c r="J7" i="28"/>
  <c r="D14" i="28"/>
  <c r="G16" i="28"/>
  <c r="V16" i="28"/>
  <c r="D14" i="27"/>
  <c r="U14" i="27"/>
  <c r="G14" i="27"/>
  <c r="O14" i="27"/>
  <c r="V14" i="27"/>
  <c r="J14" i="27"/>
  <c r="D16" i="27"/>
  <c r="J16" i="27"/>
  <c r="U16" i="27"/>
  <c r="G14" i="26"/>
  <c r="O14" i="26"/>
  <c r="V14" i="26"/>
  <c r="G7" i="26"/>
  <c r="J7" i="26"/>
  <c r="D14" i="26"/>
  <c r="G16" i="26"/>
  <c r="V16" i="26"/>
  <c r="D14" i="24"/>
  <c r="U14" i="24"/>
  <c r="G14" i="24"/>
  <c r="O14" i="24"/>
  <c r="V14" i="24"/>
  <c r="J14" i="24"/>
  <c r="D16" i="24"/>
  <c r="J16" i="24"/>
  <c r="U16" i="24"/>
  <c r="D14" i="25"/>
  <c r="U14" i="25"/>
  <c r="G14" i="25"/>
  <c r="O14" i="25"/>
  <c r="V14" i="25"/>
  <c r="J14" i="25"/>
  <c r="D16" i="25"/>
  <c r="J16" i="25"/>
  <c r="U16" i="25"/>
  <c r="D14" i="23"/>
  <c r="U14" i="23"/>
  <c r="G14" i="23"/>
  <c r="O14" i="23"/>
  <c r="V14" i="23"/>
  <c r="J14" i="23"/>
  <c r="D16" i="23"/>
  <c r="J16" i="23"/>
  <c r="U16" i="23"/>
  <c r="G7" i="22"/>
  <c r="J7" i="22"/>
  <c r="O16" i="22"/>
  <c r="V16" i="22"/>
  <c r="G16" i="22"/>
  <c r="D16" i="22"/>
  <c r="J16" i="22"/>
  <c r="U16" i="22"/>
  <c r="O11" i="21"/>
  <c r="V11" i="21"/>
  <c r="V7" i="21"/>
  <c r="U13" i="21"/>
  <c r="U14" i="21"/>
  <c r="O13" i="21"/>
  <c r="O14" i="21"/>
  <c r="J14" i="21"/>
  <c r="J13" i="21"/>
  <c r="G13" i="21"/>
  <c r="G14" i="21"/>
  <c r="D13" i="21"/>
  <c r="D14" i="21"/>
  <c r="V13" i="21"/>
  <c r="V14" i="21"/>
  <c r="J7" i="21"/>
  <c r="V11" i="32"/>
  <c r="J11" i="32"/>
  <c r="V7" i="32"/>
  <c r="G7" i="32"/>
  <c r="J14" i="31"/>
  <c r="D14" i="31"/>
  <c r="U7" i="31"/>
  <c r="V7" i="31"/>
  <c r="J7" i="31"/>
  <c r="G7" i="31"/>
  <c r="V7" i="30"/>
  <c r="J7" i="30"/>
  <c r="V11" i="30"/>
  <c r="G7" i="30"/>
  <c r="G13" i="29"/>
  <c r="O13" i="29"/>
  <c r="V13" i="29"/>
  <c r="G13" i="28"/>
  <c r="O13" i="28"/>
  <c r="V13" i="28"/>
  <c r="G13" i="27"/>
  <c r="O13" i="27"/>
  <c r="V13" i="27"/>
  <c r="G13" i="26"/>
  <c r="O13" i="26"/>
  <c r="V13" i="26"/>
  <c r="G13" i="24"/>
  <c r="O13" i="24"/>
  <c r="V13" i="24"/>
  <c r="G13" i="25"/>
  <c r="O13" i="25"/>
  <c r="V13" i="25"/>
  <c r="G13" i="23"/>
  <c r="O13" i="23"/>
  <c r="V13" i="23"/>
  <c r="T5" i="18"/>
  <c r="S5" i="18"/>
  <c r="R11" i="9" l="1"/>
  <c r="R7" i="9"/>
  <c r="T15" i="18" l="1"/>
  <c r="S15" i="18"/>
  <c r="R15" i="18"/>
  <c r="Q15" i="18"/>
  <c r="P15" i="18"/>
  <c r="N15" i="18"/>
  <c r="M15" i="18"/>
  <c r="L15" i="18"/>
  <c r="K15" i="18"/>
  <c r="I15" i="18"/>
  <c r="H15" i="18"/>
  <c r="F15" i="18"/>
  <c r="E15" i="18"/>
  <c r="C15" i="18"/>
  <c r="B15" i="18"/>
  <c r="T12" i="18"/>
  <c r="S12" i="18"/>
  <c r="R12" i="18"/>
  <c r="R13" i="18" s="1"/>
  <c r="Q12" i="18"/>
  <c r="P12" i="18"/>
  <c r="N12" i="18"/>
  <c r="M12" i="18"/>
  <c r="L12" i="18"/>
  <c r="K12" i="18"/>
  <c r="I12" i="18"/>
  <c r="H12" i="18"/>
  <c r="F12" i="18"/>
  <c r="E12" i="18"/>
  <c r="C12" i="18"/>
  <c r="B12" i="18"/>
  <c r="T10" i="18"/>
  <c r="S10" i="18"/>
  <c r="R10" i="18"/>
  <c r="Q10" i="18"/>
  <c r="P10" i="18"/>
  <c r="N10" i="18"/>
  <c r="M10" i="18"/>
  <c r="L10" i="18"/>
  <c r="K10" i="18"/>
  <c r="I10" i="18"/>
  <c r="H10" i="18"/>
  <c r="F10" i="18"/>
  <c r="E10" i="18"/>
  <c r="C10" i="18"/>
  <c r="B10" i="18"/>
  <c r="T9" i="18"/>
  <c r="S9" i="18"/>
  <c r="R9" i="18"/>
  <c r="Q9" i="18"/>
  <c r="P9" i="18"/>
  <c r="N9" i="18"/>
  <c r="M9" i="18"/>
  <c r="L9" i="18"/>
  <c r="K9" i="18"/>
  <c r="I9" i="18"/>
  <c r="H9" i="18"/>
  <c r="F9" i="18"/>
  <c r="E9" i="18"/>
  <c r="C9" i="18"/>
  <c r="B9" i="18"/>
  <c r="T8" i="18"/>
  <c r="S8" i="18"/>
  <c r="R8" i="18"/>
  <c r="Q8" i="18"/>
  <c r="P8" i="18"/>
  <c r="N8" i="18"/>
  <c r="M8" i="18"/>
  <c r="L8" i="18"/>
  <c r="K8" i="18"/>
  <c r="I8" i="18"/>
  <c r="H8" i="18"/>
  <c r="F8" i="18"/>
  <c r="E8" i="18"/>
  <c r="C8" i="18"/>
  <c r="B8" i="18"/>
  <c r="T6" i="18"/>
  <c r="K6" i="18"/>
  <c r="S6" i="18"/>
  <c r="R6" i="18"/>
  <c r="R5" i="18"/>
  <c r="Q6" i="18"/>
  <c r="P6" i="18"/>
  <c r="N6" i="18"/>
  <c r="M6" i="18"/>
  <c r="L6" i="18"/>
  <c r="I6" i="18"/>
  <c r="H6" i="18"/>
  <c r="F6" i="18"/>
  <c r="E6" i="18"/>
  <c r="C6" i="18"/>
  <c r="B6" i="18"/>
  <c r="U5" i="18"/>
  <c r="Q5" i="18"/>
  <c r="P5" i="18"/>
  <c r="N5" i="18"/>
  <c r="M5" i="18"/>
  <c r="L5" i="18"/>
  <c r="K5" i="18"/>
  <c r="I5" i="18"/>
  <c r="H5" i="18"/>
  <c r="F5" i="18"/>
  <c r="E5" i="18"/>
  <c r="C5" i="18"/>
  <c r="T13" i="18" l="1"/>
  <c r="T14" i="18"/>
  <c r="S13" i="18"/>
  <c r="S14" i="18"/>
  <c r="Q14" i="18"/>
  <c r="Q13" i="18"/>
  <c r="P14" i="18"/>
  <c r="P13" i="18"/>
  <c r="N14" i="18"/>
  <c r="N13" i="18"/>
  <c r="M14" i="18"/>
  <c r="M13" i="18"/>
  <c r="L14" i="18"/>
  <c r="L13" i="18"/>
  <c r="K14" i="18"/>
  <c r="K13" i="18"/>
  <c r="I14" i="18"/>
  <c r="I13" i="18"/>
  <c r="H14" i="18"/>
  <c r="H13" i="18"/>
  <c r="F14" i="18"/>
  <c r="F13" i="18"/>
  <c r="E14" i="18"/>
  <c r="E13" i="18"/>
  <c r="C14" i="18"/>
  <c r="C13" i="18"/>
  <c r="B14" i="18"/>
  <c r="B13" i="18"/>
  <c r="E16" i="18"/>
  <c r="H16" i="18"/>
  <c r="M16" i="18"/>
  <c r="R16" i="18"/>
  <c r="T16" i="18"/>
  <c r="C16" i="18"/>
  <c r="F16" i="18"/>
  <c r="S16" i="18"/>
  <c r="V5" i="18"/>
  <c r="Q16" i="18"/>
  <c r="P16" i="18"/>
  <c r="N16" i="18"/>
  <c r="I16" i="18"/>
  <c r="L16" i="18"/>
  <c r="K16" i="18"/>
  <c r="V10" i="18"/>
  <c r="V6" i="18"/>
  <c r="V8" i="18"/>
  <c r="V12" i="18"/>
  <c r="V15" i="18"/>
  <c r="B16" i="18"/>
  <c r="R11" i="18"/>
  <c r="V9" i="18"/>
  <c r="R7" i="18"/>
  <c r="U15" i="9"/>
  <c r="O15" i="9"/>
  <c r="J15" i="9"/>
  <c r="G15" i="9"/>
  <c r="U12" i="9"/>
  <c r="O12" i="9"/>
  <c r="J12" i="9"/>
  <c r="G12" i="9"/>
  <c r="U9" i="9"/>
  <c r="U10" i="9"/>
  <c r="O10" i="9"/>
  <c r="J9" i="9"/>
  <c r="J10" i="9"/>
  <c r="G9" i="9"/>
  <c r="G10" i="9"/>
  <c r="U8" i="9"/>
  <c r="O8" i="9"/>
  <c r="J8" i="9"/>
  <c r="G8" i="9"/>
  <c r="U6" i="9"/>
  <c r="O6" i="9"/>
  <c r="J6" i="9"/>
  <c r="G6" i="9"/>
  <c r="D15" i="9"/>
  <c r="D12" i="9"/>
  <c r="D8" i="9"/>
  <c r="D9" i="9"/>
  <c r="D10" i="9"/>
  <c r="D6" i="9"/>
  <c r="I7" i="18"/>
  <c r="D4" i="18"/>
  <c r="G4" i="18"/>
  <c r="J4" i="18"/>
  <c r="O4" i="18"/>
  <c r="U4" i="18"/>
  <c r="V4" i="18"/>
  <c r="C7" i="18"/>
  <c r="E7" i="18"/>
  <c r="F7" i="18"/>
  <c r="H7" i="18"/>
  <c r="K7" i="18"/>
  <c r="L7" i="18"/>
  <c r="M7" i="18"/>
  <c r="N7" i="18"/>
  <c r="P7" i="18"/>
  <c r="Q7" i="18"/>
  <c r="S7" i="18"/>
  <c r="T7" i="18"/>
  <c r="B11" i="18"/>
  <c r="C11" i="18"/>
  <c r="E11" i="18"/>
  <c r="F11" i="18"/>
  <c r="H11" i="18"/>
  <c r="I11" i="18"/>
  <c r="K11" i="18"/>
  <c r="L11" i="18"/>
  <c r="M11" i="18"/>
  <c r="N11" i="18"/>
  <c r="P11" i="18"/>
  <c r="Q11" i="18"/>
  <c r="S11" i="18"/>
  <c r="T11" i="18"/>
  <c r="O13" i="9" l="1"/>
  <c r="U13" i="9"/>
  <c r="J13" i="9"/>
  <c r="V14" i="18"/>
  <c r="V13" i="18"/>
  <c r="D13" i="9"/>
  <c r="G13" i="9"/>
  <c r="J5" i="18"/>
  <c r="V16" i="18"/>
  <c r="D9" i="18"/>
  <c r="D10" i="18"/>
  <c r="O15" i="18"/>
  <c r="U10" i="18"/>
  <c r="O10" i="18"/>
  <c r="J10" i="18"/>
  <c r="G10" i="18"/>
  <c r="O9" i="18"/>
  <c r="U9" i="18"/>
  <c r="O6" i="18"/>
  <c r="G5" i="18"/>
  <c r="U15" i="18"/>
  <c r="G15" i="18"/>
  <c r="J15" i="18"/>
  <c r="D15" i="18"/>
  <c r="U6" i="18"/>
  <c r="U7" i="18" s="1"/>
  <c r="J6" i="18"/>
  <c r="G6" i="18"/>
  <c r="D6" i="18"/>
  <c r="J9" i="18"/>
  <c r="G9" i="18"/>
  <c r="U12" i="18"/>
  <c r="O12" i="18"/>
  <c r="J12" i="18"/>
  <c r="G12" i="18"/>
  <c r="D12" i="18"/>
  <c r="U8" i="18"/>
  <c r="O8" i="18"/>
  <c r="J8" i="18"/>
  <c r="G8" i="18"/>
  <c r="D8" i="18"/>
  <c r="O5" i="18"/>
  <c r="D5" i="18"/>
  <c r="V11" i="18"/>
  <c r="B7" i="18"/>
  <c r="V7" i="18"/>
  <c r="G7" i="18"/>
  <c r="J7" i="18"/>
  <c r="U13" i="18" l="1"/>
  <c r="U14" i="18"/>
  <c r="O14" i="18"/>
  <c r="O13" i="18"/>
  <c r="J14" i="18"/>
  <c r="J13" i="18"/>
  <c r="G14" i="18"/>
  <c r="G13" i="18"/>
  <c r="D14" i="18"/>
  <c r="D13" i="18"/>
  <c r="O16" i="18"/>
  <c r="G16" i="18"/>
  <c r="U16" i="18"/>
  <c r="J16" i="18"/>
  <c r="D16" i="18"/>
  <c r="D7" i="18"/>
  <c r="O7" i="18"/>
  <c r="U11" i="18"/>
  <c r="O11" i="18"/>
  <c r="J11" i="18"/>
  <c r="G11" i="18"/>
  <c r="D11" i="18"/>
  <c r="V8" i="9"/>
  <c r="V9" i="9"/>
  <c r="V6" i="9"/>
  <c r="V12" i="9"/>
  <c r="V13" i="9" l="1"/>
  <c r="T11" i="9"/>
  <c r="S11" i="9"/>
  <c r="Q11" i="9"/>
  <c r="P11" i="9"/>
  <c r="N11" i="9"/>
  <c r="M11" i="9"/>
  <c r="L11" i="9"/>
  <c r="K11" i="9"/>
  <c r="F11" i="9"/>
  <c r="E11" i="9"/>
  <c r="C11" i="9"/>
  <c r="B11" i="9"/>
  <c r="P7" i="9"/>
  <c r="Q7" i="9"/>
  <c r="S7" i="9"/>
  <c r="T7" i="9"/>
  <c r="M7" i="9"/>
  <c r="N7" i="9"/>
  <c r="K7" i="9"/>
  <c r="L7" i="9"/>
  <c r="H7" i="9"/>
  <c r="I7" i="9"/>
  <c r="E7" i="9"/>
  <c r="F7" i="9"/>
  <c r="B7" i="9"/>
  <c r="C7" i="9"/>
  <c r="V10" i="9" l="1"/>
  <c r="O11" i="9"/>
  <c r="D11" i="9"/>
  <c r="G7" i="9"/>
  <c r="O7" i="9"/>
  <c r="V4" i="9"/>
  <c r="V14" i="9" s="1"/>
  <c r="U4" i="9"/>
  <c r="U14" i="9" s="1"/>
  <c r="O4" i="9"/>
  <c r="O14" i="9" s="1"/>
  <c r="J4" i="9"/>
  <c r="J14" i="9" s="1"/>
  <c r="G4" i="9"/>
  <c r="G14" i="9" s="1"/>
  <c r="D4" i="9"/>
  <c r="D14" i="9" s="1"/>
  <c r="U7" i="9" l="1"/>
  <c r="U11" i="9"/>
  <c r="V11" i="9"/>
  <c r="J11" i="9"/>
  <c r="G11" i="9"/>
  <c r="V7" i="9"/>
  <c r="J7" i="9"/>
  <c r="D7" i="9"/>
</calcChain>
</file>

<file path=xl/sharedStrings.xml><?xml version="1.0" encoding="utf-8"?>
<sst xmlns="http://schemas.openxmlformats.org/spreadsheetml/2006/main" count="573" uniqueCount="61">
  <si>
    <t>Transfert d'une autre unité</t>
  </si>
  <si>
    <t>Décès</t>
  </si>
  <si>
    <t>Jours d'hospitalisation</t>
  </si>
  <si>
    <t>Durée moyenne de séjour</t>
  </si>
  <si>
    <t>Transfert vers une autre unité</t>
  </si>
  <si>
    <t>Total mouvements</t>
  </si>
  <si>
    <t xml:space="preserve">Total mouvements </t>
  </si>
  <si>
    <t xml:space="preserve">Jours présences 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</si>
  <si>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</si>
  <si>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</si>
  <si>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</si>
  <si>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</si>
  <si>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</si>
  <si>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</si>
  <si>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</si>
  <si>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</si>
  <si>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</si>
  <si>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</si>
  <si>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</si>
  <si>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</si>
  <si>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H3</t>
  </si>
  <si>
    <t>H4</t>
  </si>
  <si>
    <t>Nombre de lits dressés</t>
  </si>
  <si>
    <t>Grand Total</t>
  </si>
  <si>
    <t>ADMISSIONS</t>
  </si>
  <si>
    <t>DÉPARTS</t>
  </si>
  <si>
    <t>Moyenne de patients par jour dans la période</t>
  </si>
  <si>
    <t>Tableau des unités des patients admis et radiés durant la prériode</t>
  </si>
  <si>
    <t>H2</t>
  </si>
  <si>
    <t>Total A</t>
  </si>
  <si>
    <t>Total B</t>
  </si>
  <si>
    <t>Total C</t>
  </si>
  <si>
    <t>Total E</t>
  </si>
  <si>
    <t>Total H</t>
  </si>
  <si>
    <t>N/A</t>
  </si>
  <si>
    <r>
      <t xml:space="preserve">% d'occupation  lits dressés </t>
    </r>
    <r>
      <rPr>
        <b/>
        <sz val="16"/>
        <color theme="8" tint="0.39997558519241921"/>
        <rFont val="Arial Narrow"/>
        <family val="2"/>
      </rPr>
      <t>*</t>
    </r>
  </si>
  <si>
    <r>
      <t>Moyenne de patients par pér. depuis P.1</t>
    </r>
    <r>
      <rPr>
        <b/>
        <sz val="12"/>
        <color theme="8" tint="0.39997558519241921"/>
        <rFont val="Arial Narrow"/>
        <family val="2"/>
      </rPr>
      <t xml:space="preserve"> </t>
    </r>
    <r>
      <rPr>
        <sz val="18"/>
        <color theme="4" tint="-0.249977111117893"/>
        <rFont val="Arial Narrow"/>
        <family val="2"/>
      </rPr>
      <t>*</t>
    </r>
  </si>
  <si>
    <r>
      <t>% d'occupation  lits dressés</t>
    </r>
    <r>
      <rPr>
        <b/>
        <sz val="12"/>
        <color theme="8" tint="0.39997558519241921"/>
        <rFont val="Arial Narrow"/>
        <family val="2"/>
      </rPr>
      <t xml:space="preserve"> </t>
    </r>
    <r>
      <rPr>
        <b/>
        <sz val="16"/>
        <color theme="4" tint="-0.249977111117893"/>
        <rFont val="Arial Narrow"/>
        <family val="2"/>
      </rPr>
      <t>*</t>
    </r>
  </si>
  <si>
    <r>
      <rPr>
        <sz val="10"/>
        <color theme="1"/>
        <rFont val="Arial"/>
        <family val="2"/>
      </rPr>
      <t>Ajuster le chiffre</t>
    </r>
    <r>
      <rPr>
        <sz val="18"/>
        <color theme="4" tint="-0.249977111117893"/>
        <rFont val="Arial"/>
        <family val="2"/>
      </rPr>
      <t>*</t>
    </r>
  </si>
  <si>
    <t>Période 1      2021-2022</t>
  </si>
  <si>
    <t>Période 2    2021-2022</t>
  </si>
  <si>
    <t>Période 3      2021-2022</t>
  </si>
  <si>
    <t>Période 4      2021-2022</t>
  </si>
  <si>
    <t>Période 5      2021-2022</t>
  </si>
  <si>
    <t>Période 7     2021-2022</t>
  </si>
  <si>
    <t>Période 8      2021-2022</t>
  </si>
  <si>
    <t>Période 9      2021-2022</t>
  </si>
  <si>
    <t>Période 10      2021-2022</t>
  </si>
  <si>
    <t>Période 11      2021-2022</t>
  </si>
  <si>
    <t>Période 12     2021-2022</t>
  </si>
  <si>
    <t>Période 13     2021-2022</t>
  </si>
  <si>
    <t>2021-2022</t>
  </si>
  <si>
    <r>
      <t>Moyenne de patients par jour dans la période</t>
    </r>
    <r>
      <rPr>
        <b/>
        <sz val="14"/>
        <color theme="8" tint="0.59999389629810485"/>
        <rFont val="Arial Narrow"/>
        <family val="2"/>
      </rPr>
      <t xml:space="preserve">  </t>
    </r>
    <r>
      <rPr>
        <b/>
        <sz val="14"/>
        <color theme="8" tint="0.59999389629810485"/>
        <rFont val="Arial Black"/>
        <family val="2"/>
      </rPr>
      <t>*</t>
    </r>
  </si>
  <si>
    <t>Durée totale / séjour en cour d'hospit.</t>
  </si>
  <si>
    <r>
      <t>Durée moyenne / séjour en cour d'hospit.</t>
    </r>
    <r>
      <rPr>
        <b/>
        <sz val="12"/>
        <color rgb="FF00B0F0"/>
        <rFont val="Arial Black"/>
        <family val="2"/>
      </rPr>
      <t xml:space="preserve"> </t>
    </r>
  </si>
  <si>
    <r>
      <rPr>
        <b/>
        <sz val="12"/>
        <color rgb="FFFF0000"/>
        <rFont val="Arial Black"/>
        <family val="2"/>
      </rPr>
      <t xml:space="preserve">* </t>
    </r>
    <r>
      <rPr>
        <b/>
        <sz val="10"/>
        <color theme="1"/>
        <rFont val="Arial Narrow"/>
        <family val="2"/>
      </rPr>
      <t>Portrait du 30 août 2021               NB usagers sur l'unité</t>
    </r>
  </si>
  <si>
    <r>
      <rPr>
        <b/>
        <sz val="12"/>
        <color rgb="FFFF0000"/>
        <rFont val="Arial Black"/>
        <family val="2"/>
      </rPr>
      <t xml:space="preserve">* </t>
    </r>
    <r>
      <rPr>
        <b/>
        <sz val="10"/>
        <color theme="1"/>
        <rFont val="Arial Narrow"/>
        <family val="2"/>
      </rPr>
      <t>Portrait du:                             NB usagers sur l'unité</t>
    </r>
  </si>
  <si>
    <r>
      <rPr>
        <b/>
        <sz val="14"/>
        <color rgb="FFFF0000"/>
        <rFont val="Arial Black"/>
        <family val="2"/>
      </rPr>
      <t>*</t>
    </r>
    <r>
      <rPr>
        <b/>
        <sz val="12"/>
        <rFont val="Arial"/>
        <family val="2"/>
      </rPr>
      <t xml:space="preserve"> </t>
    </r>
    <r>
      <rPr>
        <b/>
        <sz val="9"/>
        <rFont val="Arial"/>
        <family val="2"/>
      </rPr>
      <t>débuté à la P.5</t>
    </r>
  </si>
  <si>
    <r>
      <rPr>
        <b/>
        <sz val="12"/>
        <color rgb="FFFF0000"/>
        <rFont val="Arial Black"/>
        <family val="2"/>
      </rPr>
      <t xml:space="preserve">* </t>
    </r>
    <r>
      <rPr>
        <b/>
        <sz val="10"/>
        <color theme="1"/>
        <rFont val="Arial Narrow"/>
        <family val="2"/>
      </rPr>
      <t>Portrait de P.5 à P.6                             NB usagers sur l'unité</t>
    </r>
  </si>
  <si>
    <r>
      <rPr>
        <b/>
        <sz val="12"/>
        <color rgb="FFFF0000"/>
        <rFont val="Arial Black"/>
        <family val="2"/>
      </rPr>
      <t xml:space="preserve">* </t>
    </r>
    <r>
      <rPr>
        <b/>
        <sz val="10"/>
        <color theme="1"/>
        <rFont val="Arial Narrow"/>
        <family val="2"/>
      </rPr>
      <t>Portrait du:  20 septembre 2021 NB usagers sur l'unité</t>
    </r>
  </si>
  <si>
    <t>Période 6                        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</si>
</sst>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 Narrow"/>
      <family val="2"/>
    </font>
    <font>
      <sz val="9"/>
      <color rgb="FFFF0000"/>
      <name val="Arial"/>
      <family val="2"/>
    </font>
    <font>
      <b/>
      <sz val="9"/>
      <color theme="1"/>
      <name val="Arial Black"/>
      <family val="2"/>
    </font>
    <font>
      <b/>
      <sz val="9"/>
      <name val="Arial Black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  <font>
      <b/>
      <sz val="11"/>
      <color theme="0"/>
      <name val="Arial"/>
      <family val="2"/>
    </font>
    <font>
      <b/>
      <sz val="16"/>
      <color theme="8" tint="0.39997558519241921"/>
      <name val="Arial Narrow"/>
      <family val="2"/>
    </font>
    <font>
      <b/>
      <sz val="12"/>
      <color theme="8" tint="0.39997558519241921"/>
      <name val="Arial Narrow"/>
      <family val="2"/>
    </font>
    <font>
      <sz val="18"/>
      <color theme="4" tint="-0.249977111117893"/>
      <name val="Arial Narrow"/>
      <family val="2"/>
    </font>
    <font>
      <b/>
      <sz val="16"/>
      <color theme="4" tint="-0.249977111117893"/>
      <name val="Arial Narrow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8"/>
      <color theme="4" tint="-0.249977111117893"/>
      <name val="Arial"/>
      <family val="2"/>
    </font>
    <font>
      <b/>
      <sz val="14"/>
      <color theme="8" tint="0.59999389629810485"/>
      <name val="Arial Narrow"/>
      <family val="2"/>
    </font>
    <font>
      <b/>
      <sz val="14"/>
      <color theme="8" tint="0.59999389629810485"/>
      <name val="Arial Black"/>
      <family val="2"/>
    </font>
    <font>
      <b/>
      <sz val="12"/>
      <color rgb="FF00B0F0"/>
      <name val="Arial Black"/>
      <family val="2"/>
    </font>
    <font>
      <b/>
      <sz val="9"/>
      <color rgb="FF00B0F0"/>
      <name val="Arial"/>
      <family val="2"/>
    </font>
    <font>
      <b/>
      <sz val="12"/>
      <color rgb="FFFF0000"/>
      <name val="Arial Black"/>
      <family val="2"/>
    </font>
    <font>
      <b/>
      <sz val="14"/>
      <color rgb="FFFF0000"/>
      <name val="Arial Black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DD8"/>
        <bgColor indexed="64"/>
      </patternFill>
    </fill>
    <fill>
      <patternFill patternType="solid">
        <fgColor rgb="FFFDE8D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CDDD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2" borderId="19" xfId="0" applyFont="1" applyFill="1" applyBorder="1" applyAlignment="1">
      <alignment wrapText="1"/>
    </xf>
    <xf numFmtId="0" fontId="3" fillId="2" borderId="19" xfId="0" applyNumberFormat="1" applyFont="1" applyFill="1" applyBorder="1" applyAlignment="1">
      <alignment wrapText="1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21" xfId="0" applyFont="1" applyFill="1" applyBorder="1" applyAlignment="1">
      <alignment wrapText="1"/>
    </xf>
    <xf numFmtId="0" fontId="3" fillId="2" borderId="20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5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right" wrapText="1"/>
    </xf>
    <xf numFmtId="0" fontId="5" fillId="2" borderId="25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 wrapText="1"/>
    </xf>
    <xf numFmtId="0" fontId="5" fillId="2" borderId="32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3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3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38" xfId="0" applyNumberFormat="1" applyFont="1" applyFill="1" applyBorder="1" applyAlignment="1">
      <alignment horizontal="center" vertical="center"/>
    </xf>
    <xf numFmtId="1" fontId="2" fillId="2" borderId="27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2" borderId="19" xfId="0" applyNumberFormat="1" applyFont="1" applyFill="1" applyBorder="1" applyAlignment="1">
      <alignment vertical="center" wrapText="1"/>
    </xf>
    <xf numFmtId="0" fontId="3" fillId="2" borderId="19" xfId="0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center" vertical="center"/>
    </xf>
    <xf numFmtId="1" fontId="2" fillId="4" borderId="15" xfId="0" applyNumberFormat="1" applyFont="1" applyFill="1" applyBorder="1" applyAlignment="1">
      <alignment horizontal="center" vertical="center"/>
    </xf>
    <xf numFmtId="164" fontId="2" fillId="4" borderId="15" xfId="0" applyNumberFormat="1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1" fontId="2" fillId="2" borderId="39" xfId="0" applyNumberFormat="1" applyFont="1" applyFill="1" applyBorder="1" applyAlignment="1">
      <alignment horizontal="center" vertical="center"/>
    </xf>
    <xf numFmtId="164" fontId="2" fillId="2" borderId="39" xfId="0" applyNumberFormat="1" applyFont="1" applyFill="1" applyBorder="1" applyAlignment="1">
      <alignment horizontal="center" vertical="center"/>
    </xf>
    <xf numFmtId="164" fontId="2" fillId="2" borderId="40" xfId="0" applyNumberFormat="1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1" fontId="2" fillId="7" borderId="19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64" fontId="2" fillId="7" borderId="19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2" fillId="2" borderId="0" xfId="0" applyFont="1" applyFill="1" applyAlignment="1">
      <alignment horizontal="left" wrapText="1"/>
    </xf>
    <xf numFmtId="0" fontId="16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wrapText="1"/>
    </xf>
    <xf numFmtId="0" fontId="3" fillId="8" borderId="46" xfId="0" applyFont="1" applyFill="1" applyBorder="1" applyAlignment="1">
      <alignment horizontal="center" vertical="center" wrapText="1"/>
    </xf>
    <xf numFmtId="1" fontId="2" fillId="2" borderId="47" xfId="0" applyNumberFormat="1" applyFont="1" applyFill="1" applyBorder="1" applyAlignment="1">
      <alignment horizontal="center" vertical="center"/>
    </xf>
    <xf numFmtId="1" fontId="2" fillId="2" borderId="48" xfId="0" applyNumberFormat="1" applyFont="1" applyFill="1" applyBorder="1" applyAlignment="1">
      <alignment horizontal="center" vertical="center"/>
    </xf>
    <xf numFmtId="1" fontId="2" fillId="2" borderId="49" xfId="0" applyNumberFormat="1" applyFont="1" applyFill="1" applyBorder="1" applyAlignment="1">
      <alignment horizontal="center" vertical="center"/>
    </xf>
    <xf numFmtId="1" fontId="2" fillId="2" borderId="50" xfId="0" applyNumberFormat="1" applyFont="1" applyFill="1" applyBorder="1" applyAlignment="1">
      <alignment horizontal="center" vertical="center"/>
    </xf>
    <xf numFmtId="1" fontId="2" fillId="2" borderId="51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wrapText="1"/>
    </xf>
    <xf numFmtId="0" fontId="2" fillId="3" borderId="27" xfId="0" applyFont="1" applyFill="1" applyBorder="1" applyAlignment="1">
      <alignment horizontal="center" vertical="center"/>
    </xf>
    <xf numFmtId="1" fontId="2" fillId="3" borderId="27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" fontId="2" fillId="3" borderId="5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wrapText="1"/>
    </xf>
    <xf numFmtId="164" fontId="1" fillId="2" borderId="16" xfId="0" applyNumberFormat="1" applyFont="1" applyFill="1" applyBorder="1" applyAlignment="1">
      <alignment horizontal="center" vertical="center"/>
    </xf>
    <xf numFmtId="164" fontId="1" fillId="2" borderId="38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 vertical="center"/>
    </xf>
    <xf numFmtId="164" fontId="1" fillId="2" borderId="40" xfId="0" applyNumberFormat="1" applyFont="1" applyFill="1" applyBorder="1" applyAlignment="1">
      <alignment horizontal="center" vertical="center"/>
    </xf>
    <xf numFmtId="164" fontId="1" fillId="2" borderId="28" xfId="0" applyNumberFormat="1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5" fillId="3" borderId="35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164" fontId="2" fillId="4" borderId="2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DDD8"/>
      <color rgb="FFFFCCFF"/>
      <color rgb="FFFCDDD8"/>
      <color rgb="FFFDE8DF"/>
      <color rgb="FFFFFFCC"/>
      <color rgb="FFFBCAB7"/>
      <color rgb="FFF1F5F9"/>
      <color rgb="FF99FF66"/>
      <color rgb="FFCCFF99"/>
      <color rgb="FFB6A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workbookViewId="0">
      <selection activeCell="B16" sqref="B16:V16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6" width="11.5" style="1"/>
    <col min="257" max="257" width="21.33203125" style="1" customWidth="1"/>
    <col min="258" max="276" width="7.5" style="1" customWidth="1"/>
    <col min="277" max="277" width="9.33203125" style="1" customWidth="1"/>
    <col min="278" max="278" width="20.6640625" style="1" customWidth="1"/>
    <col min="279" max="512" width="11.5" style="1"/>
    <col min="513" max="513" width="21.33203125" style="1" customWidth="1"/>
    <col min="514" max="532" width="7.5" style="1" customWidth="1"/>
    <col min="533" max="533" width="9.33203125" style="1" customWidth="1"/>
    <col min="534" max="534" width="20.6640625" style="1" customWidth="1"/>
    <col min="535" max="768" width="11.5" style="1"/>
    <col min="769" max="769" width="21.33203125" style="1" customWidth="1"/>
    <col min="770" max="788" width="7.5" style="1" customWidth="1"/>
    <col min="789" max="789" width="9.33203125" style="1" customWidth="1"/>
    <col min="790" max="790" width="20.6640625" style="1" customWidth="1"/>
    <col min="791" max="1024" width="11.5" style="1"/>
    <col min="1025" max="1025" width="21.33203125" style="1" customWidth="1"/>
    <col min="1026" max="1044" width="7.5" style="1" customWidth="1"/>
    <col min="1045" max="1045" width="9.33203125" style="1" customWidth="1"/>
    <col min="1046" max="1046" width="20.6640625" style="1" customWidth="1"/>
    <col min="1047" max="1280" width="11.5" style="1"/>
    <col min="1281" max="1281" width="21.33203125" style="1" customWidth="1"/>
    <col min="1282" max="1300" width="7.5" style="1" customWidth="1"/>
    <col min="1301" max="1301" width="9.33203125" style="1" customWidth="1"/>
    <col min="1302" max="1302" width="20.6640625" style="1" customWidth="1"/>
    <col min="1303" max="1536" width="11.5" style="1"/>
    <col min="1537" max="1537" width="21.33203125" style="1" customWidth="1"/>
    <col min="1538" max="1556" width="7.5" style="1" customWidth="1"/>
    <col min="1557" max="1557" width="9.33203125" style="1" customWidth="1"/>
    <col min="1558" max="1558" width="20.6640625" style="1" customWidth="1"/>
    <col min="1559" max="1792" width="11.5" style="1"/>
    <col min="1793" max="1793" width="21.33203125" style="1" customWidth="1"/>
    <col min="1794" max="1812" width="7.5" style="1" customWidth="1"/>
    <col min="1813" max="1813" width="9.33203125" style="1" customWidth="1"/>
    <col min="1814" max="1814" width="20.6640625" style="1" customWidth="1"/>
    <col min="1815" max="2048" width="11.5" style="1"/>
    <col min="2049" max="2049" width="21.33203125" style="1" customWidth="1"/>
    <col min="2050" max="2068" width="7.5" style="1" customWidth="1"/>
    <col min="2069" max="2069" width="9.33203125" style="1" customWidth="1"/>
    <col min="2070" max="2070" width="20.6640625" style="1" customWidth="1"/>
    <col min="2071" max="2304" width="11.5" style="1"/>
    <col min="2305" max="2305" width="21.33203125" style="1" customWidth="1"/>
    <col min="2306" max="2324" width="7.5" style="1" customWidth="1"/>
    <col min="2325" max="2325" width="9.33203125" style="1" customWidth="1"/>
    <col min="2326" max="2326" width="20.6640625" style="1" customWidth="1"/>
    <col min="2327" max="2560" width="11.5" style="1"/>
    <col min="2561" max="2561" width="21.33203125" style="1" customWidth="1"/>
    <col min="2562" max="2580" width="7.5" style="1" customWidth="1"/>
    <col min="2581" max="2581" width="9.33203125" style="1" customWidth="1"/>
    <col min="2582" max="2582" width="20.6640625" style="1" customWidth="1"/>
    <col min="2583" max="2816" width="11.5" style="1"/>
    <col min="2817" max="2817" width="21.33203125" style="1" customWidth="1"/>
    <col min="2818" max="2836" width="7.5" style="1" customWidth="1"/>
    <col min="2837" max="2837" width="9.33203125" style="1" customWidth="1"/>
    <col min="2838" max="2838" width="20.6640625" style="1" customWidth="1"/>
    <col min="2839" max="3072" width="11.5" style="1"/>
    <col min="3073" max="3073" width="21.33203125" style="1" customWidth="1"/>
    <col min="3074" max="3092" width="7.5" style="1" customWidth="1"/>
    <col min="3093" max="3093" width="9.33203125" style="1" customWidth="1"/>
    <col min="3094" max="3094" width="20.6640625" style="1" customWidth="1"/>
    <col min="3095" max="3328" width="11.5" style="1"/>
    <col min="3329" max="3329" width="21.33203125" style="1" customWidth="1"/>
    <col min="3330" max="3348" width="7.5" style="1" customWidth="1"/>
    <col min="3349" max="3349" width="9.33203125" style="1" customWidth="1"/>
    <col min="3350" max="3350" width="20.6640625" style="1" customWidth="1"/>
    <col min="3351" max="3584" width="11.5" style="1"/>
    <col min="3585" max="3585" width="21.33203125" style="1" customWidth="1"/>
    <col min="3586" max="3604" width="7.5" style="1" customWidth="1"/>
    <col min="3605" max="3605" width="9.33203125" style="1" customWidth="1"/>
    <col min="3606" max="3606" width="20.6640625" style="1" customWidth="1"/>
    <col min="3607" max="3840" width="11.5" style="1"/>
    <col min="3841" max="3841" width="21.33203125" style="1" customWidth="1"/>
    <col min="3842" max="3860" width="7.5" style="1" customWidth="1"/>
    <col min="3861" max="3861" width="9.33203125" style="1" customWidth="1"/>
    <col min="3862" max="3862" width="20.6640625" style="1" customWidth="1"/>
    <col min="3863" max="4096" width="11.5" style="1"/>
    <col min="4097" max="4097" width="21.33203125" style="1" customWidth="1"/>
    <col min="4098" max="4116" width="7.5" style="1" customWidth="1"/>
    <col min="4117" max="4117" width="9.33203125" style="1" customWidth="1"/>
    <col min="4118" max="4118" width="20.6640625" style="1" customWidth="1"/>
    <col min="4119" max="4352" width="11.5" style="1"/>
    <col min="4353" max="4353" width="21.33203125" style="1" customWidth="1"/>
    <col min="4354" max="4372" width="7.5" style="1" customWidth="1"/>
    <col min="4373" max="4373" width="9.33203125" style="1" customWidth="1"/>
    <col min="4374" max="4374" width="20.6640625" style="1" customWidth="1"/>
    <col min="4375" max="4608" width="11.5" style="1"/>
    <col min="4609" max="4609" width="21.33203125" style="1" customWidth="1"/>
    <col min="4610" max="4628" width="7.5" style="1" customWidth="1"/>
    <col min="4629" max="4629" width="9.33203125" style="1" customWidth="1"/>
    <col min="4630" max="4630" width="20.6640625" style="1" customWidth="1"/>
    <col min="4631" max="4864" width="11.5" style="1"/>
    <col min="4865" max="4865" width="21.33203125" style="1" customWidth="1"/>
    <col min="4866" max="4884" width="7.5" style="1" customWidth="1"/>
    <col min="4885" max="4885" width="9.33203125" style="1" customWidth="1"/>
    <col min="4886" max="4886" width="20.6640625" style="1" customWidth="1"/>
    <col min="4887" max="5120" width="11.5" style="1"/>
    <col min="5121" max="5121" width="21.33203125" style="1" customWidth="1"/>
    <col min="5122" max="5140" width="7.5" style="1" customWidth="1"/>
    <col min="5141" max="5141" width="9.33203125" style="1" customWidth="1"/>
    <col min="5142" max="5142" width="20.6640625" style="1" customWidth="1"/>
    <col min="5143" max="5376" width="11.5" style="1"/>
    <col min="5377" max="5377" width="21.33203125" style="1" customWidth="1"/>
    <col min="5378" max="5396" width="7.5" style="1" customWidth="1"/>
    <col min="5397" max="5397" width="9.33203125" style="1" customWidth="1"/>
    <col min="5398" max="5398" width="20.6640625" style="1" customWidth="1"/>
    <col min="5399" max="5632" width="11.5" style="1"/>
    <col min="5633" max="5633" width="21.33203125" style="1" customWidth="1"/>
    <col min="5634" max="5652" width="7.5" style="1" customWidth="1"/>
    <col min="5653" max="5653" width="9.33203125" style="1" customWidth="1"/>
    <col min="5654" max="5654" width="20.6640625" style="1" customWidth="1"/>
    <col min="5655" max="5888" width="11.5" style="1"/>
    <col min="5889" max="5889" width="21.33203125" style="1" customWidth="1"/>
    <col min="5890" max="5908" width="7.5" style="1" customWidth="1"/>
    <col min="5909" max="5909" width="9.33203125" style="1" customWidth="1"/>
    <col min="5910" max="5910" width="20.6640625" style="1" customWidth="1"/>
    <col min="5911" max="6144" width="11.5" style="1"/>
    <col min="6145" max="6145" width="21.33203125" style="1" customWidth="1"/>
    <col min="6146" max="6164" width="7.5" style="1" customWidth="1"/>
    <col min="6165" max="6165" width="9.33203125" style="1" customWidth="1"/>
    <col min="6166" max="6166" width="20.6640625" style="1" customWidth="1"/>
    <col min="6167" max="6400" width="11.5" style="1"/>
    <col min="6401" max="6401" width="21.33203125" style="1" customWidth="1"/>
    <col min="6402" max="6420" width="7.5" style="1" customWidth="1"/>
    <col min="6421" max="6421" width="9.33203125" style="1" customWidth="1"/>
    <col min="6422" max="6422" width="20.6640625" style="1" customWidth="1"/>
    <col min="6423" max="6656" width="11.5" style="1"/>
    <col min="6657" max="6657" width="21.33203125" style="1" customWidth="1"/>
    <col min="6658" max="6676" width="7.5" style="1" customWidth="1"/>
    <col min="6677" max="6677" width="9.33203125" style="1" customWidth="1"/>
    <col min="6678" max="6678" width="20.6640625" style="1" customWidth="1"/>
    <col min="6679" max="6912" width="11.5" style="1"/>
    <col min="6913" max="6913" width="21.33203125" style="1" customWidth="1"/>
    <col min="6914" max="6932" width="7.5" style="1" customWidth="1"/>
    <col min="6933" max="6933" width="9.33203125" style="1" customWidth="1"/>
    <col min="6934" max="6934" width="20.6640625" style="1" customWidth="1"/>
    <col min="6935" max="7168" width="11.5" style="1"/>
    <col min="7169" max="7169" width="21.33203125" style="1" customWidth="1"/>
    <col min="7170" max="7188" width="7.5" style="1" customWidth="1"/>
    <col min="7189" max="7189" width="9.33203125" style="1" customWidth="1"/>
    <col min="7190" max="7190" width="20.6640625" style="1" customWidth="1"/>
    <col min="7191" max="7424" width="11.5" style="1"/>
    <col min="7425" max="7425" width="21.33203125" style="1" customWidth="1"/>
    <col min="7426" max="7444" width="7.5" style="1" customWidth="1"/>
    <col min="7445" max="7445" width="9.33203125" style="1" customWidth="1"/>
    <col min="7446" max="7446" width="20.6640625" style="1" customWidth="1"/>
    <col min="7447" max="7680" width="11.5" style="1"/>
    <col min="7681" max="7681" width="21.33203125" style="1" customWidth="1"/>
    <col min="7682" max="7700" width="7.5" style="1" customWidth="1"/>
    <col min="7701" max="7701" width="9.33203125" style="1" customWidth="1"/>
    <col min="7702" max="7702" width="20.6640625" style="1" customWidth="1"/>
    <col min="7703" max="7936" width="11.5" style="1"/>
    <col min="7937" max="7937" width="21.33203125" style="1" customWidth="1"/>
    <col min="7938" max="7956" width="7.5" style="1" customWidth="1"/>
    <col min="7957" max="7957" width="9.33203125" style="1" customWidth="1"/>
    <col min="7958" max="7958" width="20.6640625" style="1" customWidth="1"/>
    <col min="7959" max="8192" width="11.5" style="1"/>
    <col min="8193" max="8193" width="21.33203125" style="1" customWidth="1"/>
    <col min="8194" max="8212" width="7.5" style="1" customWidth="1"/>
    <col min="8213" max="8213" width="9.33203125" style="1" customWidth="1"/>
    <col min="8214" max="8214" width="20.6640625" style="1" customWidth="1"/>
    <col min="8215" max="8448" width="11.5" style="1"/>
    <col min="8449" max="8449" width="21.33203125" style="1" customWidth="1"/>
    <col min="8450" max="8468" width="7.5" style="1" customWidth="1"/>
    <col min="8469" max="8469" width="9.33203125" style="1" customWidth="1"/>
    <col min="8470" max="8470" width="20.6640625" style="1" customWidth="1"/>
    <col min="8471" max="8704" width="11.5" style="1"/>
    <col min="8705" max="8705" width="21.33203125" style="1" customWidth="1"/>
    <col min="8706" max="8724" width="7.5" style="1" customWidth="1"/>
    <col min="8725" max="8725" width="9.33203125" style="1" customWidth="1"/>
    <col min="8726" max="8726" width="20.6640625" style="1" customWidth="1"/>
    <col min="8727" max="8960" width="11.5" style="1"/>
    <col min="8961" max="8961" width="21.33203125" style="1" customWidth="1"/>
    <col min="8962" max="8980" width="7.5" style="1" customWidth="1"/>
    <col min="8981" max="8981" width="9.33203125" style="1" customWidth="1"/>
    <col min="8982" max="8982" width="20.6640625" style="1" customWidth="1"/>
    <col min="8983" max="9216" width="11.5" style="1"/>
    <col min="9217" max="9217" width="21.33203125" style="1" customWidth="1"/>
    <col min="9218" max="9236" width="7.5" style="1" customWidth="1"/>
    <col min="9237" max="9237" width="9.33203125" style="1" customWidth="1"/>
    <col min="9238" max="9238" width="20.6640625" style="1" customWidth="1"/>
    <col min="9239" max="9472" width="11.5" style="1"/>
    <col min="9473" max="9473" width="21.33203125" style="1" customWidth="1"/>
    <col min="9474" max="9492" width="7.5" style="1" customWidth="1"/>
    <col min="9493" max="9493" width="9.33203125" style="1" customWidth="1"/>
    <col min="9494" max="9494" width="20.6640625" style="1" customWidth="1"/>
    <col min="9495" max="9728" width="11.5" style="1"/>
    <col min="9729" max="9729" width="21.33203125" style="1" customWidth="1"/>
    <col min="9730" max="9748" width="7.5" style="1" customWidth="1"/>
    <col min="9749" max="9749" width="9.33203125" style="1" customWidth="1"/>
    <col min="9750" max="9750" width="20.6640625" style="1" customWidth="1"/>
    <col min="9751" max="9984" width="11.5" style="1"/>
    <col min="9985" max="9985" width="21.33203125" style="1" customWidth="1"/>
    <col min="9986" max="10004" width="7.5" style="1" customWidth="1"/>
    <col min="10005" max="10005" width="9.33203125" style="1" customWidth="1"/>
    <col min="10006" max="10006" width="20.6640625" style="1" customWidth="1"/>
    <col min="10007" max="10240" width="11.5" style="1"/>
    <col min="10241" max="10241" width="21.33203125" style="1" customWidth="1"/>
    <col min="10242" max="10260" width="7.5" style="1" customWidth="1"/>
    <col min="10261" max="10261" width="9.33203125" style="1" customWidth="1"/>
    <col min="10262" max="10262" width="20.6640625" style="1" customWidth="1"/>
    <col min="10263" max="10496" width="11.5" style="1"/>
    <col min="10497" max="10497" width="21.33203125" style="1" customWidth="1"/>
    <col min="10498" max="10516" width="7.5" style="1" customWidth="1"/>
    <col min="10517" max="10517" width="9.33203125" style="1" customWidth="1"/>
    <col min="10518" max="10518" width="20.6640625" style="1" customWidth="1"/>
    <col min="10519" max="10752" width="11.5" style="1"/>
    <col min="10753" max="10753" width="21.33203125" style="1" customWidth="1"/>
    <col min="10754" max="10772" width="7.5" style="1" customWidth="1"/>
    <col min="10773" max="10773" width="9.33203125" style="1" customWidth="1"/>
    <col min="10774" max="10774" width="20.6640625" style="1" customWidth="1"/>
    <col min="10775" max="11008" width="11.5" style="1"/>
    <col min="11009" max="11009" width="21.33203125" style="1" customWidth="1"/>
    <col min="11010" max="11028" width="7.5" style="1" customWidth="1"/>
    <col min="11029" max="11029" width="9.33203125" style="1" customWidth="1"/>
    <col min="11030" max="11030" width="20.6640625" style="1" customWidth="1"/>
    <col min="11031" max="11264" width="11.5" style="1"/>
    <col min="11265" max="11265" width="21.33203125" style="1" customWidth="1"/>
    <col min="11266" max="11284" width="7.5" style="1" customWidth="1"/>
    <col min="11285" max="11285" width="9.33203125" style="1" customWidth="1"/>
    <col min="11286" max="11286" width="20.6640625" style="1" customWidth="1"/>
    <col min="11287" max="11520" width="11.5" style="1"/>
    <col min="11521" max="11521" width="21.33203125" style="1" customWidth="1"/>
    <col min="11522" max="11540" width="7.5" style="1" customWidth="1"/>
    <col min="11541" max="11541" width="9.33203125" style="1" customWidth="1"/>
    <col min="11542" max="11542" width="20.6640625" style="1" customWidth="1"/>
    <col min="11543" max="11776" width="11.5" style="1"/>
    <col min="11777" max="11777" width="21.33203125" style="1" customWidth="1"/>
    <col min="11778" max="11796" width="7.5" style="1" customWidth="1"/>
    <col min="11797" max="11797" width="9.33203125" style="1" customWidth="1"/>
    <col min="11798" max="11798" width="20.6640625" style="1" customWidth="1"/>
    <col min="11799" max="12032" width="11.5" style="1"/>
    <col min="12033" max="12033" width="21.33203125" style="1" customWidth="1"/>
    <col min="12034" max="12052" width="7.5" style="1" customWidth="1"/>
    <col min="12053" max="12053" width="9.33203125" style="1" customWidth="1"/>
    <col min="12054" max="12054" width="20.6640625" style="1" customWidth="1"/>
    <col min="12055" max="12288" width="11.5" style="1"/>
    <col min="12289" max="12289" width="21.33203125" style="1" customWidth="1"/>
    <col min="12290" max="12308" width="7.5" style="1" customWidth="1"/>
    <col min="12309" max="12309" width="9.33203125" style="1" customWidth="1"/>
    <col min="12310" max="12310" width="20.6640625" style="1" customWidth="1"/>
    <col min="12311" max="12544" width="11.5" style="1"/>
    <col min="12545" max="12545" width="21.33203125" style="1" customWidth="1"/>
    <col min="12546" max="12564" width="7.5" style="1" customWidth="1"/>
    <col min="12565" max="12565" width="9.33203125" style="1" customWidth="1"/>
    <col min="12566" max="12566" width="20.6640625" style="1" customWidth="1"/>
    <col min="12567" max="12800" width="11.5" style="1"/>
    <col min="12801" max="12801" width="21.33203125" style="1" customWidth="1"/>
    <col min="12802" max="12820" width="7.5" style="1" customWidth="1"/>
    <col min="12821" max="12821" width="9.33203125" style="1" customWidth="1"/>
    <col min="12822" max="12822" width="20.6640625" style="1" customWidth="1"/>
    <col min="12823" max="13056" width="11.5" style="1"/>
    <col min="13057" max="13057" width="21.33203125" style="1" customWidth="1"/>
    <col min="13058" max="13076" width="7.5" style="1" customWidth="1"/>
    <col min="13077" max="13077" width="9.33203125" style="1" customWidth="1"/>
    <col min="13078" max="13078" width="20.6640625" style="1" customWidth="1"/>
    <col min="13079" max="13312" width="11.5" style="1"/>
    <col min="13313" max="13313" width="21.33203125" style="1" customWidth="1"/>
    <col min="13314" max="13332" width="7.5" style="1" customWidth="1"/>
    <col min="13333" max="13333" width="9.33203125" style="1" customWidth="1"/>
    <col min="13334" max="13334" width="20.6640625" style="1" customWidth="1"/>
    <col min="13335" max="13568" width="11.5" style="1"/>
    <col min="13569" max="13569" width="21.33203125" style="1" customWidth="1"/>
    <col min="13570" max="13588" width="7.5" style="1" customWidth="1"/>
    <col min="13589" max="13589" width="9.33203125" style="1" customWidth="1"/>
    <col min="13590" max="13590" width="20.6640625" style="1" customWidth="1"/>
    <col min="13591" max="13824" width="11.5" style="1"/>
    <col min="13825" max="13825" width="21.33203125" style="1" customWidth="1"/>
    <col min="13826" max="13844" width="7.5" style="1" customWidth="1"/>
    <col min="13845" max="13845" width="9.33203125" style="1" customWidth="1"/>
    <col min="13846" max="13846" width="20.6640625" style="1" customWidth="1"/>
    <col min="13847" max="14080" width="11.5" style="1"/>
    <col min="14081" max="14081" width="21.33203125" style="1" customWidth="1"/>
    <col min="14082" max="14100" width="7.5" style="1" customWidth="1"/>
    <col min="14101" max="14101" width="9.33203125" style="1" customWidth="1"/>
    <col min="14102" max="14102" width="20.6640625" style="1" customWidth="1"/>
    <col min="14103" max="14336" width="11.5" style="1"/>
    <col min="14337" max="14337" width="21.33203125" style="1" customWidth="1"/>
    <col min="14338" max="14356" width="7.5" style="1" customWidth="1"/>
    <col min="14357" max="14357" width="9.33203125" style="1" customWidth="1"/>
    <col min="14358" max="14358" width="20.6640625" style="1" customWidth="1"/>
    <col min="14359" max="14592" width="11.5" style="1"/>
    <col min="14593" max="14593" width="21.33203125" style="1" customWidth="1"/>
    <col min="14594" max="14612" width="7.5" style="1" customWidth="1"/>
    <col min="14613" max="14613" width="9.33203125" style="1" customWidth="1"/>
    <col min="14614" max="14614" width="20.6640625" style="1" customWidth="1"/>
    <col min="14615" max="14848" width="11.5" style="1"/>
    <col min="14849" max="14849" width="21.33203125" style="1" customWidth="1"/>
    <col min="14850" max="14868" width="7.5" style="1" customWidth="1"/>
    <col min="14869" max="14869" width="9.33203125" style="1" customWidth="1"/>
    <col min="14870" max="14870" width="20.6640625" style="1" customWidth="1"/>
    <col min="14871" max="15104" width="11.5" style="1"/>
    <col min="15105" max="15105" width="21.33203125" style="1" customWidth="1"/>
    <col min="15106" max="15124" width="7.5" style="1" customWidth="1"/>
    <col min="15125" max="15125" width="9.33203125" style="1" customWidth="1"/>
    <col min="15126" max="15126" width="20.6640625" style="1" customWidth="1"/>
    <col min="15127" max="15360" width="11.5" style="1"/>
    <col min="15361" max="15361" width="21.33203125" style="1" customWidth="1"/>
    <col min="15362" max="15380" width="7.5" style="1" customWidth="1"/>
    <col min="15381" max="15381" width="9.33203125" style="1" customWidth="1"/>
    <col min="15382" max="15382" width="20.6640625" style="1" customWidth="1"/>
    <col min="15383" max="15616" width="11.5" style="1"/>
    <col min="15617" max="15617" width="21.33203125" style="1" customWidth="1"/>
    <col min="15618" max="15636" width="7.5" style="1" customWidth="1"/>
    <col min="15637" max="15637" width="9.33203125" style="1" customWidth="1"/>
    <col min="15638" max="15638" width="20.6640625" style="1" customWidth="1"/>
    <col min="15639" max="15872" width="11.5" style="1"/>
    <col min="15873" max="15873" width="21.33203125" style="1" customWidth="1"/>
    <col min="15874" max="15892" width="7.5" style="1" customWidth="1"/>
    <col min="15893" max="15893" width="9.33203125" style="1" customWidth="1"/>
    <col min="15894" max="15894" width="20.6640625" style="1" customWidth="1"/>
    <col min="15895" max="16128" width="11.5" style="1"/>
    <col min="16129" max="16129" width="21.33203125" style="1" customWidth="1"/>
    <col min="16130" max="16148" width="7.5" style="1" customWidth="1"/>
    <col min="16149" max="16149" width="9.33203125" style="1" customWidth="1"/>
    <col min="16150" max="16150" width="20.6640625" style="1" customWidth="1"/>
    <col min="16151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39</v>
      </c>
      <c r="B3" s="8" t="s">
        <v>8</v>
      </c>
      <c r="C3" s="7" t="s">
        <v>9</v>
      </c>
      <c r="D3" s="98" t="s">
        <v>29</v>
      </c>
      <c r="E3" s="8" t="s">
        <v>10</v>
      </c>
      <c r="F3" s="7" t="s">
        <v>11</v>
      </c>
      <c r="G3" s="98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8" t="s">
        <v>16</v>
      </c>
      <c r="N3" s="7" t="s">
        <v>17</v>
      </c>
      <c r="O3" s="6" t="s">
        <v>32</v>
      </c>
      <c r="P3" s="9" t="s">
        <v>18</v>
      </c>
      <c r="Q3" s="19" t="s">
        <v>19</v>
      </c>
      <c r="R3" s="91" t="s">
        <v>28</v>
      </c>
      <c r="S3" s="8" t="s">
        <v>20</v>
      </c>
      <c r="T3" s="7" t="s">
        <v>21</v>
      </c>
      <c r="U3" s="6" t="s">
        <v>33</v>
      </c>
      <c r="V3" s="99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97">
        <f>SUM(B4:C4)</f>
        <v>42</v>
      </c>
      <c r="E4" s="55">
        <v>18</v>
      </c>
      <c r="F4" s="56">
        <v>21</v>
      </c>
      <c r="G4" s="9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55">
        <v>21</v>
      </c>
      <c r="N4" s="56">
        <v>21</v>
      </c>
      <c r="O4" s="57">
        <f>SUM(M4:N4)</f>
        <v>42</v>
      </c>
      <c r="P4" s="31">
        <v>15</v>
      </c>
      <c r="Q4" s="58">
        <v>15</v>
      </c>
      <c r="R4" s="92" t="s">
        <v>34</v>
      </c>
      <c r="S4" s="55">
        <v>18</v>
      </c>
      <c r="T4" s="56">
        <v>18</v>
      </c>
      <c r="U4" s="57">
        <f>SUM(S4:T4)</f>
        <v>36</v>
      </c>
      <c r="V4" s="31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>
        <v>0</v>
      </c>
      <c r="C5" s="28">
        <v>0</v>
      </c>
      <c r="D5" s="93">
        <f>SUM(B5:C5)</f>
        <v>0</v>
      </c>
      <c r="E5" s="27">
        <v>0</v>
      </c>
      <c r="F5" s="28">
        <v>0</v>
      </c>
      <c r="G5" s="93">
        <f t="shared" ref="G5:G10" si="1">SUM(E5:F5)</f>
        <v>0</v>
      </c>
      <c r="H5" s="27">
        <v>0</v>
      </c>
      <c r="I5" s="28">
        <v>0</v>
      </c>
      <c r="J5" s="29">
        <f>SUM(H5:I5)</f>
        <v>0</v>
      </c>
      <c r="K5" s="32">
        <v>0</v>
      </c>
      <c r="L5" s="36">
        <v>0</v>
      </c>
      <c r="M5" s="27">
        <v>0</v>
      </c>
      <c r="N5" s="28">
        <v>0</v>
      </c>
      <c r="O5" s="29">
        <f>SUM(M5:N5)</f>
        <v>0</v>
      </c>
      <c r="P5" s="33">
        <v>1</v>
      </c>
      <c r="Q5" s="32">
        <v>1</v>
      </c>
      <c r="R5" s="86">
        <v>18</v>
      </c>
      <c r="S5" s="27">
        <v>3</v>
      </c>
      <c r="T5" s="28">
        <v>3</v>
      </c>
      <c r="U5" s="29">
        <f>SUM(S5:T5)</f>
        <v>6</v>
      </c>
      <c r="V5" s="33">
        <f>SUM(B5,C5,E5,F5,H5,I5,K5,L5,M5,N5,P5,Q5,R5,S5,T5)</f>
        <v>26</v>
      </c>
      <c r="W5" s="1"/>
    </row>
    <row r="6" spans="1:23" ht="25.5" customHeight="1" x14ac:dyDescent="0.15">
      <c r="A6" s="10" t="s">
        <v>0</v>
      </c>
      <c r="B6" s="27">
        <v>0</v>
      </c>
      <c r="C6" s="28">
        <v>0</v>
      </c>
      <c r="D6" s="93">
        <f>SUM(B6:C6)</f>
        <v>0</v>
      </c>
      <c r="E6" s="27">
        <v>0</v>
      </c>
      <c r="F6" s="28">
        <v>1</v>
      </c>
      <c r="G6" s="93">
        <f t="shared" si="1"/>
        <v>1</v>
      </c>
      <c r="H6" s="27">
        <v>4</v>
      </c>
      <c r="I6" s="28">
        <v>3</v>
      </c>
      <c r="J6" s="29">
        <f>SUM(H6:I6)</f>
        <v>7</v>
      </c>
      <c r="K6" s="32">
        <v>0</v>
      </c>
      <c r="L6" s="36">
        <v>2</v>
      </c>
      <c r="M6" s="27">
        <v>1</v>
      </c>
      <c r="N6" s="28">
        <v>0</v>
      </c>
      <c r="O6" s="29">
        <f>SUM(M6:N6)</f>
        <v>1</v>
      </c>
      <c r="P6" s="33">
        <v>0</v>
      </c>
      <c r="Q6" s="32">
        <v>0</v>
      </c>
      <c r="R6" s="86">
        <v>1</v>
      </c>
      <c r="S6" s="27">
        <v>4</v>
      </c>
      <c r="T6" s="28">
        <v>3</v>
      </c>
      <c r="U6" s="29">
        <f>SUM(S6:T6)</f>
        <v>7</v>
      </c>
      <c r="V6" s="33">
        <f>SUM(B6,C6,E6,F6,H6,I6,K6,L6,M6,N6,P6,Q6,R6,S6,T6)</f>
        <v>19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93">
        <f>SUM(D5:D6)</f>
        <v>0</v>
      </c>
      <c r="E7" s="27">
        <f>SUM(E5:E6)</f>
        <v>0</v>
      </c>
      <c r="F7" s="28">
        <f>SUM(F5:F6)</f>
        <v>1</v>
      </c>
      <c r="G7" s="93">
        <f t="shared" si="1"/>
        <v>1</v>
      </c>
      <c r="H7" s="27">
        <f>SUM(H5:H6)</f>
        <v>4</v>
      </c>
      <c r="I7" s="28">
        <f>SUM(I5:I6)</f>
        <v>3</v>
      </c>
      <c r="J7" s="29">
        <f t="shared" ref="J7" si="2">H7+I7</f>
        <v>7</v>
      </c>
      <c r="K7" s="32">
        <f>SUM(K5:K6)</f>
        <v>0</v>
      </c>
      <c r="L7" s="36">
        <f>SUM(L5:L6)</f>
        <v>2</v>
      </c>
      <c r="M7" s="27">
        <f>SUM(M5:M6)</f>
        <v>1</v>
      </c>
      <c r="N7" s="28">
        <f>SUM(N5:N6)</f>
        <v>0</v>
      </c>
      <c r="O7" s="29">
        <f t="shared" ref="O7:V7" si="3">SUM(O5:O6)</f>
        <v>1</v>
      </c>
      <c r="P7" s="33">
        <f>SUM(P5:P6)</f>
        <v>1</v>
      </c>
      <c r="Q7" s="32">
        <f>SUM(Q5:Q6)</f>
        <v>1</v>
      </c>
      <c r="R7" s="86">
        <f>SUM(R5:R6)</f>
        <v>19</v>
      </c>
      <c r="S7" s="27">
        <f>SUM(S5:S6)</f>
        <v>7</v>
      </c>
      <c r="T7" s="28">
        <f>SUM(T5:T6)</f>
        <v>6</v>
      </c>
      <c r="U7" s="29">
        <f t="shared" si="3"/>
        <v>13</v>
      </c>
      <c r="V7" s="33">
        <f t="shared" si="3"/>
        <v>45</v>
      </c>
      <c r="W7" s="1"/>
    </row>
    <row r="8" spans="1:23" ht="25.5" customHeight="1" thickTop="1" x14ac:dyDescent="0.25">
      <c r="A8" s="17" t="s">
        <v>25</v>
      </c>
      <c r="B8" s="27">
        <v>0</v>
      </c>
      <c r="C8" s="28">
        <v>1</v>
      </c>
      <c r="D8" s="93">
        <f>SUM(B8:C8)</f>
        <v>1</v>
      </c>
      <c r="E8" s="27">
        <v>0</v>
      </c>
      <c r="F8" s="28">
        <v>0</v>
      </c>
      <c r="G8" s="93">
        <f t="shared" si="1"/>
        <v>0</v>
      </c>
      <c r="H8" s="27">
        <v>4</v>
      </c>
      <c r="I8" s="28">
        <v>1</v>
      </c>
      <c r="J8" s="29">
        <f>SUM(H8:I8)</f>
        <v>5</v>
      </c>
      <c r="K8" s="32">
        <v>0</v>
      </c>
      <c r="L8" s="36">
        <v>1</v>
      </c>
      <c r="M8" s="27">
        <v>0</v>
      </c>
      <c r="N8" s="28">
        <v>0</v>
      </c>
      <c r="O8" s="29">
        <f>SUM(M8:N8)</f>
        <v>0</v>
      </c>
      <c r="P8" s="33">
        <v>2</v>
      </c>
      <c r="Q8" s="32">
        <v>1</v>
      </c>
      <c r="R8" s="86">
        <v>1</v>
      </c>
      <c r="S8" s="27">
        <v>7</v>
      </c>
      <c r="T8" s="28">
        <v>8</v>
      </c>
      <c r="U8" s="29">
        <f>SUM(S8:T8)</f>
        <v>15</v>
      </c>
      <c r="V8" s="33">
        <f>SUM(B8,C8,E8,F8,H8,I8,K8,L8,M8,N8,P8,Q8,R8,S8,T8)</f>
        <v>26</v>
      </c>
      <c r="W8" s="1"/>
    </row>
    <row r="9" spans="1:23" ht="25.5" customHeight="1" x14ac:dyDescent="0.15">
      <c r="A9" s="11" t="s">
        <v>4</v>
      </c>
      <c r="B9" s="27">
        <v>0</v>
      </c>
      <c r="C9" s="28">
        <v>0</v>
      </c>
      <c r="D9" s="93">
        <f>SUM(B9:C9)</f>
        <v>0</v>
      </c>
      <c r="E9" s="27">
        <v>0</v>
      </c>
      <c r="F9" s="28">
        <v>1</v>
      </c>
      <c r="G9" s="93">
        <f t="shared" si="1"/>
        <v>1</v>
      </c>
      <c r="H9" s="27">
        <v>1</v>
      </c>
      <c r="I9" s="28">
        <v>2</v>
      </c>
      <c r="J9" s="29">
        <f>SUM(H9:I9)</f>
        <v>3</v>
      </c>
      <c r="K9" s="32">
        <v>0</v>
      </c>
      <c r="L9" s="36">
        <v>1</v>
      </c>
      <c r="M9" s="27">
        <v>0</v>
      </c>
      <c r="N9" s="28">
        <v>0</v>
      </c>
      <c r="O9" s="29">
        <f>SUM(M9:N9)</f>
        <v>0</v>
      </c>
      <c r="P9" s="33">
        <v>0</v>
      </c>
      <c r="Q9" s="32">
        <v>0</v>
      </c>
      <c r="R9" s="86">
        <v>14</v>
      </c>
      <c r="S9" s="27">
        <v>0</v>
      </c>
      <c r="T9" s="28">
        <v>0</v>
      </c>
      <c r="U9" s="29">
        <f>SUM(S9:T9)</f>
        <v>0</v>
      </c>
      <c r="V9" s="33">
        <f>SUM(B9,C9,E9,F9,H9,I9,K9,L9,M9,N9,P9,Q9,R9,S9,T9)</f>
        <v>19</v>
      </c>
      <c r="W9" s="1"/>
    </row>
    <row r="10" spans="1:23" ht="25.5" customHeight="1" x14ac:dyDescent="0.15">
      <c r="A10" s="18" t="s">
        <v>1</v>
      </c>
      <c r="B10" s="27">
        <v>0</v>
      </c>
      <c r="C10" s="28">
        <v>0</v>
      </c>
      <c r="D10" s="93">
        <f>SUM(B10:C10)</f>
        <v>0</v>
      </c>
      <c r="E10" s="27">
        <v>0</v>
      </c>
      <c r="F10" s="28">
        <v>0</v>
      </c>
      <c r="G10" s="93">
        <f t="shared" si="1"/>
        <v>0</v>
      </c>
      <c r="H10" s="27">
        <v>0</v>
      </c>
      <c r="I10" s="28">
        <v>0</v>
      </c>
      <c r="J10" s="29">
        <f>SUM(H10:I10)</f>
        <v>0</v>
      </c>
      <c r="K10" s="32">
        <v>0</v>
      </c>
      <c r="L10" s="36">
        <v>0</v>
      </c>
      <c r="M10" s="27">
        <v>0</v>
      </c>
      <c r="N10" s="28">
        <v>0</v>
      </c>
      <c r="O10" s="29">
        <f>SUM(M10:N10)</f>
        <v>0</v>
      </c>
      <c r="P10" s="33">
        <v>0</v>
      </c>
      <c r="Q10" s="32">
        <v>0</v>
      </c>
      <c r="R10" s="86">
        <v>0</v>
      </c>
      <c r="S10" s="27">
        <v>0</v>
      </c>
      <c r="T10" s="28">
        <v>0</v>
      </c>
      <c r="U10" s="29">
        <f>SUM(S10:T10)</f>
        <v>0</v>
      </c>
      <c r="V10" s="33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1</v>
      </c>
      <c r="D11" s="93">
        <f t="shared" si="4"/>
        <v>1</v>
      </c>
      <c r="E11" s="27">
        <f t="shared" si="4"/>
        <v>0</v>
      </c>
      <c r="F11" s="28">
        <f t="shared" si="4"/>
        <v>1</v>
      </c>
      <c r="G11" s="93">
        <f t="shared" si="4"/>
        <v>1</v>
      </c>
      <c r="H11" s="27">
        <f t="shared" si="4"/>
        <v>5</v>
      </c>
      <c r="I11" s="28">
        <f t="shared" si="4"/>
        <v>3</v>
      </c>
      <c r="J11" s="29">
        <f t="shared" si="4"/>
        <v>8</v>
      </c>
      <c r="K11" s="32">
        <f t="shared" si="4"/>
        <v>0</v>
      </c>
      <c r="L11" s="36">
        <f t="shared" si="4"/>
        <v>2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3">
        <f t="shared" si="4"/>
        <v>2</v>
      </c>
      <c r="Q11" s="32">
        <f t="shared" si="4"/>
        <v>1</v>
      </c>
      <c r="R11" s="86">
        <f t="shared" si="4"/>
        <v>15</v>
      </c>
      <c r="S11" s="27">
        <f t="shared" si="4"/>
        <v>7</v>
      </c>
      <c r="T11" s="28">
        <f t="shared" si="4"/>
        <v>8</v>
      </c>
      <c r="U11" s="29">
        <f t="shared" si="4"/>
        <v>15</v>
      </c>
      <c r="V11" s="33">
        <f t="shared" si="4"/>
        <v>45</v>
      </c>
      <c r="W11" s="1"/>
    </row>
    <row r="12" spans="1:23" ht="25.5" customHeight="1" x14ac:dyDescent="0.15">
      <c r="A12" s="10" t="s">
        <v>7</v>
      </c>
      <c r="B12" s="27">
        <v>408</v>
      </c>
      <c r="C12" s="28">
        <v>380</v>
      </c>
      <c r="D12" s="93">
        <f>SUM(B12:C12)</f>
        <v>788</v>
      </c>
      <c r="E12" s="27">
        <v>384</v>
      </c>
      <c r="F12" s="28">
        <v>418</v>
      </c>
      <c r="G12" s="93">
        <f>SUM(E12:F12)</f>
        <v>802</v>
      </c>
      <c r="H12" s="27">
        <v>351</v>
      </c>
      <c r="I12" s="28">
        <v>374</v>
      </c>
      <c r="J12" s="29">
        <f>SUM(H12:I12)</f>
        <v>725</v>
      </c>
      <c r="K12" s="32">
        <v>480</v>
      </c>
      <c r="L12" s="36">
        <v>375</v>
      </c>
      <c r="M12" s="27">
        <v>392</v>
      </c>
      <c r="N12" s="28">
        <v>360</v>
      </c>
      <c r="O12" s="29">
        <f>SUM(M12:N12)</f>
        <v>752</v>
      </c>
      <c r="P12" s="33">
        <v>319</v>
      </c>
      <c r="Q12" s="32">
        <v>302</v>
      </c>
      <c r="R12" s="86">
        <v>247</v>
      </c>
      <c r="S12" s="27">
        <v>295</v>
      </c>
      <c r="T12" s="28">
        <v>368</v>
      </c>
      <c r="U12" s="29">
        <f>SUM(S12:T12)</f>
        <v>663</v>
      </c>
      <c r="V12" s="33">
        <f>SUM(B12,C12,E12,F12,H12,I12,K12,L12,M12,N12,P12,Q12,R12,S12,T12)</f>
        <v>5453</v>
      </c>
      <c r="W12" s="1"/>
    </row>
    <row r="13" spans="1:23" ht="37.5" customHeight="1" x14ac:dyDescent="0.15">
      <c r="A13" s="10" t="s">
        <v>26</v>
      </c>
      <c r="B13" s="46">
        <f>B12/24</f>
        <v>17</v>
      </c>
      <c r="C13" s="39">
        <f t="shared" ref="C13:V13" si="5">C12/24</f>
        <v>15.833333333333334</v>
      </c>
      <c r="D13" s="94">
        <f t="shared" si="5"/>
        <v>32.833333333333336</v>
      </c>
      <c r="E13" s="46">
        <f t="shared" si="5"/>
        <v>16</v>
      </c>
      <c r="F13" s="39">
        <f t="shared" si="5"/>
        <v>17.416666666666668</v>
      </c>
      <c r="G13" s="94">
        <f t="shared" si="5"/>
        <v>33.416666666666664</v>
      </c>
      <c r="H13" s="46">
        <f t="shared" si="5"/>
        <v>14.625</v>
      </c>
      <c r="I13" s="39">
        <f t="shared" si="5"/>
        <v>15.583333333333334</v>
      </c>
      <c r="J13" s="47">
        <f t="shared" si="5"/>
        <v>30.208333333333332</v>
      </c>
      <c r="K13" s="77">
        <f t="shared" si="5"/>
        <v>20</v>
      </c>
      <c r="L13" s="62">
        <f t="shared" si="5"/>
        <v>15.625</v>
      </c>
      <c r="M13" s="46">
        <f t="shared" si="5"/>
        <v>16.333333333333332</v>
      </c>
      <c r="N13" s="39">
        <f t="shared" si="5"/>
        <v>15</v>
      </c>
      <c r="O13" s="47">
        <f t="shared" si="5"/>
        <v>31.333333333333332</v>
      </c>
      <c r="P13" s="48">
        <f t="shared" si="5"/>
        <v>13.291666666666666</v>
      </c>
      <c r="Q13" s="77">
        <f t="shared" si="5"/>
        <v>12.583333333333334</v>
      </c>
      <c r="R13" s="87">
        <f t="shared" si="5"/>
        <v>10.291666666666666</v>
      </c>
      <c r="S13" s="46">
        <f t="shared" si="5"/>
        <v>12.291666666666666</v>
      </c>
      <c r="T13" s="39">
        <f t="shared" si="5"/>
        <v>15.333333333333334</v>
      </c>
      <c r="U13" s="47">
        <f t="shared" si="5"/>
        <v>27.625</v>
      </c>
      <c r="V13" s="48">
        <f t="shared" si="5"/>
        <v>227.20833333333334</v>
      </c>
      <c r="W13" s="1"/>
    </row>
    <row r="14" spans="1:23" ht="34.5" customHeight="1" x14ac:dyDescent="0.2">
      <c r="A14" s="10" t="s">
        <v>35</v>
      </c>
      <c r="B14" s="49">
        <f t="shared" ref="B14:Q14" si="6">(B12*100)/(B4*24)</f>
        <v>80.952380952380949</v>
      </c>
      <c r="C14" s="41">
        <f t="shared" si="6"/>
        <v>75.396825396825392</v>
      </c>
      <c r="D14" s="95">
        <f t="shared" si="6"/>
        <v>78.174603174603178</v>
      </c>
      <c r="E14" s="49">
        <f t="shared" si="6"/>
        <v>88.888888888888886</v>
      </c>
      <c r="F14" s="41">
        <f t="shared" si="6"/>
        <v>82.936507936507937</v>
      </c>
      <c r="G14" s="95">
        <f t="shared" si="6"/>
        <v>85.683760683760681</v>
      </c>
      <c r="H14" s="49">
        <f t="shared" si="6"/>
        <v>76.973684210526315</v>
      </c>
      <c r="I14" s="41">
        <f t="shared" si="6"/>
        <v>86.574074074074076</v>
      </c>
      <c r="J14" s="50">
        <f t="shared" si="6"/>
        <v>81.64414414414415</v>
      </c>
      <c r="K14" s="60">
        <f t="shared" si="6"/>
        <v>95.238095238095241</v>
      </c>
      <c r="L14" s="63">
        <f t="shared" si="6"/>
        <v>74.404761904761898</v>
      </c>
      <c r="M14" s="49">
        <f t="shared" si="6"/>
        <v>77.777777777777771</v>
      </c>
      <c r="N14" s="41">
        <f t="shared" si="6"/>
        <v>71.428571428571431</v>
      </c>
      <c r="O14" s="50">
        <f t="shared" si="6"/>
        <v>74.603174603174608</v>
      </c>
      <c r="P14" s="51">
        <f t="shared" si="6"/>
        <v>88.611111111111114</v>
      </c>
      <c r="Q14" s="60">
        <f t="shared" si="6"/>
        <v>83.888888888888886</v>
      </c>
      <c r="R14" s="88" t="s">
        <v>34</v>
      </c>
      <c r="S14" s="49">
        <f>(S12*100)/(S4*24)</f>
        <v>68.287037037037038</v>
      </c>
      <c r="T14" s="41">
        <f>(T12*100)/(T4*24)</f>
        <v>85.18518518518519</v>
      </c>
      <c r="U14" s="50">
        <f>(U12*100)/(U4*24)</f>
        <v>76.736111111111114</v>
      </c>
      <c r="V14" s="51">
        <f>(V12*100)/(V4*24)</f>
        <v>84.779228855721399</v>
      </c>
      <c r="W14" s="1"/>
    </row>
    <row r="15" spans="1:23" ht="25.5" customHeight="1" x14ac:dyDescent="0.15">
      <c r="A15" s="10" t="s">
        <v>2</v>
      </c>
      <c r="B15" s="27">
        <v>0</v>
      </c>
      <c r="C15" s="28">
        <v>480</v>
      </c>
      <c r="D15" s="93">
        <f>SUM(B15:C15)</f>
        <v>480</v>
      </c>
      <c r="E15" s="27">
        <v>0</v>
      </c>
      <c r="F15" s="28">
        <v>0</v>
      </c>
      <c r="G15" s="93">
        <f>SUM(E15:F15)</f>
        <v>0</v>
      </c>
      <c r="H15" s="27">
        <v>389</v>
      </c>
      <c r="I15" s="28">
        <v>411</v>
      </c>
      <c r="J15" s="29">
        <f>SUM(H15:I15)</f>
        <v>800</v>
      </c>
      <c r="K15" s="32">
        <v>0</v>
      </c>
      <c r="L15" s="36">
        <v>941</v>
      </c>
      <c r="M15" s="27">
        <v>0</v>
      </c>
      <c r="N15" s="28">
        <v>0</v>
      </c>
      <c r="O15" s="29">
        <f>SUM(M15:N15)</f>
        <v>0</v>
      </c>
      <c r="P15" s="33">
        <v>938</v>
      </c>
      <c r="Q15" s="32">
        <v>152</v>
      </c>
      <c r="R15" s="86">
        <v>2</v>
      </c>
      <c r="S15" s="27">
        <v>210</v>
      </c>
      <c r="T15" s="28">
        <v>418</v>
      </c>
      <c r="U15" s="29">
        <f>SUM(S15:T15)</f>
        <v>628</v>
      </c>
      <c r="V15" s="33">
        <f>SUM(B15,C15,E15,F15,H15,I15,K15,L15,M15,N15,P15,Q15,R15,S15,T15)</f>
        <v>3941</v>
      </c>
      <c r="W15" s="1"/>
    </row>
    <row r="16" spans="1:23" ht="36.75" customHeight="1" thickBot="1" x14ac:dyDescent="0.2">
      <c r="A16" s="15" t="s">
        <v>3</v>
      </c>
      <c r="B16" s="96" t="e">
        <f t="shared" ref="B16:V16" si="7">B15/B8</f>
        <v>#DIV/0!</v>
      </c>
      <c r="C16" s="96">
        <f t="shared" si="7"/>
        <v>480</v>
      </c>
      <c r="D16" s="96">
        <f t="shared" si="7"/>
        <v>480</v>
      </c>
      <c r="E16" s="96" t="e">
        <f t="shared" si="7"/>
        <v>#DIV/0!</v>
      </c>
      <c r="F16" s="96" t="e">
        <f t="shared" si="7"/>
        <v>#DIV/0!</v>
      </c>
      <c r="G16" s="96" t="e">
        <f t="shared" si="7"/>
        <v>#DIV/0!</v>
      </c>
      <c r="H16" s="96">
        <f t="shared" si="7"/>
        <v>97.25</v>
      </c>
      <c r="I16" s="96">
        <f t="shared" si="7"/>
        <v>411</v>
      </c>
      <c r="J16" s="96">
        <f t="shared" si="7"/>
        <v>160</v>
      </c>
      <c r="K16" s="96" t="e">
        <f t="shared" si="7"/>
        <v>#DIV/0!</v>
      </c>
      <c r="L16" s="96">
        <f t="shared" si="7"/>
        <v>941</v>
      </c>
      <c r="M16" s="96" t="e">
        <f t="shared" si="7"/>
        <v>#DIV/0!</v>
      </c>
      <c r="N16" s="96" t="e">
        <f t="shared" si="7"/>
        <v>#DIV/0!</v>
      </c>
      <c r="O16" s="96" t="e">
        <f t="shared" si="7"/>
        <v>#DIV/0!</v>
      </c>
      <c r="P16" s="96">
        <f t="shared" si="7"/>
        <v>469</v>
      </c>
      <c r="Q16" s="96">
        <f t="shared" si="7"/>
        <v>152</v>
      </c>
      <c r="R16" s="96">
        <f t="shared" si="7"/>
        <v>2</v>
      </c>
      <c r="S16" s="96">
        <f t="shared" si="7"/>
        <v>30</v>
      </c>
      <c r="T16" s="96">
        <f t="shared" si="7"/>
        <v>52.25</v>
      </c>
      <c r="U16" s="96">
        <f t="shared" si="7"/>
        <v>41.866666666666667</v>
      </c>
      <c r="V16" s="96">
        <f t="shared" si="7"/>
        <v>151.57692307692307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" right="0.7" top="0.75" bottom="0.75" header="0.3" footer="0.3"/>
  <pageSetup paperSize="5" orientation="landscape" r:id="rId1"/>
  <ignoredErrors>
    <ignoredError sqref="S7:U7 U4 B7:O7 V7 U5:U6 U8:U11 P7:Q7 O4:O6 O8:O10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0"/>
  <sheetViews>
    <sheetView workbookViewId="0">
      <selection activeCell="B19" sqref="B19:V19"/>
    </sheetView>
  </sheetViews>
  <sheetFormatPr baseColWidth="10" defaultRowHeight="33" customHeight="1" x14ac:dyDescent="0.15"/>
  <cols>
    <col min="1" max="1" width="21.6640625" style="3" customWidth="1"/>
    <col min="2" max="3" width="8.83203125" style="2" customWidth="1"/>
    <col min="4" max="4" width="8.83203125" style="4" customWidth="1"/>
    <col min="5" max="6" width="8.83203125" style="2" customWidth="1"/>
    <col min="7" max="7" width="8.83203125" style="4" customWidth="1"/>
    <col min="8" max="9" width="8.83203125" style="2" customWidth="1"/>
    <col min="10" max="10" width="8.83203125" style="4" customWidth="1"/>
    <col min="11" max="14" width="8.83203125" style="2" customWidth="1"/>
    <col min="15" max="15" width="8.83203125" style="4" customWidth="1"/>
    <col min="16" max="20" width="8.83203125" style="2" customWidth="1"/>
    <col min="21" max="21" width="8.83203125" style="5" customWidth="1"/>
    <col min="22" max="22" width="8.832031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47</v>
      </c>
      <c r="B3" s="8" t="s">
        <v>8</v>
      </c>
      <c r="C3" s="7" t="s">
        <v>9</v>
      </c>
      <c r="D3" s="6" t="s">
        <v>29</v>
      </c>
      <c r="E3" s="72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22" t="s">
        <v>16</v>
      </c>
      <c r="N3" s="23" t="s">
        <v>17</v>
      </c>
      <c r="O3" s="24" t="s">
        <v>32</v>
      </c>
      <c r="P3" s="21" t="s">
        <v>18</v>
      </c>
      <c r="Q3" s="9" t="s">
        <v>19</v>
      </c>
      <c r="R3" s="65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3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45">
        <v>21</v>
      </c>
      <c r="N4" s="37">
        <v>21</v>
      </c>
      <c r="O4" s="30">
        <f>SUM(M4:N4)</f>
        <v>42</v>
      </c>
      <c r="P4" s="34">
        <v>15</v>
      </c>
      <c r="Q4" s="31">
        <v>15</v>
      </c>
      <c r="R4" s="66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/>
      <c r="C5" s="28"/>
      <c r="D5" s="29">
        <f>SUM(B5:C5)</f>
        <v>0</v>
      </c>
      <c r="E5" s="74"/>
      <c r="F5" s="28"/>
      <c r="G5" s="29">
        <f t="shared" ref="G5:G10" si="1">SUM(E5:F5)</f>
        <v>0</v>
      </c>
      <c r="H5" s="27"/>
      <c r="I5" s="28"/>
      <c r="J5" s="29">
        <f>SUM(H5:I5)</f>
        <v>0</v>
      </c>
      <c r="K5" s="32"/>
      <c r="L5" s="36"/>
      <c r="M5" s="27"/>
      <c r="N5" s="28"/>
      <c r="O5" s="29">
        <f>SUM(M5:N5)</f>
        <v>0</v>
      </c>
      <c r="P5" s="35"/>
      <c r="Q5" s="33"/>
      <c r="R5" s="67"/>
      <c r="S5" s="27"/>
      <c r="T5" s="28"/>
      <c r="U5" s="29">
        <f>SUM(S5:T5)</f>
        <v>0</v>
      </c>
      <c r="V5" s="35">
        <f>SUM(B5,C5,E5,F5,H5,I5,K5,L5,M5,N5,P5,Q5,R5,S5,T5)</f>
        <v>0</v>
      </c>
      <c r="W5" s="1"/>
    </row>
    <row r="6" spans="1:23" ht="25.5" customHeight="1" x14ac:dyDescent="0.15">
      <c r="A6" s="10" t="s">
        <v>0</v>
      </c>
      <c r="B6" s="27"/>
      <c r="C6" s="28"/>
      <c r="D6" s="29">
        <f>SUM(B6:C6)</f>
        <v>0</v>
      </c>
      <c r="E6" s="74"/>
      <c r="F6" s="28"/>
      <c r="G6" s="29">
        <f t="shared" si="1"/>
        <v>0</v>
      </c>
      <c r="H6" s="27"/>
      <c r="I6" s="28"/>
      <c r="J6" s="29">
        <f>SUM(H6:I6)</f>
        <v>0</v>
      </c>
      <c r="K6" s="32"/>
      <c r="L6" s="36"/>
      <c r="M6" s="27"/>
      <c r="N6" s="28"/>
      <c r="O6" s="29">
        <f>SUM(M6:N6)</f>
        <v>0</v>
      </c>
      <c r="P6" s="35"/>
      <c r="Q6" s="33"/>
      <c r="R6" s="67"/>
      <c r="S6" s="27"/>
      <c r="T6" s="28"/>
      <c r="U6" s="29">
        <f>SUM(S6:T6)</f>
        <v>0</v>
      </c>
      <c r="V6" s="35">
        <f>SUM(B6,C6,E6,F6,H6,I6,K6,L6,M6,N6,P6,Q6,R6,S6,T6)</f>
        <v>0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0</v>
      </c>
      <c r="G7" s="29">
        <f t="shared" si="1"/>
        <v>0</v>
      </c>
      <c r="H7" s="27">
        <f>SUM(H5:H6)</f>
        <v>0</v>
      </c>
      <c r="I7" s="28">
        <f>SUM(I5:I6)</f>
        <v>0</v>
      </c>
      <c r="J7" s="29">
        <f t="shared" ref="J7" si="2">H7+I7</f>
        <v>0</v>
      </c>
      <c r="K7" s="32">
        <f>SUM(K5:K6)</f>
        <v>0</v>
      </c>
      <c r="L7" s="36">
        <f>SUM(L5:L6)</f>
        <v>0</v>
      </c>
      <c r="M7" s="27">
        <f>SUM(M5:M6)</f>
        <v>0</v>
      </c>
      <c r="N7" s="28">
        <f>SUM(N5:N6)</f>
        <v>0</v>
      </c>
      <c r="O7" s="29">
        <f t="shared" ref="O7:V7" si="3">SUM(O5:O6)</f>
        <v>0</v>
      </c>
      <c r="P7" s="35">
        <f>SUM(P5:P6)</f>
        <v>0</v>
      </c>
      <c r="Q7" s="33">
        <f>SUM(Q5:Q6)</f>
        <v>0</v>
      </c>
      <c r="R7" s="67">
        <f>SUM(R5:R6)</f>
        <v>0</v>
      </c>
      <c r="S7" s="27">
        <f>SUM(S5:S6)</f>
        <v>0</v>
      </c>
      <c r="T7" s="28">
        <f>SUM(T5:T6)</f>
        <v>0</v>
      </c>
      <c r="U7" s="29">
        <f t="shared" si="3"/>
        <v>0</v>
      </c>
      <c r="V7" s="35">
        <f t="shared" si="3"/>
        <v>0</v>
      </c>
      <c r="W7" s="1"/>
    </row>
    <row r="8" spans="1:23" ht="25.5" customHeight="1" thickTop="1" x14ac:dyDescent="0.25">
      <c r="A8" s="17" t="s">
        <v>25</v>
      </c>
      <c r="B8" s="27"/>
      <c r="C8" s="28"/>
      <c r="D8" s="29">
        <f>SUM(B8:C8)</f>
        <v>0</v>
      </c>
      <c r="E8" s="74"/>
      <c r="F8" s="28"/>
      <c r="G8" s="29">
        <f t="shared" si="1"/>
        <v>0</v>
      </c>
      <c r="H8" s="27"/>
      <c r="I8" s="28"/>
      <c r="J8" s="29">
        <f>SUM(H8:I8)</f>
        <v>0</v>
      </c>
      <c r="K8" s="32"/>
      <c r="L8" s="36"/>
      <c r="M8" s="27"/>
      <c r="N8" s="28"/>
      <c r="O8" s="29">
        <f>SUM(M8:N8)</f>
        <v>0</v>
      </c>
      <c r="P8" s="35"/>
      <c r="Q8" s="33"/>
      <c r="R8" s="67">
        <v>0</v>
      </c>
      <c r="S8" s="27"/>
      <c r="T8" s="28"/>
      <c r="U8" s="29">
        <f>SUM(S8:T8)</f>
        <v>0</v>
      </c>
      <c r="V8" s="35">
        <f>SUM(B8,C8,E8,F8,H8,I8,K8,L8,M8,N8,P8,Q8,R8,S8,T8)</f>
        <v>0</v>
      </c>
      <c r="W8" s="1"/>
    </row>
    <row r="9" spans="1:23" ht="25.5" customHeight="1" x14ac:dyDescent="0.15">
      <c r="A9" s="11" t="s">
        <v>4</v>
      </c>
      <c r="B9" s="27"/>
      <c r="C9" s="28"/>
      <c r="D9" s="29">
        <f>SUM(B9:C9)</f>
        <v>0</v>
      </c>
      <c r="E9" s="74"/>
      <c r="F9" s="28"/>
      <c r="G9" s="29">
        <f t="shared" si="1"/>
        <v>0</v>
      </c>
      <c r="H9" s="27"/>
      <c r="I9" s="28"/>
      <c r="J9" s="29">
        <f>SUM(H9:I9)</f>
        <v>0</v>
      </c>
      <c r="K9" s="32"/>
      <c r="L9" s="36"/>
      <c r="M9" s="27"/>
      <c r="N9" s="28"/>
      <c r="O9" s="29">
        <f>SUM(M9:N9)</f>
        <v>0</v>
      </c>
      <c r="P9" s="35"/>
      <c r="Q9" s="33"/>
      <c r="R9" s="67"/>
      <c r="S9" s="27"/>
      <c r="T9" s="28"/>
      <c r="U9" s="29">
        <f>SUM(S9:T9)</f>
        <v>0</v>
      </c>
      <c r="V9" s="35">
        <f>SUM(B9,C9,E9,F9,H9,I9,K9,L9,M9,N9,P9,Q9,R9,S9,T9)</f>
        <v>0</v>
      </c>
      <c r="W9" s="1"/>
    </row>
    <row r="10" spans="1:23" ht="25.5" customHeight="1" x14ac:dyDescent="0.15">
      <c r="A10" s="18" t="s">
        <v>1</v>
      </c>
      <c r="B10" s="27"/>
      <c r="C10" s="28"/>
      <c r="D10" s="29">
        <f>SUM(B10:C10)</f>
        <v>0</v>
      </c>
      <c r="E10" s="74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/>
      <c r="L10" s="36"/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0</v>
      </c>
      <c r="G11" s="29">
        <f t="shared" si="4"/>
        <v>0</v>
      </c>
      <c r="H11" s="27">
        <f t="shared" si="4"/>
        <v>0</v>
      </c>
      <c r="I11" s="28">
        <f t="shared" si="4"/>
        <v>0</v>
      </c>
      <c r="J11" s="29">
        <f t="shared" si="4"/>
        <v>0</v>
      </c>
      <c r="K11" s="32">
        <f t="shared" si="4"/>
        <v>0</v>
      </c>
      <c r="L11" s="36">
        <f t="shared" si="4"/>
        <v>0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5">
        <f t="shared" si="4"/>
        <v>0</v>
      </c>
      <c r="Q11" s="33">
        <f t="shared" si="4"/>
        <v>0</v>
      </c>
      <c r="R11" s="67">
        <f t="shared" si="4"/>
        <v>0</v>
      </c>
      <c r="S11" s="27">
        <f t="shared" si="4"/>
        <v>0</v>
      </c>
      <c r="T11" s="28">
        <f t="shared" si="4"/>
        <v>0</v>
      </c>
      <c r="U11" s="29">
        <f t="shared" si="4"/>
        <v>0</v>
      </c>
      <c r="V11" s="35">
        <f t="shared" si="4"/>
        <v>0</v>
      </c>
      <c r="W11" s="1"/>
    </row>
    <row r="12" spans="1:23" ht="25.5" customHeight="1" x14ac:dyDescent="0.15">
      <c r="A12" s="10" t="s">
        <v>7</v>
      </c>
      <c r="B12" s="27"/>
      <c r="C12" s="28"/>
      <c r="D12" s="29">
        <f>SUM(B12:C12)</f>
        <v>0</v>
      </c>
      <c r="E12" s="74"/>
      <c r="F12" s="28"/>
      <c r="G12" s="29">
        <f>SUM(E12:F12)</f>
        <v>0</v>
      </c>
      <c r="H12" s="27"/>
      <c r="I12" s="28"/>
      <c r="J12" s="29">
        <f>SUM(H12:I12)</f>
        <v>0</v>
      </c>
      <c r="K12" s="32"/>
      <c r="L12" s="36"/>
      <c r="M12" s="27"/>
      <c r="N12" s="28"/>
      <c r="O12" s="29">
        <f>SUM(M12:N12)</f>
        <v>0</v>
      </c>
      <c r="P12" s="35"/>
      <c r="Q12" s="33"/>
      <c r="R12" s="67"/>
      <c r="S12" s="27"/>
      <c r="T12" s="28"/>
      <c r="U12" s="29">
        <f>SUM(S12:T12)</f>
        <v>0</v>
      </c>
      <c r="V12" s="35">
        <f>SUM(B12,C12,E12,F12,H12,I12,K12,L12,M12,N12,P12,Q12,R12,S12,T12)</f>
        <v>0</v>
      </c>
      <c r="W12" s="1"/>
    </row>
    <row r="13" spans="1:23" ht="37.5" customHeight="1" x14ac:dyDescent="0.15">
      <c r="A13" s="10" t="s">
        <v>26</v>
      </c>
      <c r="B13" s="62">
        <f>B12/25</f>
        <v>0</v>
      </c>
      <c r="C13" s="39">
        <f t="shared" ref="C13:U13" si="5">C12/25</f>
        <v>0</v>
      </c>
      <c r="D13" s="40">
        <f t="shared" si="5"/>
        <v>0</v>
      </c>
      <c r="E13" s="77">
        <f t="shared" si="5"/>
        <v>0</v>
      </c>
      <c r="F13" s="39">
        <f t="shared" si="5"/>
        <v>0</v>
      </c>
      <c r="G13" s="38">
        <f t="shared" si="5"/>
        <v>0</v>
      </c>
      <c r="H13" s="62">
        <f t="shared" si="5"/>
        <v>0</v>
      </c>
      <c r="I13" s="39">
        <f t="shared" si="5"/>
        <v>0</v>
      </c>
      <c r="J13" s="38">
        <f t="shared" si="5"/>
        <v>0</v>
      </c>
      <c r="K13" s="46">
        <f t="shared" si="5"/>
        <v>0</v>
      </c>
      <c r="L13" s="62">
        <f t="shared" si="5"/>
        <v>0</v>
      </c>
      <c r="M13" s="46">
        <f t="shared" si="5"/>
        <v>0</v>
      </c>
      <c r="N13" s="39">
        <f t="shared" si="5"/>
        <v>0</v>
      </c>
      <c r="O13" s="47">
        <f t="shared" si="5"/>
        <v>0</v>
      </c>
      <c r="P13" s="38">
        <f t="shared" si="5"/>
        <v>0</v>
      </c>
      <c r="Q13" s="48">
        <f t="shared" si="5"/>
        <v>0</v>
      </c>
      <c r="R13" s="70">
        <f t="shared" si="5"/>
        <v>0</v>
      </c>
      <c r="S13" s="62">
        <f t="shared" si="5"/>
        <v>0</v>
      </c>
      <c r="T13" s="39">
        <f t="shared" si="5"/>
        <v>0</v>
      </c>
      <c r="U13" s="40">
        <f t="shared" si="5"/>
        <v>0</v>
      </c>
      <c r="V13" s="40">
        <f>V12/25</f>
        <v>0</v>
      </c>
      <c r="W13" s="1"/>
    </row>
    <row r="14" spans="1:23" ht="34.5" customHeight="1" x14ac:dyDescent="0.2">
      <c r="A14" s="10" t="s">
        <v>35</v>
      </c>
      <c r="B14" s="49">
        <f>(B12*100)/(B4*25)</f>
        <v>0</v>
      </c>
      <c r="C14" s="41">
        <f t="shared" ref="C14:D14" si="6">(C12*100)/(C4*25)</f>
        <v>0</v>
      </c>
      <c r="D14" s="50">
        <f t="shared" si="6"/>
        <v>0</v>
      </c>
      <c r="E14" s="75">
        <f>(E12*100)/(E4*25)</f>
        <v>0</v>
      </c>
      <c r="F14" s="41">
        <f t="shared" ref="F14:G14" si="7">(F12*100)/(F4*25)</f>
        <v>0</v>
      </c>
      <c r="G14" s="50">
        <f t="shared" si="7"/>
        <v>0</v>
      </c>
      <c r="H14" s="49">
        <f>(H12*100)/(H4*25)</f>
        <v>0</v>
      </c>
      <c r="I14" s="41">
        <f t="shared" ref="I14:U14" si="8">(I12*100)/(I4*25)</f>
        <v>0</v>
      </c>
      <c r="J14" s="50">
        <f t="shared" si="8"/>
        <v>0</v>
      </c>
      <c r="K14" s="60">
        <f t="shared" si="8"/>
        <v>0</v>
      </c>
      <c r="L14" s="63">
        <f t="shared" si="8"/>
        <v>0</v>
      </c>
      <c r="M14" s="49">
        <f t="shared" si="8"/>
        <v>0</v>
      </c>
      <c r="N14" s="41">
        <f t="shared" si="8"/>
        <v>0</v>
      </c>
      <c r="O14" s="50">
        <f t="shared" si="8"/>
        <v>0</v>
      </c>
      <c r="P14" s="42">
        <f t="shared" si="8"/>
        <v>0</v>
      </c>
      <c r="Q14" s="51">
        <f t="shared" si="8"/>
        <v>0</v>
      </c>
      <c r="R14" s="68" t="s">
        <v>34</v>
      </c>
      <c r="S14" s="49">
        <f t="shared" si="8"/>
        <v>0</v>
      </c>
      <c r="T14" s="41">
        <f t="shared" si="8"/>
        <v>0</v>
      </c>
      <c r="U14" s="50">
        <f t="shared" si="8"/>
        <v>0</v>
      </c>
      <c r="V14" s="42">
        <f>(V12*100)/(V4*25)</f>
        <v>0</v>
      </c>
      <c r="W14" s="1"/>
    </row>
    <row r="15" spans="1:23" ht="25.5" customHeight="1" x14ac:dyDescent="0.15">
      <c r="A15" s="10" t="s">
        <v>2</v>
      </c>
      <c r="B15" s="27"/>
      <c r="C15" s="28">
        <v>0</v>
      </c>
      <c r="D15" s="29">
        <f>SUM(B15:C15)</f>
        <v>0</v>
      </c>
      <c r="E15" s="74">
        <v>0</v>
      </c>
      <c r="F15" s="28"/>
      <c r="G15" s="29">
        <f>SUM(E15:F15)</f>
        <v>0</v>
      </c>
      <c r="H15" s="27"/>
      <c r="I15" s="28"/>
      <c r="J15" s="29">
        <f>SUM(H15:I15)</f>
        <v>0</v>
      </c>
      <c r="K15" s="32">
        <v>0</v>
      </c>
      <c r="L15" s="36"/>
      <c r="M15" s="27"/>
      <c r="N15" s="28"/>
      <c r="O15" s="29">
        <f>SUM(M15:N15)</f>
        <v>0</v>
      </c>
      <c r="P15" s="35">
        <v>0</v>
      </c>
      <c r="Q15" s="33"/>
      <c r="R15" s="67">
        <v>0</v>
      </c>
      <c r="S15" s="27"/>
      <c r="T15" s="28"/>
      <c r="U15" s="29">
        <f>SUM(S15:T15)</f>
        <v>0</v>
      </c>
      <c r="V15" s="35">
        <f>SUM(B15,C15,E15,F15,H15,I15,K15,L15,M15,N15,P15,Q15,S15,T15)</f>
        <v>0</v>
      </c>
      <c r="W15" s="1"/>
    </row>
    <row r="16" spans="1:23" ht="36.75" customHeight="1" thickBot="1" x14ac:dyDescent="0.2">
      <c r="A16" s="15" t="s">
        <v>3</v>
      </c>
      <c r="B16" s="52" t="e">
        <f t="shared" ref="B16:V16" si="9">B15/B8</f>
        <v>#DIV/0!</v>
      </c>
      <c r="C16" s="43">
        <v>0</v>
      </c>
      <c r="D16" s="53" t="e">
        <f t="shared" si="9"/>
        <v>#DIV/0!</v>
      </c>
      <c r="E16" s="76">
        <v>0</v>
      </c>
      <c r="F16" s="43" t="e">
        <f t="shared" si="9"/>
        <v>#DIV/0!</v>
      </c>
      <c r="G16" s="53" t="e">
        <f t="shared" si="9"/>
        <v>#DIV/0!</v>
      </c>
      <c r="H16" s="52" t="e">
        <f t="shared" si="9"/>
        <v>#DIV/0!</v>
      </c>
      <c r="I16" s="43" t="e">
        <f t="shared" si="9"/>
        <v>#DIV/0!</v>
      </c>
      <c r="J16" s="53" t="e">
        <f t="shared" si="9"/>
        <v>#DIV/0!</v>
      </c>
      <c r="K16" s="61">
        <v>0</v>
      </c>
      <c r="L16" s="64" t="e">
        <f t="shared" si="9"/>
        <v>#DIV/0!</v>
      </c>
      <c r="M16" s="52" t="e">
        <f t="shared" si="9"/>
        <v>#DIV/0!</v>
      </c>
      <c r="N16" s="43" t="e">
        <f t="shared" si="9"/>
        <v>#DIV/0!</v>
      </c>
      <c r="O16" s="53" t="e">
        <f t="shared" si="9"/>
        <v>#DIV/0!</v>
      </c>
      <c r="P16" s="44">
        <v>0</v>
      </c>
      <c r="Q16" s="54" t="e">
        <f t="shared" si="9"/>
        <v>#DIV/0!</v>
      </c>
      <c r="R16" s="69">
        <v>0</v>
      </c>
      <c r="S16" s="52" t="e">
        <f t="shared" si="9"/>
        <v>#DIV/0!</v>
      </c>
      <c r="T16" s="43" t="e">
        <f t="shared" si="9"/>
        <v>#DIV/0!</v>
      </c>
      <c r="U16" s="53" t="e">
        <f t="shared" si="9"/>
        <v>#DIV/0!</v>
      </c>
      <c r="V16" s="44" t="e">
        <f t="shared" si="9"/>
        <v>#DIV/0!</v>
      </c>
      <c r="W16" s="1"/>
    </row>
    <row r="17" spans="1:22" ht="33" customHeight="1" x14ac:dyDescent="0.15">
      <c r="A17" s="114" t="s">
        <v>56</v>
      </c>
      <c r="B17" s="115"/>
      <c r="C17" s="116"/>
      <c r="D17" s="117"/>
      <c r="E17" s="115"/>
      <c r="F17" s="116"/>
      <c r="G17" s="117"/>
      <c r="H17" s="115"/>
      <c r="I17" s="116"/>
      <c r="J17" s="117"/>
      <c r="K17" s="118"/>
      <c r="L17" s="119"/>
      <c r="M17" s="115"/>
      <c r="N17" s="116"/>
      <c r="O17" s="117"/>
      <c r="P17" s="118"/>
      <c r="Q17" s="119"/>
      <c r="R17" s="125"/>
      <c r="S17" s="115"/>
      <c r="T17" s="116"/>
      <c r="U17" s="117"/>
      <c r="V17" s="119"/>
    </row>
    <row r="18" spans="1:22" ht="33" customHeight="1" thickBot="1" x14ac:dyDescent="0.2">
      <c r="A18" s="120" t="s">
        <v>53</v>
      </c>
      <c r="B18" s="46"/>
      <c r="C18" s="39"/>
      <c r="D18" s="47"/>
      <c r="E18" s="46"/>
      <c r="F18" s="39"/>
      <c r="G18" s="47"/>
      <c r="H18" s="46"/>
      <c r="I18" s="39"/>
      <c r="J18" s="47"/>
      <c r="K18" s="77"/>
      <c r="L18" s="48"/>
      <c r="M18" s="46"/>
      <c r="N18" s="39"/>
      <c r="O18" s="47"/>
      <c r="P18" s="77"/>
      <c r="Q18" s="48"/>
      <c r="R18" s="123"/>
      <c r="S18" s="46"/>
      <c r="T18" s="39"/>
      <c r="U18" s="47"/>
      <c r="V18" s="48"/>
    </row>
    <row r="19" spans="1:22" ht="33" customHeight="1" thickBot="1" x14ac:dyDescent="0.2">
      <c r="A19" s="109" t="s">
        <v>54</v>
      </c>
      <c r="B19" s="130" t="e">
        <f>B18/B17</f>
        <v>#DIV/0!</v>
      </c>
      <c r="C19" s="130" t="e">
        <f t="shared" ref="C19:V19" si="10">C18/C17</f>
        <v>#DIV/0!</v>
      </c>
      <c r="D19" s="130" t="e">
        <f t="shared" si="10"/>
        <v>#DIV/0!</v>
      </c>
      <c r="E19" s="130" t="e">
        <f t="shared" si="10"/>
        <v>#DIV/0!</v>
      </c>
      <c r="F19" s="130" t="e">
        <f t="shared" si="10"/>
        <v>#DIV/0!</v>
      </c>
      <c r="G19" s="130" t="e">
        <f t="shared" si="10"/>
        <v>#DIV/0!</v>
      </c>
      <c r="H19" s="130" t="e">
        <f t="shared" si="10"/>
        <v>#DIV/0!</v>
      </c>
      <c r="I19" s="130" t="e">
        <f t="shared" si="10"/>
        <v>#DIV/0!</v>
      </c>
      <c r="J19" s="130" t="e">
        <f t="shared" si="10"/>
        <v>#DIV/0!</v>
      </c>
      <c r="K19" s="130" t="e">
        <f t="shared" si="10"/>
        <v>#DIV/0!</v>
      </c>
      <c r="L19" s="130" t="e">
        <f t="shared" si="10"/>
        <v>#DIV/0!</v>
      </c>
      <c r="M19" s="130" t="e">
        <f t="shared" si="10"/>
        <v>#DIV/0!</v>
      </c>
      <c r="N19" s="130" t="e">
        <f t="shared" si="10"/>
        <v>#DIV/0!</v>
      </c>
      <c r="O19" s="130" t="e">
        <f t="shared" si="10"/>
        <v>#DIV/0!</v>
      </c>
      <c r="P19" s="130" t="e">
        <f t="shared" si="10"/>
        <v>#DIV/0!</v>
      </c>
      <c r="Q19" s="130" t="e">
        <f t="shared" si="10"/>
        <v>#DIV/0!</v>
      </c>
      <c r="R19" s="131" t="e">
        <f t="shared" si="10"/>
        <v>#DIV/0!</v>
      </c>
      <c r="S19" s="130" t="e">
        <f t="shared" si="10"/>
        <v>#DIV/0!</v>
      </c>
      <c r="T19" s="130" t="e">
        <f t="shared" si="10"/>
        <v>#DIV/0!</v>
      </c>
      <c r="U19" s="130" t="e">
        <f t="shared" si="10"/>
        <v>#DIV/0!</v>
      </c>
      <c r="V19" s="132" t="e">
        <f t="shared" si="10"/>
        <v>#DIV/0!</v>
      </c>
    </row>
    <row r="20" spans="1:22" ht="33" customHeight="1" x14ac:dyDescent="0.3">
      <c r="A20" s="106" t="s">
        <v>57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W20"/>
  <sheetViews>
    <sheetView topLeftCell="A4" workbookViewId="0">
      <selection activeCell="B19" sqref="B19:V19"/>
    </sheetView>
  </sheetViews>
  <sheetFormatPr baseColWidth="10" defaultRowHeight="33" customHeight="1" x14ac:dyDescent="0.15"/>
  <cols>
    <col min="1" max="1" width="22.1640625" style="3" customWidth="1"/>
    <col min="2" max="3" width="8.83203125" style="2" customWidth="1"/>
    <col min="4" max="4" width="8.83203125" style="4" customWidth="1"/>
    <col min="5" max="6" width="8.83203125" style="2" customWidth="1"/>
    <col min="7" max="7" width="8.83203125" style="4" customWidth="1"/>
    <col min="8" max="9" width="8.83203125" style="2" customWidth="1"/>
    <col min="10" max="10" width="8.83203125" style="4" customWidth="1"/>
    <col min="11" max="14" width="8.83203125" style="2" customWidth="1"/>
    <col min="15" max="15" width="8.83203125" style="4" customWidth="1"/>
    <col min="16" max="20" width="8.83203125" style="2" customWidth="1"/>
    <col min="21" max="21" width="8.83203125" style="5" customWidth="1"/>
    <col min="22" max="22" width="8.83203125" style="4" customWidth="1"/>
    <col min="23" max="23" width="8.832031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48</v>
      </c>
      <c r="B3" s="8" t="s">
        <v>8</v>
      </c>
      <c r="C3" s="7" t="s">
        <v>9</v>
      </c>
      <c r="D3" s="6" t="s">
        <v>29</v>
      </c>
      <c r="E3" s="72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22" t="s">
        <v>16</v>
      </c>
      <c r="N3" s="23" t="s">
        <v>17</v>
      </c>
      <c r="O3" s="24" t="s">
        <v>32</v>
      </c>
      <c r="P3" s="21" t="s">
        <v>18</v>
      </c>
      <c r="Q3" s="9" t="s">
        <v>19</v>
      </c>
      <c r="R3" s="65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3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45">
        <v>21</v>
      </c>
      <c r="N4" s="37">
        <v>21</v>
      </c>
      <c r="O4" s="30">
        <f>SUM(M4:N4)</f>
        <v>42</v>
      </c>
      <c r="P4" s="34">
        <v>15</v>
      </c>
      <c r="Q4" s="31">
        <v>15</v>
      </c>
      <c r="R4" s="66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/>
      <c r="C5" s="28"/>
      <c r="D5" s="29">
        <f>SUM(B5:C5)</f>
        <v>0</v>
      </c>
      <c r="E5" s="74"/>
      <c r="F5" s="28"/>
      <c r="G5" s="29">
        <f t="shared" ref="G5:G10" si="1">SUM(E5:F5)</f>
        <v>0</v>
      </c>
      <c r="H5" s="27"/>
      <c r="I5" s="28"/>
      <c r="J5" s="29">
        <f>SUM(H5:I5)</f>
        <v>0</v>
      </c>
      <c r="K5" s="32"/>
      <c r="L5" s="36"/>
      <c r="M5" s="27"/>
      <c r="N5" s="28"/>
      <c r="O5" s="29">
        <f>SUM(M5:N5)</f>
        <v>0</v>
      </c>
      <c r="P5" s="35"/>
      <c r="Q5" s="33"/>
      <c r="R5" s="67"/>
      <c r="S5" s="27"/>
      <c r="T5" s="28"/>
      <c r="U5" s="29">
        <f>SUM(S5:T5)</f>
        <v>0</v>
      </c>
      <c r="V5" s="35">
        <f>SUM(B5,C5,E5,F5,H5,I5,K5,L5,M5,N5,P5,Q5,R5,S5,T5)</f>
        <v>0</v>
      </c>
      <c r="W5" s="1"/>
    </row>
    <row r="6" spans="1:23" ht="25.5" customHeight="1" x14ac:dyDescent="0.15">
      <c r="A6" s="10" t="s">
        <v>0</v>
      </c>
      <c r="B6" s="27"/>
      <c r="C6" s="28"/>
      <c r="D6" s="29">
        <f>SUM(B6:C6)</f>
        <v>0</v>
      </c>
      <c r="E6" s="74"/>
      <c r="F6" s="28"/>
      <c r="G6" s="29">
        <f t="shared" si="1"/>
        <v>0</v>
      </c>
      <c r="H6" s="27"/>
      <c r="I6" s="28"/>
      <c r="J6" s="29">
        <f>SUM(H6:I6)</f>
        <v>0</v>
      </c>
      <c r="K6" s="32"/>
      <c r="L6" s="36"/>
      <c r="M6" s="27"/>
      <c r="N6" s="28"/>
      <c r="O6" s="29">
        <f>SUM(M6:N6)</f>
        <v>0</v>
      </c>
      <c r="P6" s="35"/>
      <c r="Q6" s="33"/>
      <c r="R6" s="67"/>
      <c r="S6" s="27"/>
      <c r="T6" s="28"/>
      <c r="U6" s="29">
        <f>SUM(S6:T6)</f>
        <v>0</v>
      </c>
      <c r="V6" s="35">
        <f>SUM(B6,C6,E6,F6,H6,I6,K6,L6,M6,N6,P6,Q6,R6,S6,T6)</f>
        <v>0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0</v>
      </c>
      <c r="G7" s="29">
        <f t="shared" si="1"/>
        <v>0</v>
      </c>
      <c r="H7" s="27">
        <f>SUM(H5:H6)</f>
        <v>0</v>
      </c>
      <c r="I7" s="28">
        <f>SUM(I5:I6)</f>
        <v>0</v>
      </c>
      <c r="J7" s="29">
        <f t="shared" ref="J7" si="2">H7+I7</f>
        <v>0</v>
      </c>
      <c r="K7" s="32">
        <f>SUM(K5:K6)</f>
        <v>0</v>
      </c>
      <c r="L7" s="36">
        <f>SUM(L5:L6)</f>
        <v>0</v>
      </c>
      <c r="M7" s="27">
        <f>SUM(M5:M6)</f>
        <v>0</v>
      </c>
      <c r="N7" s="28">
        <f>SUM(N5:N6)</f>
        <v>0</v>
      </c>
      <c r="O7" s="29">
        <f t="shared" ref="O7:V7" si="3">SUM(O5:O6)</f>
        <v>0</v>
      </c>
      <c r="P7" s="35">
        <f>SUM(P5:P6)</f>
        <v>0</v>
      </c>
      <c r="Q7" s="33">
        <f>SUM(Q5:Q6)</f>
        <v>0</v>
      </c>
      <c r="R7" s="67">
        <f>SUM(R5:R6)</f>
        <v>0</v>
      </c>
      <c r="S7" s="27">
        <f>SUM(S5:S6)</f>
        <v>0</v>
      </c>
      <c r="T7" s="28">
        <f>SUM(T5:T6)</f>
        <v>0</v>
      </c>
      <c r="U7" s="29">
        <f t="shared" si="3"/>
        <v>0</v>
      </c>
      <c r="V7" s="35">
        <f t="shared" si="3"/>
        <v>0</v>
      </c>
      <c r="W7" s="1"/>
    </row>
    <row r="8" spans="1:23" ht="25.5" customHeight="1" thickTop="1" x14ac:dyDescent="0.25">
      <c r="A8" s="17" t="s">
        <v>25</v>
      </c>
      <c r="B8" s="27"/>
      <c r="C8" s="28"/>
      <c r="D8" s="29">
        <f>SUM(B8:C8)</f>
        <v>0</v>
      </c>
      <c r="E8" s="74"/>
      <c r="F8" s="28"/>
      <c r="G8" s="29">
        <f t="shared" si="1"/>
        <v>0</v>
      </c>
      <c r="H8" s="27"/>
      <c r="I8" s="28"/>
      <c r="J8" s="29">
        <f>SUM(H8:I8)</f>
        <v>0</v>
      </c>
      <c r="K8" s="32"/>
      <c r="L8" s="36"/>
      <c r="M8" s="27"/>
      <c r="N8" s="28"/>
      <c r="O8" s="29">
        <f>SUM(M8:N8)</f>
        <v>0</v>
      </c>
      <c r="P8" s="35"/>
      <c r="Q8" s="33"/>
      <c r="R8" s="67">
        <v>0</v>
      </c>
      <c r="S8" s="27"/>
      <c r="T8" s="28"/>
      <c r="U8" s="29">
        <f>SUM(S8:T8)</f>
        <v>0</v>
      </c>
      <c r="V8" s="35">
        <f>SUM(B8,C8,E8,F8,H8,I8,K8,L8,M8,N8,P8,Q8,R8,S8,T8)</f>
        <v>0</v>
      </c>
      <c r="W8" s="1"/>
    </row>
    <row r="9" spans="1:23" ht="25.5" customHeight="1" x14ac:dyDescent="0.15">
      <c r="A9" s="11" t="s">
        <v>4</v>
      </c>
      <c r="B9" s="27"/>
      <c r="C9" s="28"/>
      <c r="D9" s="29">
        <f>SUM(B9:C9)</f>
        <v>0</v>
      </c>
      <c r="E9" s="74"/>
      <c r="F9" s="28"/>
      <c r="G9" s="29">
        <f t="shared" si="1"/>
        <v>0</v>
      </c>
      <c r="H9" s="27"/>
      <c r="I9" s="28"/>
      <c r="J9" s="29">
        <f>SUM(H9:I9)</f>
        <v>0</v>
      </c>
      <c r="K9" s="32"/>
      <c r="L9" s="36"/>
      <c r="M9" s="27"/>
      <c r="N9" s="28"/>
      <c r="O9" s="29">
        <f>SUM(M9:N9)</f>
        <v>0</v>
      </c>
      <c r="P9" s="35"/>
      <c r="Q9" s="33"/>
      <c r="R9" s="67"/>
      <c r="S9" s="27"/>
      <c r="T9" s="28"/>
      <c r="U9" s="29">
        <f>SUM(S9:T9)</f>
        <v>0</v>
      </c>
      <c r="V9" s="35">
        <f>SUM(B9,C9,E9,F9,H9,I9,K9,L9,M9,N9,P9,Q9,R9,S9,T9)</f>
        <v>0</v>
      </c>
      <c r="W9" s="1"/>
    </row>
    <row r="10" spans="1:23" ht="25.5" customHeight="1" x14ac:dyDescent="0.15">
      <c r="A10" s="18" t="s">
        <v>1</v>
      </c>
      <c r="B10" s="27"/>
      <c r="C10" s="28"/>
      <c r="D10" s="29">
        <f>SUM(B10:C10)</f>
        <v>0</v>
      </c>
      <c r="E10" s="74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/>
      <c r="L10" s="36"/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0</v>
      </c>
      <c r="G11" s="29">
        <f t="shared" si="4"/>
        <v>0</v>
      </c>
      <c r="H11" s="27">
        <f t="shared" si="4"/>
        <v>0</v>
      </c>
      <c r="I11" s="28">
        <f t="shared" si="4"/>
        <v>0</v>
      </c>
      <c r="J11" s="29">
        <f t="shared" si="4"/>
        <v>0</v>
      </c>
      <c r="K11" s="32">
        <f t="shared" si="4"/>
        <v>0</v>
      </c>
      <c r="L11" s="36">
        <f t="shared" si="4"/>
        <v>0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5">
        <f t="shared" si="4"/>
        <v>0</v>
      </c>
      <c r="Q11" s="33">
        <f t="shared" si="4"/>
        <v>0</v>
      </c>
      <c r="R11" s="67">
        <f t="shared" si="4"/>
        <v>0</v>
      </c>
      <c r="S11" s="27">
        <f t="shared" si="4"/>
        <v>0</v>
      </c>
      <c r="T11" s="28">
        <f t="shared" si="4"/>
        <v>0</v>
      </c>
      <c r="U11" s="29">
        <f t="shared" si="4"/>
        <v>0</v>
      </c>
      <c r="V11" s="35">
        <f t="shared" si="4"/>
        <v>0</v>
      </c>
      <c r="W11" s="1"/>
    </row>
    <row r="12" spans="1:23" ht="25.5" customHeight="1" x14ac:dyDescent="0.15">
      <c r="A12" s="10" t="s">
        <v>7</v>
      </c>
      <c r="B12" s="27"/>
      <c r="C12" s="28"/>
      <c r="D12" s="29">
        <f>SUM(B12:C12)</f>
        <v>0</v>
      </c>
      <c r="E12" s="74"/>
      <c r="F12" s="28"/>
      <c r="G12" s="29">
        <f>SUM(E12:F12)</f>
        <v>0</v>
      </c>
      <c r="H12" s="27"/>
      <c r="I12" s="28"/>
      <c r="J12" s="29">
        <f>SUM(H12:I12)</f>
        <v>0</v>
      </c>
      <c r="K12" s="32"/>
      <c r="L12" s="36"/>
      <c r="M12" s="27"/>
      <c r="N12" s="28"/>
      <c r="O12" s="29">
        <f>SUM(M12:N12)</f>
        <v>0</v>
      </c>
      <c r="P12" s="35"/>
      <c r="Q12" s="33"/>
      <c r="R12" s="67"/>
      <c r="S12" s="27"/>
      <c r="T12" s="28"/>
      <c r="U12" s="29">
        <f>SUM(S12:T12)</f>
        <v>0</v>
      </c>
      <c r="V12" s="35">
        <f>SUM(B12,C12,E12,F12,H12,I12,K12,L12,M12,N12,P12,Q12,R12,S12,T12)</f>
        <v>0</v>
      </c>
      <c r="W12" s="1"/>
    </row>
    <row r="13" spans="1:23" ht="37.5" customHeight="1" x14ac:dyDescent="0.15">
      <c r="A13" s="10" t="s">
        <v>26</v>
      </c>
      <c r="B13" s="62">
        <f>B12/25</f>
        <v>0</v>
      </c>
      <c r="C13" s="39">
        <f t="shared" ref="C13:U13" si="5">C12/25</f>
        <v>0</v>
      </c>
      <c r="D13" s="40">
        <f t="shared" si="5"/>
        <v>0</v>
      </c>
      <c r="E13" s="77">
        <f t="shared" si="5"/>
        <v>0</v>
      </c>
      <c r="F13" s="39">
        <f t="shared" si="5"/>
        <v>0</v>
      </c>
      <c r="G13" s="38">
        <f t="shared" si="5"/>
        <v>0</v>
      </c>
      <c r="H13" s="62">
        <f t="shared" si="5"/>
        <v>0</v>
      </c>
      <c r="I13" s="39">
        <f t="shared" si="5"/>
        <v>0</v>
      </c>
      <c r="J13" s="38">
        <f t="shared" si="5"/>
        <v>0</v>
      </c>
      <c r="K13" s="46">
        <f t="shared" si="5"/>
        <v>0</v>
      </c>
      <c r="L13" s="62">
        <f t="shared" si="5"/>
        <v>0</v>
      </c>
      <c r="M13" s="46">
        <f t="shared" si="5"/>
        <v>0</v>
      </c>
      <c r="N13" s="39">
        <f t="shared" si="5"/>
        <v>0</v>
      </c>
      <c r="O13" s="47">
        <f t="shared" si="5"/>
        <v>0</v>
      </c>
      <c r="P13" s="38">
        <f t="shared" si="5"/>
        <v>0</v>
      </c>
      <c r="Q13" s="48">
        <f t="shared" si="5"/>
        <v>0</v>
      </c>
      <c r="R13" s="70">
        <f t="shared" si="5"/>
        <v>0</v>
      </c>
      <c r="S13" s="62">
        <f t="shared" si="5"/>
        <v>0</v>
      </c>
      <c r="T13" s="39">
        <f t="shared" si="5"/>
        <v>0</v>
      </c>
      <c r="U13" s="40">
        <f t="shared" si="5"/>
        <v>0</v>
      </c>
      <c r="V13" s="40">
        <f>V12/25</f>
        <v>0</v>
      </c>
      <c r="W13" s="1"/>
    </row>
    <row r="14" spans="1:23" ht="34.5" customHeight="1" x14ac:dyDescent="0.2">
      <c r="A14" s="10" t="s">
        <v>35</v>
      </c>
      <c r="B14" s="49">
        <f>(B12*100)/(B4*25)</f>
        <v>0</v>
      </c>
      <c r="C14" s="41">
        <f t="shared" ref="C14:D14" si="6">(C12*100)/(C4*25)</f>
        <v>0</v>
      </c>
      <c r="D14" s="50">
        <f t="shared" si="6"/>
        <v>0</v>
      </c>
      <c r="E14" s="75">
        <f>(E12*100)/(E4*25)</f>
        <v>0</v>
      </c>
      <c r="F14" s="41">
        <f t="shared" ref="F14:G14" si="7">(F12*100)/(F4*25)</f>
        <v>0</v>
      </c>
      <c r="G14" s="50">
        <f t="shared" si="7"/>
        <v>0</v>
      </c>
      <c r="H14" s="49">
        <f>(H12*100)/(H4*25)</f>
        <v>0</v>
      </c>
      <c r="I14" s="41">
        <f t="shared" ref="I14:U14" si="8">(I12*100)/(I4*25)</f>
        <v>0</v>
      </c>
      <c r="J14" s="50">
        <f t="shared" si="8"/>
        <v>0</v>
      </c>
      <c r="K14" s="60">
        <f t="shared" si="8"/>
        <v>0</v>
      </c>
      <c r="L14" s="63">
        <f t="shared" si="8"/>
        <v>0</v>
      </c>
      <c r="M14" s="49">
        <f t="shared" si="8"/>
        <v>0</v>
      </c>
      <c r="N14" s="41">
        <f t="shared" si="8"/>
        <v>0</v>
      </c>
      <c r="O14" s="50">
        <f t="shared" si="8"/>
        <v>0</v>
      </c>
      <c r="P14" s="42">
        <f t="shared" si="8"/>
        <v>0</v>
      </c>
      <c r="Q14" s="51">
        <f t="shared" si="8"/>
        <v>0</v>
      </c>
      <c r="R14" s="68" t="s">
        <v>34</v>
      </c>
      <c r="S14" s="49">
        <f t="shared" si="8"/>
        <v>0</v>
      </c>
      <c r="T14" s="41">
        <f t="shared" si="8"/>
        <v>0</v>
      </c>
      <c r="U14" s="50">
        <f t="shared" si="8"/>
        <v>0</v>
      </c>
      <c r="V14" s="42">
        <f>(V12*100)/(V4*25)</f>
        <v>0</v>
      </c>
      <c r="W14" s="1"/>
    </row>
    <row r="15" spans="1:23" ht="25.5" customHeight="1" x14ac:dyDescent="0.15">
      <c r="A15" s="10" t="s">
        <v>2</v>
      </c>
      <c r="B15" s="27"/>
      <c r="C15" s="28">
        <v>0</v>
      </c>
      <c r="D15" s="29">
        <f>SUM(B15:C15)</f>
        <v>0</v>
      </c>
      <c r="E15" s="74">
        <v>0</v>
      </c>
      <c r="F15" s="28"/>
      <c r="G15" s="29">
        <f>SUM(E15:F15)</f>
        <v>0</v>
      </c>
      <c r="H15" s="27"/>
      <c r="I15" s="28"/>
      <c r="J15" s="29">
        <f>SUM(H15:I15)</f>
        <v>0</v>
      </c>
      <c r="K15" s="32">
        <v>0</v>
      </c>
      <c r="L15" s="36"/>
      <c r="M15" s="27"/>
      <c r="N15" s="28"/>
      <c r="O15" s="29">
        <f>SUM(M15:N15)</f>
        <v>0</v>
      </c>
      <c r="P15" s="35">
        <v>0</v>
      </c>
      <c r="Q15" s="33"/>
      <c r="R15" s="67">
        <v>0</v>
      </c>
      <c r="S15" s="27"/>
      <c r="T15" s="28"/>
      <c r="U15" s="29">
        <f>SUM(S15:T15)</f>
        <v>0</v>
      </c>
      <c r="V15" s="35">
        <f>SUM(B15,C15,E15,F15,H15,I15,K15,L15,M15,N15,P15,Q15,S15,T15)</f>
        <v>0</v>
      </c>
      <c r="W15" s="1"/>
    </row>
    <row r="16" spans="1:23" ht="36.75" customHeight="1" thickBot="1" x14ac:dyDescent="0.2">
      <c r="A16" s="15" t="s">
        <v>3</v>
      </c>
      <c r="B16" s="52" t="e">
        <f t="shared" ref="B16:V16" si="9">B15/B8</f>
        <v>#DIV/0!</v>
      </c>
      <c r="C16" s="43">
        <v>0</v>
      </c>
      <c r="D16" s="53" t="e">
        <f t="shared" si="9"/>
        <v>#DIV/0!</v>
      </c>
      <c r="E16" s="76">
        <v>0</v>
      </c>
      <c r="F16" s="43" t="e">
        <f t="shared" si="9"/>
        <v>#DIV/0!</v>
      </c>
      <c r="G16" s="53" t="e">
        <f t="shared" si="9"/>
        <v>#DIV/0!</v>
      </c>
      <c r="H16" s="52" t="e">
        <f t="shared" si="9"/>
        <v>#DIV/0!</v>
      </c>
      <c r="I16" s="43" t="e">
        <f t="shared" si="9"/>
        <v>#DIV/0!</v>
      </c>
      <c r="J16" s="53" t="e">
        <f t="shared" si="9"/>
        <v>#DIV/0!</v>
      </c>
      <c r="K16" s="61">
        <v>0</v>
      </c>
      <c r="L16" s="64" t="e">
        <f t="shared" si="9"/>
        <v>#DIV/0!</v>
      </c>
      <c r="M16" s="52" t="e">
        <f t="shared" si="9"/>
        <v>#DIV/0!</v>
      </c>
      <c r="N16" s="43" t="e">
        <f t="shared" si="9"/>
        <v>#DIV/0!</v>
      </c>
      <c r="O16" s="53" t="e">
        <f t="shared" si="9"/>
        <v>#DIV/0!</v>
      </c>
      <c r="P16" s="44">
        <v>0</v>
      </c>
      <c r="Q16" s="54" t="e">
        <f t="shared" si="9"/>
        <v>#DIV/0!</v>
      </c>
      <c r="R16" s="69">
        <v>0</v>
      </c>
      <c r="S16" s="52" t="e">
        <f t="shared" si="9"/>
        <v>#DIV/0!</v>
      </c>
      <c r="T16" s="43" t="e">
        <f t="shared" si="9"/>
        <v>#DIV/0!</v>
      </c>
      <c r="U16" s="53" t="e">
        <f t="shared" si="9"/>
        <v>#DIV/0!</v>
      </c>
      <c r="V16" s="44" t="e">
        <f t="shared" si="9"/>
        <v>#DIV/0!</v>
      </c>
      <c r="W16" s="1"/>
    </row>
    <row r="17" spans="1:22" ht="33" customHeight="1" x14ac:dyDescent="0.15">
      <c r="A17" s="114" t="s">
        <v>56</v>
      </c>
      <c r="B17" s="115"/>
      <c r="C17" s="116"/>
      <c r="D17" s="117"/>
      <c r="E17" s="115"/>
      <c r="F17" s="116"/>
      <c r="G17" s="117"/>
      <c r="H17" s="115"/>
      <c r="I17" s="116"/>
      <c r="J17" s="117"/>
      <c r="K17" s="118"/>
      <c r="L17" s="119"/>
      <c r="M17" s="115"/>
      <c r="N17" s="116"/>
      <c r="O17" s="117"/>
      <c r="P17" s="118"/>
      <c r="Q17" s="119"/>
      <c r="R17" s="125"/>
      <c r="S17" s="115"/>
      <c r="T17" s="116"/>
      <c r="U17" s="117"/>
      <c r="V17" s="119"/>
    </row>
    <row r="18" spans="1:22" ht="33" customHeight="1" thickBot="1" x14ac:dyDescent="0.2">
      <c r="A18" s="120" t="s">
        <v>53</v>
      </c>
      <c r="B18" s="46"/>
      <c r="C18" s="39"/>
      <c r="D18" s="47"/>
      <c r="E18" s="46"/>
      <c r="F18" s="39"/>
      <c r="G18" s="47"/>
      <c r="H18" s="46"/>
      <c r="I18" s="39"/>
      <c r="J18" s="47"/>
      <c r="K18" s="77"/>
      <c r="L18" s="48"/>
      <c r="M18" s="46"/>
      <c r="N18" s="39"/>
      <c r="O18" s="47"/>
      <c r="P18" s="77"/>
      <c r="Q18" s="48"/>
      <c r="R18" s="123"/>
      <c r="S18" s="46"/>
      <c r="T18" s="39"/>
      <c r="U18" s="47"/>
      <c r="V18" s="48"/>
    </row>
    <row r="19" spans="1:22" ht="33" customHeight="1" thickBot="1" x14ac:dyDescent="0.2">
      <c r="A19" s="109" t="s">
        <v>54</v>
      </c>
      <c r="B19" s="130" t="e">
        <f>B18/B17</f>
        <v>#DIV/0!</v>
      </c>
      <c r="C19" s="130" t="e">
        <f t="shared" ref="C19:V19" si="10">C18/C17</f>
        <v>#DIV/0!</v>
      </c>
      <c r="D19" s="130" t="e">
        <f t="shared" si="10"/>
        <v>#DIV/0!</v>
      </c>
      <c r="E19" s="130" t="e">
        <f t="shared" si="10"/>
        <v>#DIV/0!</v>
      </c>
      <c r="F19" s="130" t="e">
        <f t="shared" si="10"/>
        <v>#DIV/0!</v>
      </c>
      <c r="G19" s="130" t="e">
        <f t="shared" si="10"/>
        <v>#DIV/0!</v>
      </c>
      <c r="H19" s="130" t="e">
        <f t="shared" si="10"/>
        <v>#DIV/0!</v>
      </c>
      <c r="I19" s="130" t="e">
        <f t="shared" si="10"/>
        <v>#DIV/0!</v>
      </c>
      <c r="J19" s="130" t="e">
        <f t="shared" si="10"/>
        <v>#DIV/0!</v>
      </c>
      <c r="K19" s="130" t="e">
        <f t="shared" si="10"/>
        <v>#DIV/0!</v>
      </c>
      <c r="L19" s="130" t="e">
        <f t="shared" si="10"/>
        <v>#DIV/0!</v>
      </c>
      <c r="M19" s="130" t="e">
        <f t="shared" si="10"/>
        <v>#DIV/0!</v>
      </c>
      <c r="N19" s="130" t="e">
        <f t="shared" si="10"/>
        <v>#DIV/0!</v>
      </c>
      <c r="O19" s="130" t="e">
        <f t="shared" si="10"/>
        <v>#DIV/0!</v>
      </c>
      <c r="P19" s="130" t="e">
        <f t="shared" si="10"/>
        <v>#DIV/0!</v>
      </c>
      <c r="Q19" s="130" t="e">
        <f t="shared" si="10"/>
        <v>#DIV/0!</v>
      </c>
      <c r="R19" s="131" t="e">
        <f t="shared" si="10"/>
        <v>#DIV/0!</v>
      </c>
      <c r="S19" s="130" t="e">
        <f t="shared" si="10"/>
        <v>#DIV/0!</v>
      </c>
      <c r="T19" s="130" t="e">
        <f t="shared" si="10"/>
        <v>#DIV/0!</v>
      </c>
      <c r="U19" s="130" t="e">
        <f t="shared" si="10"/>
        <v>#DIV/0!</v>
      </c>
      <c r="V19" s="132" t="e">
        <f t="shared" si="10"/>
        <v>#DIV/0!</v>
      </c>
    </row>
    <row r="20" spans="1:22" ht="33" customHeight="1" x14ac:dyDescent="0.3">
      <c r="A20" s="106" t="s">
        <v>57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W20"/>
  <sheetViews>
    <sheetView workbookViewId="0">
      <selection activeCell="B19" sqref="B19:V19"/>
    </sheetView>
  </sheetViews>
  <sheetFormatPr baseColWidth="10" defaultRowHeight="33" customHeight="1" x14ac:dyDescent="0.15"/>
  <cols>
    <col min="1" max="1" width="25" style="3" customWidth="1"/>
    <col min="2" max="3" width="9.6640625" style="2" customWidth="1"/>
    <col min="4" max="4" width="9.6640625" style="4" customWidth="1"/>
    <col min="5" max="6" width="9.6640625" style="2" customWidth="1"/>
    <col min="7" max="7" width="9.6640625" style="4" customWidth="1"/>
    <col min="8" max="9" width="9.6640625" style="2" customWidth="1"/>
    <col min="10" max="10" width="9.6640625" style="4" customWidth="1"/>
    <col min="11" max="14" width="9.6640625" style="2" customWidth="1"/>
    <col min="15" max="15" width="9.6640625" style="4" customWidth="1"/>
    <col min="16" max="20" width="9.6640625" style="2" customWidth="1"/>
    <col min="21" max="21" width="9.6640625" style="5" customWidth="1"/>
    <col min="22" max="22" width="9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49</v>
      </c>
      <c r="B3" s="8" t="s">
        <v>8</v>
      </c>
      <c r="C3" s="7" t="s">
        <v>9</v>
      </c>
      <c r="D3" s="6" t="s">
        <v>29</v>
      </c>
      <c r="E3" s="72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22" t="s">
        <v>16</v>
      </c>
      <c r="N3" s="23" t="s">
        <v>17</v>
      </c>
      <c r="O3" s="24" t="s">
        <v>32</v>
      </c>
      <c r="P3" s="21" t="s">
        <v>18</v>
      </c>
      <c r="Q3" s="9" t="s">
        <v>19</v>
      </c>
      <c r="R3" s="65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3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45">
        <v>21</v>
      </c>
      <c r="N4" s="37">
        <v>21</v>
      </c>
      <c r="O4" s="30">
        <f>SUM(M4:N4)</f>
        <v>42</v>
      </c>
      <c r="P4" s="34">
        <v>15</v>
      </c>
      <c r="Q4" s="31">
        <v>15</v>
      </c>
      <c r="R4" s="66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/>
      <c r="C5" s="28"/>
      <c r="D5" s="29">
        <f>SUM(B5:C5)</f>
        <v>0</v>
      </c>
      <c r="E5" s="74"/>
      <c r="F5" s="28"/>
      <c r="G5" s="29">
        <f t="shared" ref="G5:G10" si="1">SUM(E5:F5)</f>
        <v>0</v>
      </c>
      <c r="H5" s="27"/>
      <c r="I5" s="28"/>
      <c r="J5" s="29">
        <f>SUM(H5:I5)</f>
        <v>0</v>
      </c>
      <c r="K5" s="32"/>
      <c r="L5" s="36"/>
      <c r="M5" s="27"/>
      <c r="N5" s="28"/>
      <c r="O5" s="29">
        <f>SUM(M5:N5)</f>
        <v>0</v>
      </c>
      <c r="P5" s="35"/>
      <c r="Q5" s="33"/>
      <c r="R5" s="67"/>
      <c r="S5" s="27"/>
      <c r="T5" s="28"/>
      <c r="U5" s="29">
        <f>SUM(S5:T5)</f>
        <v>0</v>
      </c>
      <c r="V5" s="35">
        <f>SUM(B5,C5,E5,F5,H5,I5,K5,L5,M5,N5,P5,Q5,R5,S5,T5)</f>
        <v>0</v>
      </c>
      <c r="W5" s="1"/>
    </row>
    <row r="6" spans="1:23" ht="25.5" customHeight="1" x14ac:dyDescent="0.15">
      <c r="A6" s="10" t="s">
        <v>0</v>
      </c>
      <c r="B6" s="27"/>
      <c r="C6" s="28"/>
      <c r="D6" s="29">
        <f>SUM(B6:C6)</f>
        <v>0</v>
      </c>
      <c r="E6" s="74"/>
      <c r="F6" s="28"/>
      <c r="G6" s="29">
        <f t="shared" si="1"/>
        <v>0</v>
      </c>
      <c r="H6" s="27"/>
      <c r="I6" s="28"/>
      <c r="J6" s="29">
        <f>SUM(H6:I6)</f>
        <v>0</v>
      </c>
      <c r="K6" s="32"/>
      <c r="L6" s="36"/>
      <c r="M6" s="27"/>
      <c r="N6" s="28"/>
      <c r="O6" s="29">
        <f>SUM(M6:N6)</f>
        <v>0</v>
      </c>
      <c r="P6" s="35"/>
      <c r="Q6" s="33"/>
      <c r="R6" s="67"/>
      <c r="S6" s="27"/>
      <c r="T6" s="28"/>
      <c r="U6" s="29">
        <f>SUM(S6:T6)</f>
        <v>0</v>
      </c>
      <c r="V6" s="35">
        <f>SUM(B6,C6,E6,F6,H6,I6,K6,L6,M6,N6,P6,Q6,R6,S6,T6)</f>
        <v>0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0</v>
      </c>
      <c r="G7" s="29">
        <f t="shared" si="1"/>
        <v>0</v>
      </c>
      <c r="H7" s="27">
        <f>SUM(H5:H6)</f>
        <v>0</v>
      </c>
      <c r="I7" s="28">
        <f>SUM(I5:I6)</f>
        <v>0</v>
      </c>
      <c r="J7" s="29">
        <f t="shared" ref="J7" si="2">H7+I7</f>
        <v>0</v>
      </c>
      <c r="K7" s="32">
        <f>SUM(K5:K6)</f>
        <v>0</v>
      </c>
      <c r="L7" s="36">
        <f>SUM(L5:L6)</f>
        <v>0</v>
      </c>
      <c r="M7" s="27">
        <f>SUM(M5:M6)</f>
        <v>0</v>
      </c>
      <c r="N7" s="28">
        <f>SUM(N5:N6)</f>
        <v>0</v>
      </c>
      <c r="O7" s="29">
        <f t="shared" ref="O7:V7" si="3">SUM(O5:O6)</f>
        <v>0</v>
      </c>
      <c r="P7" s="35">
        <f>SUM(P5:P6)</f>
        <v>0</v>
      </c>
      <c r="Q7" s="33">
        <f>SUM(Q5:Q6)</f>
        <v>0</v>
      </c>
      <c r="R7" s="67">
        <f>SUM(R5:R6)</f>
        <v>0</v>
      </c>
      <c r="S7" s="27">
        <f>SUM(S5:S6)</f>
        <v>0</v>
      </c>
      <c r="T7" s="28">
        <f>SUM(T5:T6)</f>
        <v>0</v>
      </c>
      <c r="U7" s="29">
        <f t="shared" si="3"/>
        <v>0</v>
      </c>
      <c r="V7" s="35">
        <f t="shared" si="3"/>
        <v>0</v>
      </c>
      <c r="W7" s="1"/>
    </row>
    <row r="8" spans="1:23" ht="25.5" customHeight="1" thickTop="1" x14ac:dyDescent="0.25">
      <c r="A8" s="17" t="s">
        <v>25</v>
      </c>
      <c r="B8" s="27"/>
      <c r="C8" s="28"/>
      <c r="D8" s="29">
        <f>SUM(B8:C8)</f>
        <v>0</v>
      </c>
      <c r="E8" s="74"/>
      <c r="F8" s="28"/>
      <c r="G8" s="29">
        <f t="shared" si="1"/>
        <v>0</v>
      </c>
      <c r="H8" s="27"/>
      <c r="I8" s="28"/>
      <c r="J8" s="29">
        <f>SUM(H8:I8)</f>
        <v>0</v>
      </c>
      <c r="K8" s="32"/>
      <c r="L8" s="36"/>
      <c r="M8" s="27"/>
      <c r="N8" s="28"/>
      <c r="O8" s="29">
        <f>SUM(M8:N8)</f>
        <v>0</v>
      </c>
      <c r="P8" s="35"/>
      <c r="Q8" s="33"/>
      <c r="R8" s="67">
        <v>0</v>
      </c>
      <c r="S8" s="27"/>
      <c r="T8" s="28"/>
      <c r="U8" s="29">
        <f>SUM(S8:T8)</f>
        <v>0</v>
      </c>
      <c r="V8" s="35">
        <f>SUM(B8,C8,E8,F8,H8,I8,K8,L8,M8,N8,P8,Q8,R8,S8,T8)</f>
        <v>0</v>
      </c>
      <c r="W8" s="1"/>
    </row>
    <row r="9" spans="1:23" ht="25.5" customHeight="1" x14ac:dyDescent="0.15">
      <c r="A9" s="11" t="s">
        <v>4</v>
      </c>
      <c r="B9" s="27"/>
      <c r="C9" s="28"/>
      <c r="D9" s="29">
        <f>SUM(B9:C9)</f>
        <v>0</v>
      </c>
      <c r="E9" s="74"/>
      <c r="F9" s="28"/>
      <c r="G9" s="29">
        <f t="shared" si="1"/>
        <v>0</v>
      </c>
      <c r="H9" s="27"/>
      <c r="I9" s="28"/>
      <c r="J9" s="29">
        <f>SUM(H9:I9)</f>
        <v>0</v>
      </c>
      <c r="K9" s="32"/>
      <c r="L9" s="36"/>
      <c r="M9" s="27"/>
      <c r="N9" s="28"/>
      <c r="O9" s="29">
        <f>SUM(M9:N9)</f>
        <v>0</v>
      </c>
      <c r="P9" s="35"/>
      <c r="Q9" s="33"/>
      <c r="R9" s="67"/>
      <c r="S9" s="27"/>
      <c r="T9" s="28"/>
      <c r="U9" s="29">
        <f>SUM(S9:T9)</f>
        <v>0</v>
      </c>
      <c r="V9" s="35">
        <f>SUM(B9,C9,E9,F9,H9,I9,K9,L9,M9,N9,P9,Q9,R9,S9,T9)</f>
        <v>0</v>
      </c>
      <c r="W9" s="1"/>
    </row>
    <row r="10" spans="1:23" ht="25.5" customHeight="1" x14ac:dyDescent="0.15">
      <c r="A10" s="18" t="s">
        <v>1</v>
      </c>
      <c r="B10" s="27"/>
      <c r="C10" s="28"/>
      <c r="D10" s="29">
        <f>SUM(B10:C10)</f>
        <v>0</v>
      </c>
      <c r="E10" s="74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/>
      <c r="L10" s="36"/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0</v>
      </c>
      <c r="G11" s="29">
        <f t="shared" si="4"/>
        <v>0</v>
      </c>
      <c r="H11" s="27">
        <f t="shared" si="4"/>
        <v>0</v>
      </c>
      <c r="I11" s="28">
        <f t="shared" si="4"/>
        <v>0</v>
      </c>
      <c r="J11" s="29">
        <f t="shared" si="4"/>
        <v>0</v>
      </c>
      <c r="K11" s="32">
        <f t="shared" si="4"/>
        <v>0</v>
      </c>
      <c r="L11" s="36">
        <f t="shared" si="4"/>
        <v>0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5">
        <f t="shared" si="4"/>
        <v>0</v>
      </c>
      <c r="Q11" s="33">
        <f t="shared" si="4"/>
        <v>0</v>
      </c>
      <c r="R11" s="67">
        <f t="shared" si="4"/>
        <v>0</v>
      </c>
      <c r="S11" s="27">
        <f t="shared" si="4"/>
        <v>0</v>
      </c>
      <c r="T11" s="28">
        <f t="shared" si="4"/>
        <v>0</v>
      </c>
      <c r="U11" s="29">
        <f t="shared" si="4"/>
        <v>0</v>
      </c>
      <c r="V11" s="35">
        <f t="shared" si="4"/>
        <v>0</v>
      </c>
      <c r="W11" s="1"/>
    </row>
    <row r="12" spans="1:23" ht="25.5" customHeight="1" x14ac:dyDescent="0.15">
      <c r="A12" s="10" t="s">
        <v>7</v>
      </c>
      <c r="B12" s="27"/>
      <c r="C12" s="28"/>
      <c r="D12" s="29">
        <f>SUM(B12:C12)</f>
        <v>0</v>
      </c>
      <c r="E12" s="74"/>
      <c r="F12" s="28"/>
      <c r="G12" s="29">
        <f>SUM(E12:F12)</f>
        <v>0</v>
      </c>
      <c r="H12" s="27"/>
      <c r="I12" s="28"/>
      <c r="J12" s="29">
        <f>SUM(H12:I12)</f>
        <v>0</v>
      </c>
      <c r="K12" s="32"/>
      <c r="L12" s="36"/>
      <c r="M12" s="27"/>
      <c r="N12" s="28"/>
      <c r="O12" s="29">
        <f>SUM(M12:N12)</f>
        <v>0</v>
      </c>
      <c r="P12" s="35"/>
      <c r="Q12" s="33"/>
      <c r="R12" s="67"/>
      <c r="S12" s="27"/>
      <c r="T12" s="28"/>
      <c r="U12" s="29">
        <f>SUM(S12:T12)</f>
        <v>0</v>
      </c>
      <c r="V12" s="35">
        <f>SUM(B12,C12,E12,F12,H12,I12,K12,L12,M12,N12,P12,Q12,R12,S12,T12)</f>
        <v>0</v>
      </c>
      <c r="W12" s="1"/>
    </row>
    <row r="13" spans="1:23" ht="37.5" customHeight="1" x14ac:dyDescent="0.15">
      <c r="A13" s="10" t="s">
        <v>26</v>
      </c>
      <c r="B13" s="62">
        <f>B12/25</f>
        <v>0</v>
      </c>
      <c r="C13" s="39">
        <f t="shared" ref="C13:U13" si="5">C12/25</f>
        <v>0</v>
      </c>
      <c r="D13" s="40">
        <f t="shared" si="5"/>
        <v>0</v>
      </c>
      <c r="E13" s="77">
        <f t="shared" si="5"/>
        <v>0</v>
      </c>
      <c r="F13" s="39">
        <f t="shared" si="5"/>
        <v>0</v>
      </c>
      <c r="G13" s="38">
        <f t="shared" si="5"/>
        <v>0</v>
      </c>
      <c r="H13" s="62">
        <f t="shared" si="5"/>
        <v>0</v>
      </c>
      <c r="I13" s="39">
        <f t="shared" si="5"/>
        <v>0</v>
      </c>
      <c r="J13" s="38">
        <f t="shared" si="5"/>
        <v>0</v>
      </c>
      <c r="K13" s="46">
        <f t="shared" si="5"/>
        <v>0</v>
      </c>
      <c r="L13" s="62">
        <f t="shared" si="5"/>
        <v>0</v>
      </c>
      <c r="M13" s="46">
        <f t="shared" si="5"/>
        <v>0</v>
      </c>
      <c r="N13" s="39">
        <f t="shared" si="5"/>
        <v>0</v>
      </c>
      <c r="O13" s="47">
        <f t="shared" si="5"/>
        <v>0</v>
      </c>
      <c r="P13" s="38">
        <f t="shared" si="5"/>
        <v>0</v>
      </c>
      <c r="Q13" s="48">
        <f t="shared" si="5"/>
        <v>0</v>
      </c>
      <c r="R13" s="70">
        <f t="shared" si="5"/>
        <v>0</v>
      </c>
      <c r="S13" s="62">
        <f t="shared" si="5"/>
        <v>0</v>
      </c>
      <c r="T13" s="39">
        <f t="shared" si="5"/>
        <v>0</v>
      </c>
      <c r="U13" s="40">
        <f t="shared" si="5"/>
        <v>0</v>
      </c>
      <c r="V13" s="40">
        <f>V12/25</f>
        <v>0</v>
      </c>
      <c r="W13" s="1"/>
    </row>
    <row r="14" spans="1:23" ht="34.5" customHeight="1" x14ac:dyDescent="0.2">
      <c r="A14" s="10" t="s">
        <v>35</v>
      </c>
      <c r="B14" s="49">
        <f>(B12*100)/(B4*25)</f>
        <v>0</v>
      </c>
      <c r="C14" s="41">
        <f t="shared" ref="C14:D14" si="6">(C12*100)/(C4*25)</f>
        <v>0</v>
      </c>
      <c r="D14" s="50">
        <f t="shared" si="6"/>
        <v>0</v>
      </c>
      <c r="E14" s="75">
        <f>(E12*100)/(E4*25)</f>
        <v>0</v>
      </c>
      <c r="F14" s="41">
        <f t="shared" ref="F14:G14" si="7">(F12*100)/(F4*25)</f>
        <v>0</v>
      </c>
      <c r="G14" s="50">
        <f t="shared" si="7"/>
        <v>0</v>
      </c>
      <c r="H14" s="49">
        <f>(H12*100)/(H4*25)</f>
        <v>0</v>
      </c>
      <c r="I14" s="41">
        <f t="shared" ref="I14:U14" si="8">(I12*100)/(I4*25)</f>
        <v>0</v>
      </c>
      <c r="J14" s="50">
        <f t="shared" si="8"/>
        <v>0</v>
      </c>
      <c r="K14" s="60">
        <f t="shared" si="8"/>
        <v>0</v>
      </c>
      <c r="L14" s="63">
        <f t="shared" si="8"/>
        <v>0</v>
      </c>
      <c r="M14" s="49">
        <f t="shared" si="8"/>
        <v>0</v>
      </c>
      <c r="N14" s="41">
        <f t="shared" si="8"/>
        <v>0</v>
      </c>
      <c r="O14" s="50">
        <f t="shared" si="8"/>
        <v>0</v>
      </c>
      <c r="P14" s="42">
        <f t="shared" si="8"/>
        <v>0</v>
      </c>
      <c r="Q14" s="51">
        <f t="shared" si="8"/>
        <v>0</v>
      </c>
      <c r="R14" s="68" t="s">
        <v>34</v>
      </c>
      <c r="S14" s="49">
        <f t="shared" si="8"/>
        <v>0</v>
      </c>
      <c r="T14" s="41">
        <f t="shared" si="8"/>
        <v>0</v>
      </c>
      <c r="U14" s="50">
        <f t="shared" si="8"/>
        <v>0</v>
      </c>
      <c r="V14" s="42">
        <f>(V12*100)/(V4*25)</f>
        <v>0</v>
      </c>
      <c r="W14" s="1"/>
    </row>
    <row r="15" spans="1:23" ht="25.5" customHeight="1" x14ac:dyDescent="0.15">
      <c r="A15" s="10" t="s">
        <v>2</v>
      </c>
      <c r="B15" s="27"/>
      <c r="C15" s="28">
        <v>0</v>
      </c>
      <c r="D15" s="29">
        <f>SUM(B15:C15)</f>
        <v>0</v>
      </c>
      <c r="E15" s="74">
        <v>0</v>
      </c>
      <c r="F15" s="28"/>
      <c r="G15" s="29">
        <f>SUM(E15:F15)</f>
        <v>0</v>
      </c>
      <c r="H15" s="27"/>
      <c r="I15" s="28"/>
      <c r="J15" s="29">
        <f>SUM(H15:I15)</f>
        <v>0</v>
      </c>
      <c r="K15" s="32">
        <v>0</v>
      </c>
      <c r="L15" s="36"/>
      <c r="M15" s="27"/>
      <c r="N15" s="28"/>
      <c r="O15" s="29">
        <f>SUM(M15:N15)</f>
        <v>0</v>
      </c>
      <c r="P15" s="35">
        <v>0</v>
      </c>
      <c r="Q15" s="33"/>
      <c r="R15" s="67">
        <v>0</v>
      </c>
      <c r="S15" s="27"/>
      <c r="T15" s="28"/>
      <c r="U15" s="29">
        <f>SUM(S15:T15)</f>
        <v>0</v>
      </c>
      <c r="V15" s="35">
        <f>SUM(B15,C15,E15,F15,H15,I15,K15,L15,M15,N15,P15,Q15,S15,T15)</f>
        <v>0</v>
      </c>
      <c r="W15" s="1"/>
    </row>
    <row r="16" spans="1:23" ht="36.75" customHeight="1" thickBot="1" x14ac:dyDescent="0.2">
      <c r="A16" s="15" t="s">
        <v>3</v>
      </c>
      <c r="B16" s="52" t="e">
        <f t="shared" ref="B16:V16" si="9">B15/B8</f>
        <v>#DIV/0!</v>
      </c>
      <c r="C16" s="43">
        <v>0</v>
      </c>
      <c r="D16" s="53" t="e">
        <f t="shared" si="9"/>
        <v>#DIV/0!</v>
      </c>
      <c r="E16" s="76">
        <v>0</v>
      </c>
      <c r="F16" s="43" t="e">
        <f t="shared" si="9"/>
        <v>#DIV/0!</v>
      </c>
      <c r="G16" s="53" t="e">
        <f t="shared" si="9"/>
        <v>#DIV/0!</v>
      </c>
      <c r="H16" s="52" t="e">
        <f t="shared" si="9"/>
        <v>#DIV/0!</v>
      </c>
      <c r="I16" s="43" t="e">
        <f t="shared" si="9"/>
        <v>#DIV/0!</v>
      </c>
      <c r="J16" s="53" t="e">
        <f t="shared" si="9"/>
        <v>#DIV/0!</v>
      </c>
      <c r="K16" s="61">
        <v>0</v>
      </c>
      <c r="L16" s="64" t="e">
        <f t="shared" si="9"/>
        <v>#DIV/0!</v>
      </c>
      <c r="M16" s="52" t="e">
        <f t="shared" si="9"/>
        <v>#DIV/0!</v>
      </c>
      <c r="N16" s="43" t="e">
        <f t="shared" si="9"/>
        <v>#DIV/0!</v>
      </c>
      <c r="O16" s="53" t="e">
        <f t="shared" si="9"/>
        <v>#DIV/0!</v>
      </c>
      <c r="P16" s="44">
        <v>0</v>
      </c>
      <c r="Q16" s="54" t="e">
        <f t="shared" si="9"/>
        <v>#DIV/0!</v>
      </c>
      <c r="R16" s="69">
        <v>0</v>
      </c>
      <c r="S16" s="52" t="e">
        <f t="shared" si="9"/>
        <v>#DIV/0!</v>
      </c>
      <c r="T16" s="43" t="e">
        <f t="shared" si="9"/>
        <v>#DIV/0!</v>
      </c>
      <c r="U16" s="53" t="e">
        <f t="shared" si="9"/>
        <v>#DIV/0!</v>
      </c>
      <c r="V16" s="44" t="e">
        <f t="shared" si="9"/>
        <v>#DIV/0!</v>
      </c>
      <c r="W16" s="1"/>
    </row>
    <row r="17" spans="1:22" ht="33" customHeight="1" x14ac:dyDescent="0.15">
      <c r="A17" s="114" t="s">
        <v>56</v>
      </c>
      <c r="B17" s="115"/>
      <c r="C17" s="116"/>
      <c r="D17" s="117"/>
      <c r="E17" s="115"/>
      <c r="F17" s="116"/>
      <c r="G17" s="117"/>
      <c r="H17" s="115"/>
      <c r="I17" s="116"/>
      <c r="J17" s="117"/>
      <c r="K17" s="118"/>
      <c r="L17" s="119"/>
      <c r="M17" s="115"/>
      <c r="N17" s="116"/>
      <c r="O17" s="117"/>
      <c r="P17" s="118"/>
      <c r="Q17" s="119"/>
      <c r="R17" s="125"/>
      <c r="S17" s="115"/>
      <c r="T17" s="116"/>
      <c r="U17" s="117"/>
      <c r="V17" s="119"/>
    </row>
    <row r="18" spans="1:22" ht="33" customHeight="1" thickBot="1" x14ac:dyDescent="0.2">
      <c r="A18" s="120" t="s">
        <v>53</v>
      </c>
      <c r="B18" s="46"/>
      <c r="C18" s="39"/>
      <c r="D18" s="47"/>
      <c r="E18" s="46"/>
      <c r="F18" s="39"/>
      <c r="G18" s="47"/>
      <c r="H18" s="46"/>
      <c r="I18" s="39"/>
      <c r="J18" s="47"/>
      <c r="K18" s="77"/>
      <c r="L18" s="48"/>
      <c r="M18" s="46"/>
      <c r="N18" s="39"/>
      <c r="O18" s="47"/>
      <c r="P18" s="77"/>
      <c r="Q18" s="48"/>
      <c r="R18" s="123"/>
      <c r="S18" s="46"/>
      <c r="T18" s="39"/>
      <c r="U18" s="47"/>
      <c r="V18" s="48"/>
    </row>
    <row r="19" spans="1:22" ht="33" customHeight="1" thickBot="1" x14ac:dyDescent="0.2">
      <c r="A19" s="109" t="s">
        <v>54</v>
      </c>
      <c r="B19" s="130" t="e">
        <f>B18/B17</f>
        <v>#DIV/0!</v>
      </c>
      <c r="C19" s="130" t="e">
        <f t="shared" ref="C19:V19" si="10">C18/C17</f>
        <v>#DIV/0!</v>
      </c>
      <c r="D19" s="130" t="e">
        <f t="shared" si="10"/>
        <v>#DIV/0!</v>
      </c>
      <c r="E19" s="130" t="e">
        <f t="shared" si="10"/>
        <v>#DIV/0!</v>
      </c>
      <c r="F19" s="130" t="e">
        <f t="shared" si="10"/>
        <v>#DIV/0!</v>
      </c>
      <c r="G19" s="130" t="e">
        <f t="shared" si="10"/>
        <v>#DIV/0!</v>
      </c>
      <c r="H19" s="130" t="e">
        <f t="shared" si="10"/>
        <v>#DIV/0!</v>
      </c>
      <c r="I19" s="130" t="e">
        <f t="shared" si="10"/>
        <v>#DIV/0!</v>
      </c>
      <c r="J19" s="130" t="e">
        <f t="shared" si="10"/>
        <v>#DIV/0!</v>
      </c>
      <c r="K19" s="130" t="e">
        <f t="shared" si="10"/>
        <v>#DIV/0!</v>
      </c>
      <c r="L19" s="130" t="e">
        <f t="shared" si="10"/>
        <v>#DIV/0!</v>
      </c>
      <c r="M19" s="130" t="e">
        <f t="shared" si="10"/>
        <v>#DIV/0!</v>
      </c>
      <c r="N19" s="130" t="e">
        <f t="shared" si="10"/>
        <v>#DIV/0!</v>
      </c>
      <c r="O19" s="130" t="e">
        <f t="shared" si="10"/>
        <v>#DIV/0!</v>
      </c>
      <c r="P19" s="130" t="e">
        <f t="shared" si="10"/>
        <v>#DIV/0!</v>
      </c>
      <c r="Q19" s="130" t="e">
        <f t="shared" si="10"/>
        <v>#DIV/0!</v>
      </c>
      <c r="R19" s="131" t="e">
        <f t="shared" si="10"/>
        <v>#DIV/0!</v>
      </c>
      <c r="S19" s="130" t="e">
        <f t="shared" si="10"/>
        <v>#DIV/0!</v>
      </c>
      <c r="T19" s="130" t="e">
        <f t="shared" si="10"/>
        <v>#DIV/0!</v>
      </c>
      <c r="U19" s="130" t="e">
        <f t="shared" si="10"/>
        <v>#DIV/0!</v>
      </c>
      <c r="V19" s="132" t="e">
        <f t="shared" si="10"/>
        <v>#DIV/0!</v>
      </c>
    </row>
    <row r="20" spans="1:22" ht="33" customHeight="1" x14ac:dyDescent="0.3">
      <c r="A20" s="106" t="s">
        <v>57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20"/>
  <sheetViews>
    <sheetView workbookViewId="0">
      <selection activeCell="B19" sqref="B19:V19"/>
    </sheetView>
  </sheetViews>
  <sheetFormatPr baseColWidth="10" defaultRowHeight="33" customHeight="1" x14ac:dyDescent="0.15"/>
  <cols>
    <col min="1" max="1" width="21.83203125" style="3" customWidth="1"/>
    <col min="2" max="3" width="9" style="2" customWidth="1"/>
    <col min="4" max="4" width="9" style="4" customWidth="1"/>
    <col min="5" max="6" width="9" style="2" customWidth="1"/>
    <col min="7" max="7" width="9" style="4" customWidth="1"/>
    <col min="8" max="9" width="9" style="2" customWidth="1"/>
    <col min="10" max="10" width="9" style="4" customWidth="1"/>
    <col min="11" max="14" width="9" style="2" customWidth="1"/>
    <col min="15" max="15" width="9" style="4" customWidth="1"/>
    <col min="16" max="20" width="9" style="2" customWidth="1"/>
    <col min="21" max="21" width="9" style="5" customWidth="1"/>
    <col min="22" max="22" width="9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89" t="s">
        <v>50</v>
      </c>
      <c r="B3" s="8" t="s">
        <v>8</v>
      </c>
      <c r="C3" s="7" t="s">
        <v>9</v>
      </c>
      <c r="D3" s="6" t="s">
        <v>29</v>
      </c>
      <c r="E3" s="72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22" t="s">
        <v>16</v>
      </c>
      <c r="N3" s="23" t="s">
        <v>17</v>
      </c>
      <c r="O3" s="24" t="s">
        <v>32</v>
      </c>
      <c r="P3" s="21" t="s">
        <v>18</v>
      </c>
      <c r="Q3" s="9" t="s">
        <v>19</v>
      </c>
      <c r="R3" s="65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3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45">
        <v>21</v>
      </c>
      <c r="N4" s="37">
        <v>21</v>
      </c>
      <c r="O4" s="30">
        <f>SUM(M4:N4)</f>
        <v>42</v>
      </c>
      <c r="P4" s="34">
        <v>15</v>
      </c>
      <c r="Q4" s="31">
        <v>15</v>
      </c>
      <c r="R4" s="66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/>
      <c r="C5" s="28"/>
      <c r="D5" s="29">
        <f>SUM(B5:C5)</f>
        <v>0</v>
      </c>
      <c r="E5" s="74"/>
      <c r="F5" s="28"/>
      <c r="G5" s="29">
        <f t="shared" ref="G5:G10" si="1">SUM(E5:F5)</f>
        <v>0</v>
      </c>
      <c r="H5" s="27"/>
      <c r="I5" s="28"/>
      <c r="J5" s="29">
        <f>SUM(H5:I5)</f>
        <v>0</v>
      </c>
      <c r="K5" s="32"/>
      <c r="L5" s="36"/>
      <c r="M5" s="27"/>
      <c r="N5" s="28"/>
      <c r="O5" s="29">
        <f>SUM(M5:N5)</f>
        <v>0</v>
      </c>
      <c r="P5" s="35"/>
      <c r="Q5" s="33"/>
      <c r="R5" s="67"/>
      <c r="S5" s="27"/>
      <c r="T5" s="28"/>
      <c r="U5" s="29">
        <f>SUM(S5:T5)</f>
        <v>0</v>
      </c>
      <c r="V5" s="35">
        <f>SUM(B5,C5,E5,F5,H5,I5,K5,L5,M5,N5,P5,Q5,R5,S5,T5)</f>
        <v>0</v>
      </c>
      <c r="W5" s="1"/>
    </row>
    <row r="6" spans="1:23" ht="25.5" customHeight="1" x14ac:dyDescent="0.15">
      <c r="A6" s="10" t="s">
        <v>0</v>
      </c>
      <c r="B6" s="27"/>
      <c r="C6" s="28"/>
      <c r="D6" s="29">
        <f>SUM(B6:C6)</f>
        <v>0</v>
      </c>
      <c r="E6" s="74"/>
      <c r="F6" s="28"/>
      <c r="G6" s="29">
        <f t="shared" si="1"/>
        <v>0</v>
      </c>
      <c r="H6" s="27"/>
      <c r="I6" s="28"/>
      <c r="J6" s="29">
        <f>SUM(H6:I6)</f>
        <v>0</v>
      </c>
      <c r="K6" s="32"/>
      <c r="L6" s="36"/>
      <c r="M6" s="27"/>
      <c r="N6" s="28"/>
      <c r="O6" s="29">
        <f>SUM(M6:N6)</f>
        <v>0</v>
      </c>
      <c r="P6" s="35"/>
      <c r="Q6" s="33"/>
      <c r="R6" s="67"/>
      <c r="S6" s="27"/>
      <c r="T6" s="28"/>
      <c r="U6" s="29">
        <f>SUM(S6:T6)</f>
        <v>0</v>
      </c>
      <c r="V6" s="35">
        <f>SUM(B6,C6,E6,F6,H6,I6,K6,L6,M6,N6,P6,Q6,R6,S6,T6)</f>
        <v>0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0</v>
      </c>
      <c r="G7" s="29">
        <f t="shared" si="1"/>
        <v>0</v>
      </c>
      <c r="H7" s="27">
        <f>SUM(H5:H6)</f>
        <v>0</v>
      </c>
      <c r="I7" s="28">
        <f>SUM(I5:I6)</f>
        <v>0</v>
      </c>
      <c r="J7" s="29">
        <f t="shared" ref="J7" si="2">H7+I7</f>
        <v>0</v>
      </c>
      <c r="K7" s="32">
        <f>SUM(K5:K6)</f>
        <v>0</v>
      </c>
      <c r="L7" s="36">
        <f>SUM(L5:L6)</f>
        <v>0</v>
      </c>
      <c r="M7" s="27">
        <f>SUM(M5:M6)</f>
        <v>0</v>
      </c>
      <c r="N7" s="28">
        <f>SUM(N5:N6)</f>
        <v>0</v>
      </c>
      <c r="O7" s="29">
        <f t="shared" ref="O7:V7" si="3">SUM(O5:O6)</f>
        <v>0</v>
      </c>
      <c r="P7" s="35">
        <f>SUM(P5:P6)</f>
        <v>0</v>
      </c>
      <c r="Q7" s="33">
        <f>SUM(Q5:Q6)</f>
        <v>0</v>
      </c>
      <c r="R7" s="67">
        <f>SUM(R5:R6)</f>
        <v>0</v>
      </c>
      <c r="S7" s="27">
        <f>SUM(S5:S6)</f>
        <v>0</v>
      </c>
      <c r="T7" s="28">
        <f>SUM(T5:T6)</f>
        <v>0</v>
      </c>
      <c r="U7" s="29">
        <f t="shared" si="3"/>
        <v>0</v>
      </c>
      <c r="V7" s="35">
        <f t="shared" si="3"/>
        <v>0</v>
      </c>
      <c r="W7" s="1"/>
    </row>
    <row r="8" spans="1:23" ht="25.5" customHeight="1" thickTop="1" x14ac:dyDescent="0.25">
      <c r="A8" s="17" t="s">
        <v>25</v>
      </c>
      <c r="B8" s="27"/>
      <c r="C8" s="28"/>
      <c r="D8" s="29">
        <f>SUM(B8:C8)</f>
        <v>0</v>
      </c>
      <c r="E8" s="74"/>
      <c r="F8" s="28"/>
      <c r="G8" s="29">
        <f t="shared" si="1"/>
        <v>0</v>
      </c>
      <c r="H8" s="27"/>
      <c r="I8" s="28"/>
      <c r="J8" s="29">
        <f>SUM(H8:I8)</f>
        <v>0</v>
      </c>
      <c r="K8" s="32"/>
      <c r="L8" s="36"/>
      <c r="M8" s="27"/>
      <c r="N8" s="28"/>
      <c r="O8" s="29">
        <f>SUM(M8:N8)</f>
        <v>0</v>
      </c>
      <c r="P8" s="35"/>
      <c r="Q8" s="33"/>
      <c r="R8" s="67">
        <v>0</v>
      </c>
      <c r="S8" s="27"/>
      <c r="T8" s="28"/>
      <c r="U8" s="29">
        <f>SUM(S8:T8)</f>
        <v>0</v>
      </c>
      <c r="V8" s="35">
        <f>SUM(B8,C8,E8,F8,H8,I8,K8,L8,M8,N8,P8,Q8,R8,S8,T8)</f>
        <v>0</v>
      </c>
      <c r="W8" s="1"/>
    </row>
    <row r="9" spans="1:23" ht="25.5" customHeight="1" x14ac:dyDescent="0.15">
      <c r="A9" s="11" t="s">
        <v>4</v>
      </c>
      <c r="B9" s="27"/>
      <c r="C9" s="28"/>
      <c r="D9" s="29">
        <f>SUM(B9:C9)</f>
        <v>0</v>
      </c>
      <c r="E9" s="74"/>
      <c r="F9" s="28"/>
      <c r="G9" s="29">
        <f t="shared" si="1"/>
        <v>0</v>
      </c>
      <c r="H9" s="27"/>
      <c r="I9" s="28"/>
      <c r="J9" s="29">
        <f>SUM(H9:I9)</f>
        <v>0</v>
      </c>
      <c r="K9" s="32"/>
      <c r="L9" s="36"/>
      <c r="M9" s="27"/>
      <c r="N9" s="28"/>
      <c r="O9" s="29">
        <f>SUM(M9:N9)</f>
        <v>0</v>
      </c>
      <c r="P9" s="35"/>
      <c r="Q9" s="33"/>
      <c r="R9" s="67"/>
      <c r="S9" s="27"/>
      <c r="T9" s="28"/>
      <c r="U9" s="29">
        <f>SUM(S9:T9)</f>
        <v>0</v>
      </c>
      <c r="V9" s="35">
        <f>SUM(B9,C9,E9,F9,H9,I9,K9,L9,M9,N9,P9,Q9,R9,S9,T9)</f>
        <v>0</v>
      </c>
      <c r="W9" s="1"/>
    </row>
    <row r="10" spans="1:23" ht="25.5" customHeight="1" x14ac:dyDescent="0.15">
      <c r="A10" s="18" t="s">
        <v>1</v>
      </c>
      <c r="B10" s="27"/>
      <c r="C10" s="28"/>
      <c r="D10" s="29">
        <f>SUM(B10:C10)</f>
        <v>0</v>
      </c>
      <c r="E10" s="74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/>
      <c r="L10" s="36"/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0</v>
      </c>
      <c r="G11" s="29">
        <f t="shared" si="4"/>
        <v>0</v>
      </c>
      <c r="H11" s="27">
        <f t="shared" si="4"/>
        <v>0</v>
      </c>
      <c r="I11" s="28">
        <f t="shared" si="4"/>
        <v>0</v>
      </c>
      <c r="J11" s="29">
        <f t="shared" si="4"/>
        <v>0</v>
      </c>
      <c r="K11" s="32">
        <f t="shared" si="4"/>
        <v>0</v>
      </c>
      <c r="L11" s="36">
        <f t="shared" si="4"/>
        <v>0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5">
        <f t="shared" si="4"/>
        <v>0</v>
      </c>
      <c r="Q11" s="33">
        <f t="shared" si="4"/>
        <v>0</v>
      </c>
      <c r="R11" s="67">
        <f t="shared" si="4"/>
        <v>0</v>
      </c>
      <c r="S11" s="27">
        <f t="shared" si="4"/>
        <v>0</v>
      </c>
      <c r="T11" s="28">
        <f t="shared" si="4"/>
        <v>0</v>
      </c>
      <c r="U11" s="29">
        <f t="shared" si="4"/>
        <v>0</v>
      </c>
      <c r="V11" s="35">
        <f t="shared" si="4"/>
        <v>0</v>
      </c>
      <c r="W11" s="1"/>
    </row>
    <row r="12" spans="1:23" ht="25.5" customHeight="1" x14ac:dyDescent="0.15">
      <c r="A12" s="10" t="s">
        <v>7</v>
      </c>
      <c r="B12" s="27"/>
      <c r="C12" s="28"/>
      <c r="D12" s="29">
        <f>SUM(B12:C12)</f>
        <v>0</v>
      </c>
      <c r="E12" s="74"/>
      <c r="F12" s="28"/>
      <c r="G12" s="29">
        <f>SUM(E12:F12)</f>
        <v>0</v>
      </c>
      <c r="H12" s="27"/>
      <c r="I12" s="28"/>
      <c r="J12" s="29">
        <f>SUM(H12:I12)</f>
        <v>0</v>
      </c>
      <c r="K12" s="32"/>
      <c r="L12" s="36"/>
      <c r="M12" s="27"/>
      <c r="N12" s="28"/>
      <c r="O12" s="29">
        <f>SUM(M12:N12)</f>
        <v>0</v>
      </c>
      <c r="P12" s="35"/>
      <c r="Q12" s="33"/>
      <c r="R12" s="67"/>
      <c r="S12" s="27"/>
      <c r="T12" s="28"/>
      <c r="U12" s="29">
        <f>SUM(S12:T12)</f>
        <v>0</v>
      </c>
      <c r="V12" s="35">
        <f>SUM(B12,C12,E12,F12,H12,I12,K12,L12,M12,N12,P12,Q12,R12,S12,T12)</f>
        <v>0</v>
      </c>
      <c r="W12" s="1"/>
    </row>
    <row r="13" spans="1:23" ht="37.5" customHeight="1" x14ac:dyDescent="0.15">
      <c r="A13" s="10" t="s">
        <v>26</v>
      </c>
      <c r="B13" s="62">
        <f>B12/25</f>
        <v>0</v>
      </c>
      <c r="C13" s="39">
        <f t="shared" ref="C13:U13" si="5">C12/25</f>
        <v>0</v>
      </c>
      <c r="D13" s="40">
        <f t="shared" si="5"/>
        <v>0</v>
      </c>
      <c r="E13" s="77">
        <f t="shared" si="5"/>
        <v>0</v>
      </c>
      <c r="F13" s="39">
        <f t="shared" si="5"/>
        <v>0</v>
      </c>
      <c r="G13" s="38">
        <f t="shared" si="5"/>
        <v>0</v>
      </c>
      <c r="H13" s="62">
        <f t="shared" si="5"/>
        <v>0</v>
      </c>
      <c r="I13" s="39">
        <f t="shared" si="5"/>
        <v>0</v>
      </c>
      <c r="J13" s="38">
        <f t="shared" si="5"/>
        <v>0</v>
      </c>
      <c r="K13" s="46">
        <f t="shared" si="5"/>
        <v>0</v>
      </c>
      <c r="L13" s="62">
        <f t="shared" si="5"/>
        <v>0</v>
      </c>
      <c r="M13" s="46">
        <f t="shared" si="5"/>
        <v>0</v>
      </c>
      <c r="N13" s="39">
        <f t="shared" si="5"/>
        <v>0</v>
      </c>
      <c r="O13" s="47">
        <f t="shared" si="5"/>
        <v>0</v>
      </c>
      <c r="P13" s="38">
        <f t="shared" si="5"/>
        <v>0</v>
      </c>
      <c r="Q13" s="48">
        <f t="shared" si="5"/>
        <v>0</v>
      </c>
      <c r="R13" s="70">
        <f t="shared" si="5"/>
        <v>0</v>
      </c>
      <c r="S13" s="62">
        <f t="shared" si="5"/>
        <v>0</v>
      </c>
      <c r="T13" s="39">
        <f t="shared" si="5"/>
        <v>0</v>
      </c>
      <c r="U13" s="40">
        <f t="shared" si="5"/>
        <v>0</v>
      </c>
      <c r="V13" s="40">
        <f>V12/25</f>
        <v>0</v>
      </c>
      <c r="W13" s="1"/>
    </row>
    <row r="14" spans="1:23" ht="34.5" customHeight="1" x14ac:dyDescent="0.2">
      <c r="A14" s="10" t="s">
        <v>35</v>
      </c>
      <c r="B14" s="49">
        <f>(B12*100)/(B4*25)</f>
        <v>0</v>
      </c>
      <c r="C14" s="41">
        <f t="shared" ref="C14:D14" si="6">(C12*100)/(C4*25)</f>
        <v>0</v>
      </c>
      <c r="D14" s="50">
        <f t="shared" si="6"/>
        <v>0</v>
      </c>
      <c r="E14" s="75">
        <f>(E12*100)/(E4*25)</f>
        <v>0</v>
      </c>
      <c r="F14" s="41">
        <f t="shared" ref="F14:G14" si="7">(F12*100)/(F4*25)</f>
        <v>0</v>
      </c>
      <c r="G14" s="50">
        <f t="shared" si="7"/>
        <v>0</v>
      </c>
      <c r="H14" s="49">
        <f>(H12*100)/(H4*25)</f>
        <v>0</v>
      </c>
      <c r="I14" s="41">
        <f t="shared" ref="I14:U14" si="8">(I12*100)/(I4*25)</f>
        <v>0</v>
      </c>
      <c r="J14" s="50">
        <f t="shared" si="8"/>
        <v>0</v>
      </c>
      <c r="K14" s="60">
        <f t="shared" si="8"/>
        <v>0</v>
      </c>
      <c r="L14" s="63">
        <f t="shared" si="8"/>
        <v>0</v>
      </c>
      <c r="M14" s="49">
        <f t="shared" si="8"/>
        <v>0</v>
      </c>
      <c r="N14" s="41">
        <f t="shared" si="8"/>
        <v>0</v>
      </c>
      <c r="O14" s="50">
        <f t="shared" si="8"/>
        <v>0</v>
      </c>
      <c r="P14" s="42">
        <f t="shared" si="8"/>
        <v>0</v>
      </c>
      <c r="Q14" s="51">
        <f t="shared" si="8"/>
        <v>0</v>
      </c>
      <c r="R14" s="68" t="s">
        <v>34</v>
      </c>
      <c r="S14" s="49">
        <f t="shared" si="8"/>
        <v>0</v>
      </c>
      <c r="T14" s="41">
        <f t="shared" si="8"/>
        <v>0</v>
      </c>
      <c r="U14" s="50">
        <f t="shared" si="8"/>
        <v>0</v>
      </c>
      <c r="V14" s="42">
        <f>(V12*100)/(V4*25)</f>
        <v>0</v>
      </c>
      <c r="W14" s="1"/>
    </row>
    <row r="15" spans="1:23" ht="25.5" customHeight="1" x14ac:dyDescent="0.15">
      <c r="A15" s="10" t="s">
        <v>2</v>
      </c>
      <c r="B15" s="27"/>
      <c r="C15" s="28">
        <v>0</v>
      </c>
      <c r="D15" s="29">
        <f>SUM(B15:C15)</f>
        <v>0</v>
      </c>
      <c r="E15" s="74">
        <v>0</v>
      </c>
      <c r="F15" s="28"/>
      <c r="G15" s="29">
        <f>SUM(E15:F15)</f>
        <v>0</v>
      </c>
      <c r="H15" s="27"/>
      <c r="I15" s="28"/>
      <c r="J15" s="29">
        <f>SUM(H15:I15)</f>
        <v>0</v>
      </c>
      <c r="K15" s="32">
        <v>0</v>
      </c>
      <c r="L15" s="36"/>
      <c r="M15" s="27"/>
      <c r="N15" s="28"/>
      <c r="O15" s="29">
        <f>SUM(M15:N15)</f>
        <v>0</v>
      </c>
      <c r="P15" s="35">
        <v>0</v>
      </c>
      <c r="Q15" s="33"/>
      <c r="R15" s="67">
        <v>0</v>
      </c>
      <c r="S15" s="27"/>
      <c r="T15" s="28"/>
      <c r="U15" s="29">
        <f>SUM(S15:T15)</f>
        <v>0</v>
      </c>
      <c r="V15" s="35">
        <f>SUM(B15,C15,E15,F15,H15,I15,K15,L15,M15,N15,P15,Q15,S15,T15)</f>
        <v>0</v>
      </c>
      <c r="W15" s="1"/>
    </row>
    <row r="16" spans="1:23" ht="36.75" customHeight="1" thickBot="1" x14ac:dyDescent="0.2">
      <c r="A16" s="15" t="s">
        <v>3</v>
      </c>
      <c r="B16" s="52" t="e">
        <f t="shared" ref="B16:V16" si="9">B15/B8</f>
        <v>#DIV/0!</v>
      </c>
      <c r="C16" s="43">
        <v>0</v>
      </c>
      <c r="D16" s="53" t="e">
        <f t="shared" si="9"/>
        <v>#DIV/0!</v>
      </c>
      <c r="E16" s="76">
        <v>0</v>
      </c>
      <c r="F16" s="43" t="e">
        <f t="shared" si="9"/>
        <v>#DIV/0!</v>
      </c>
      <c r="G16" s="53" t="e">
        <f t="shared" si="9"/>
        <v>#DIV/0!</v>
      </c>
      <c r="H16" s="52" t="e">
        <f t="shared" si="9"/>
        <v>#DIV/0!</v>
      </c>
      <c r="I16" s="43" t="e">
        <f t="shared" si="9"/>
        <v>#DIV/0!</v>
      </c>
      <c r="J16" s="53" t="e">
        <f t="shared" si="9"/>
        <v>#DIV/0!</v>
      </c>
      <c r="K16" s="61">
        <v>0</v>
      </c>
      <c r="L16" s="64" t="e">
        <f t="shared" si="9"/>
        <v>#DIV/0!</v>
      </c>
      <c r="M16" s="52" t="e">
        <f t="shared" si="9"/>
        <v>#DIV/0!</v>
      </c>
      <c r="N16" s="43" t="e">
        <f t="shared" si="9"/>
        <v>#DIV/0!</v>
      </c>
      <c r="O16" s="53" t="e">
        <f t="shared" si="9"/>
        <v>#DIV/0!</v>
      </c>
      <c r="P16" s="44">
        <v>0</v>
      </c>
      <c r="Q16" s="54" t="e">
        <f t="shared" si="9"/>
        <v>#DIV/0!</v>
      </c>
      <c r="R16" s="69">
        <v>0</v>
      </c>
      <c r="S16" s="52" t="e">
        <f t="shared" si="9"/>
        <v>#DIV/0!</v>
      </c>
      <c r="T16" s="43" t="e">
        <f t="shared" si="9"/>
        <v>#DIV/0!</v>
      </c>
      <c r="U16" s="53" t="e">
        <f t="shared" si="9"/>
        <v>#DIV/0!</v>
      </c>
      <c r="V16" s="44" t="e">
        <f t="shared" si="9"/>
        <v>#DIV/0!</v>
      </c>
      <c r="W16" s="1"/>
    </row>
    <row r="17" spans="1:22" ht="33" customHeight="1" x14ac:dyDescent="0.15">
      <c r="A17" s="114" t="s">
        <v>56</v>
      </c>
      <c r="B17" s="115"/>
      <c r="C17" s="116"/>
      <c r="D17" s="117"/>
      <c r="E17" s="115"/>
      <c r="F17" s="116"/>
      <c r="G17" s="117"/>
      <c r="H17" s="115"/>
      <c r="I17" s="116"/>
      <c r="J17" s="117"/>
      <c r="K17" s="118"/>
      <c r="L17" s="119"/>
      <c r="M17" s="115"/>
      <c r="N17" s="116"/>
      <c r="O17" s="117"/>
      <c r="P17" s="118"/>
      <c r="Q17" s="119"/>
      <c r="R17" s="125"/>
      <c r="S17" s="115"/>
      <c r="T17" s="116"/>
      <c r="U17" s="117"/>
      <c r="V17" s="119"/>
    </row>
    <row r="18" spans="1:22" ht="33" customHeight="1" thickBot="1" x14ac:dyDescent="0.2">
      <c r="A18" s="120" t="s">
        <v>53</v>
      </c>
      <c r="B18" s="46"/>
      <c r="C18" s="39"/>
      <c r="D18" s="47"/>
      <c r="E18" s="46"/>
      <c r="F18" s="39"/>
      <c r="G18" s="47"/>
      <c r="H18" s="46"/>
      <c r="I18" s="39"/>
      <c r="J18" s="47"/>
      <c r="K18" s="77"/>
      <c r="L18" s="48"/>
      <c r="M18" s="46"/>
      <c r="N18" s="39"/>
      <c r="O18" s="47"/>
      <c r="P18" s="77"/>
      <c r="Q18" s="48"/>
      <c r="R18" s="123"/>
      <c r="S18" s="46"/>
      <c r="T18" s="39"/>
      <c r="U18" s="47"/>
      <c r="V18" s="48"/>
    </row>
    <row r="19" spans="1:22" ht="33" customHeight="1" thickBot="1" x14ac:dyDescent="0.2">
      <c r="A19" s="109" t="s">
        <v>54</v>
      </c>
      <c r="B19" s="130" t="e">
        <f>B18/B17</f>
        <v>#DIV/0!</v>
      </c>
      <c r="C19" s="130" t="e">
        <f t="shared" ref="C19:V19" si="10">C18/C17</f>
        <v>#DIV/0!</v>
      </c>
      <c r="D19" s="130" t="e">
        <f t="shared" si="10"/>
        <v>#DIV/0!</v>
      </c>
      <c r="E19" s="130" t="e">
        <f t="shared" si="10"/>
        <v>#DIV/0!</v>
      </c>
      <c r="F19" s="130" t="e">
        <f t="shared" si="10"/>
        <v>#DIV/0!</v>
      </c>
      <c r="G19" s="130" t="e">
        <f t="shared" si="10"/>
        <v>#DIV/0!</v>
      </c>
      <c r="H19" s="130" t="e">
        <f t="shared" si="10"/>
        <v>#DIV/0!</v>
      </c>
      <c r="I19" s="130" t="e">
        <f t="shared" si="10"/>
        <v>#DIV/0!</v>
      </c>
      <c r="J19" s="130" t="e">
        <f t="shared" si="10"/>
        <v>#DIV/0!</v>
      </c>
      <c r="K19" s="130" t="e">
        <f t="shared" si="10"/>
        <v>#DIV/0!</v>
      </c>
      <c r="L19" s="130" t="e">
        <f t="shared" si="10"/>
        <v>#DIV/0!</v>
      </c>
      <c r="M19" s="130" t="e">
        <f t="shared" si="10"/>
        <v>#DIV/0!</v>
      </c>
      <c r="N19" s="130" t="e">
        <f t="shared" si="10"/>
        <v>#DIV/0!</v>
      </c>
      <c r="O19" s="130" t="e">
        <f t="shared" si="10"/>
        <v>#DIV/0!</v>
      </c>
      <c r="P19" s="130" t="e">
        <f t="shared" si="10"/>
        <v>#DIV/0!</v>
      </c>
      <c r="Q19" s="130" t="e">
        <f t="shared" si="10"/>
        <v>#DIV/0!</v>
      </c>
      <c r="R19" s="131" t="e">
        <f t="shared" si="10"/>
        <v>#DIV/0!</v>
      </c>
      <c r="S19" s="130" t="e">
        <f t="shared" si="10"/>
        <v>#DIV/0!</v>
      </c>
      <c r="T19" s="130" t="e">
        <f t="shared" si="10"/>
        <v>#DIV/0!</v>
      </c>
      <c r="U19" s="130" t="e">
        <f t="shared" si="10"/>
        <v>#DIV/0!</v>
      </c>
      <c r="V19" s="132" t="e">
        <f t="shared" si="10"/>
        <v>#DIV/0!</v>
      </c>
    </row>
    <row r="20" spans="1:22" ht="33" customHeight="1" x14ac:dyDescent="0.3">
      <c r="A20" s="106" t="s">
        <v>57</v>
      </c>
    </row>
  </sheetData>
  <pageMargins left="0.23622047244094491" right="0.23622047244094491" top="0.74803149606299213" bottom="0.74803149606299213" header="0.31496062992125984" footer="0.31496062992125984"/>
  <pageSetup scale="6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Y20"/>
  <sheetViews>
    <sheetView zoomScale="85" zoomScaleNormal="85" workbookViewId="0">
      <selection activeCell="AC17" sqref="AC17"/>
    </sheetView>
  </sheetViews>
  <sheetFormatPr baseColWidth="10" defaultRowHeight="33" customHeight="1" x14ac:dyDescent="0.15"/>
  <cols>
    <col min="1" max="1" width="22.6640625" style="78" customWidth="1"/>
    <col min="2" max="3" width="9.33203125" style="2" customWidth="1"/>
    <col min="4" max="4" width="9.33203125" style="4" customWidth="1"/>
    <col min="5" max="6" width="9.33203125" style="2" customWidth="1"/>
    <col min="7" max="7" width="9.33203125" style="4" customWidth="1"/>
    <col min="8" max="9" width="9.33203125" style="2" customWidth="1"/>
    <col min="10" max="10" width="9.33203125" style="4" customWidth="1"/>
    <col min="11" max="14" width="9.33203125" style="2" customWidth="1"/>
    <col min="15" max="15" width="9.33203125" style="4" customWidth="1"/>
    <col min="16" max="20" width="9.33203125" style="2" customWidth="1"/>
    <col min="21" max="21" width="9.33203125" style="5" customWidth="1"/>
    <col min="22" max="22" width="9.33203125" style="4" customWidth="1"/>
    <col min="23" max="23" width="16.332031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5" ht="20.25" customHeight="1" x14ac:dyDescent="0.2">
      <c r="I1" s="12"/>
      <c r="J1" s="13" t="s">
        <v>27</v>
      </c>
      <c r="K1" s="12"/>
      <c r="Q1" s="2">
        <v>1</v>
      </c>
    </row>
    <row r="2" spans="1:25" ht="17.25" customHeight="1" thickBot="1" x14ac:dyDescent="0.2">
      <c r="W2" s="1"/>
    </row>
    <row r="3" spans="1:25" ht="36" customHeight="1" thickBot="1" x14ac:dyDescent="0.3">
      <c r="A3" s="89" t="s">
        <v>51</v>
      </c>
      <c r="B3" s="22" t="s">
        <v>8</v>
      </c>
      <c r="C3" s="23" t="s">
        <v>9</v>
      </c>
      <c r="D3" s="24" t="s">
        <v>29</v>
      </c>
      <c r="E3" s="133" t="s">
        <v>10</v>
      </c>
      <c r="F3" s="23" t="s">
        <v>11</v>
      </c>
      <c r="G3" s="135" t="s">
        <v>30</v>
      </c>
      <c r="H3" s="22" t="s">
        <v>12</v>
      </c>
      <c r="I3" s="23" t="s">
        <v>13</v>
      </c>
      <c r="J3" s="24" t="s">
        <v>31</v>
      </c>
      <c r="K3" s="111" t="s">
        <v>14</v>
      </c>
      <c r="L3" s="59" t="s">
        <v>15</v>
      </c>
      <c r="M3" s="22" t="s">
        <v>16</v>
      </c>
      <c r="N3" s="23" t="s">
        <v>17</v>
      </c>
      <c r="O3" s="24" t="s">
        <v>32</v>
      </c>
      <c r="P3" s="111" t="s">
        <v>18</v>
      </c>
      <c r="Q3" s="59" t="s">
        <v>19</v>
      </c>
      <c r="R3" s="148" t="s">
        <v>28</v>
      </c>
      <c r="S3" s="22" t="s">
        <v>20</v>
      </c>
      <c r="T3" s="23" t="s">
        <v>21</v>
      </c>
      <c r="U3" s="24" t="s">
        <v>33</v>
      </c>
      <c r="V3" s="113" t="s">
        <v>23</v>
      </c>
      <c r="W3" s="1"/>
    </row>
    <row r="4" spans="1:25" ht="30.75" customHeight="1" thickBot="1" x14ac:dyDescent="0.2">
      <c r="A4" s="79" t="s">
        <v>22</v>
      </c>
      <c r="B4" s="45">
        <v>21</v>
      </c>
      <c r="C4" s="37">
        <v>21</v>
      </c>
      <c r="D4" s="30">
        <f>SUM(B4:C4)</f>
        <v>42</v>
      </c>
      <c r="E4" s="134">
        <v>18</v>
      </c>
      <c r="F4" s="37">
        <v>21</v>
      </c>
      <c r="G4" s="136">
        <f t="shared" ref="G4" si="0">SUM(E4:F4)</f>
        <v>39</v>
      </c>
      <c r="H4" s="45">
        <v>19</v>
      </c>
      <c r="I4" s="37">
        <v>18</v>
      </c>
      <c r="J4" s="30">
        <f>SUM(H4:I4)</f>
        <v>37</v>
      </c>
      <c r="K4" s="112">
        <v>21</v>
      </c>
      <c r="L4" s="26">
        <v>21</v>
      </c>
      <c r="M4" s="45">
        <v>21</v>
      </c>
      <c r="N4" s="37">
        <v>21</v>
      </c>
      <c r="O4" s="30">
        <f>SUM(M4:N4)</f>
        <v>42</v>
      </c>
      <c r="P4" s="112">
        <v>15</v>
      </c>
      <c r="Q4" s="26">
        <v>15</v>
      </c>
      <c r="R4" s="149" t="s">
        <v>34</v>
      </c>
      <c r="S4" s="45">
        <v>18</v>
      </c>
      <c r="T4" s="37">
        <v>18</v>
      </c>
      <c r="U4" s="30">
        <f>SUM(S4:T4)</f>
        <v>36</v>
      </c>
      <c r="V4" s="110">
        <f>SUM(B4,C4,E4,F4,H4,I4,K4,L4,M4,N4,P4,Q4,S4,T4)</f>
        <v>268</v>
      </c>
      <c r="W4" s="1"/>
    </row>
    <row r="5" spans="1:25" ht="25.5" customHeight="1" thickTop="1" x14ac:dyDescent="0.15">
      <c r="A5" s="80" t="s">
        <v>24</v>
      </c>
      <c r="B5" s="27">
        <f>+'per1'!B5+'per2'!B5+'per3'!B5+'per4'!B5+'per5'!B5+'per6'!B5+'per7'!B5+'per9'!B5+'per8'!B5+'per10'!B5+'per11'!B5+'per12'!B5+'per13'!B5</f>
        <v>0</v>
      </c>
      <c r="C5" s="28">
        <f>+'per1'!C5+'per2'!C5+'per3'!C5+'per4'!C5+'per5'!C5+'per6'!C5+'per7'!C5+'per9'!C5+'per8'!C5+'per10'!C5+'per11'!C5+'per12'!C5+'per13'!C5</f>
        <v>0</v>
      </c>
      <c r="D5" s="29">
        <f>+'per1'!D5+'per2'!D5+'per3'!D5+'per4'!D5+'per5'!D5+'per6'!D5+'per7'!D5+'per9'!D5+'per8'!D5+'per10'!D5+'per11'!D5+'per12'!D5+'per13'!D5</f>
        <v>0</v>
      </c>
      <c r="E5" s="74">
        <f>+'per1'!E5+'per2'!E5+'per3'!E5+'per4'!E5+'per5'!E5+'per6'!E5+'per7'!E5+'per9'!E5+'per8'!E5+'per10'!E5+'per11'!E5+'per12'!E5+'per13'!E5</f>
        <v>0</v>
      </c>
      <c r="F5" s="28">
        <f>+'per1'!F5+'per2'!F5+'per3'!F5+'per4'!F5+'per5'!F5+'per6'!F5+'per7'!F5+'per9'!F5+'per8'!F5+'per10'!F5+'per11'!F5+'per12'!F5+'per13'!F5</f>
        <v>0</v>
      </c>
      <c r="G5" s="93">
        <f>+'per1'!G5+'per2'!G5+'per3'!G5+'per4'!G5+'per5'!G5+'per6'!G5+'per7'!G5+'per9'!G5+'per8'!G5+'per10'!G5+'per11'!G5+'per12'!G5+'per13'!G5</f>
        <v>0</v>
      </c>
      <c r="H5" s="27">
        <f>+'per1'!H5+'per2'!H5+'per3'!H5+'per4'!H5+'per5'!H5+'per6'!H5+'per7'!H5+'per9'!H5+'per8'!H5+'per10'!H5+'per11'!H5+'per12'!H5+'per13'!H5</f>
        <v>0</v>
      </c>
      <c r="I5" s="28">
        <f>+'per1'!I5+'per2'!I5+'per3'!I5+'per4'!I5+'per5'!I5+'per6'!I5+'per7'!I5+'per9'!I5+'per8'!I5+'per10'!I5+'per11'!I5+'per12'!I5+'per13'!I5</f>
        <v>1</v>
      </c>
      <c r="J5" s="29">
        <f>+'per1'!J5+'per2'!J5+'per3'!J5+'per4'!J5+'per5'!J5+'per6'!J5+'per7'!J5+'per9'!J5+'per8'!J5+'per10'!J5+'per11'!J5+'per12'!J5+'per13'!J5</f>
        <v>1</v>
      </c>
      <c r="K5" s="32">
        <f>+'per1'!K5+'per2'!K5+'per3'!K5+'per4'!K5+'per5'!K5+'per6'!K5+'per7'!K5+'per9'!K5+'per8'!K5+'per10'!K5+'per11'!K5+'per12'!K5+'per13'!K5</f>
        <v>0</v>
      </c>
      <c r="L5" s="33">
        <f>+'per1'!L5+'per2'!L5+'per3'!L5+'per4'!L5+'per5'!L5+'per6'!L5+'per7'!L5+'per9'!L5+'per8'!L5+'per10'!L5+'per11'!L5+'per12'!L5+'per13'!L5</f>
        <v>0</v>
      </c>
      <c r="M5" s="27">
        <f>+'per1'!M5+'per2'!M5+'per3'!M5+'per4'!M5+'per5'!M5+'per6'!M5+'per7'!M5+'per9'!M5+'per8'!M5+'per10'!M5+'per11'!M5+'per12'!M5+'per13'!M5</f>
        <v>0</v>
      </c>
      <c r="N5" s="28">
        <f>+'per1'!N5+'per2'!N5+'per3'!N5+'per4'!N5+'per5'!N5+'per6'!N5+'per7'!N5+'per9'!N5+'per8'!N5+'per10'!N5+'per11'!N5+'per12'!N5+'per13'!N5</f>
        <v>0</v>
      </c>
      <c r="O5" s="29">
        <f>+'per1'!O5+'per2'!O5+'per3'!O5+'per4'!O5+'per5'!O5+'per6'!O5+'per7'!O5+'per9'!O5+'per8'!O5+'per10'!O5+'per11'!O5+'per12'!O5+'per13'!O5</f>
        <v>0</v>
      </c>
      <c r="P5" s="32">
        <f>+'per1'!P5+'per2'!P5+'per3'!P5+'per4'!P5+'per5'!P5+'per6'!P5+'per7'!P5+'per9'!P5+'per8'!P5+'per10'!P5+'per11'!P5+'per12'!P5+'per13'!P5</f>
        <v>6</v>
      </c>
      <c r="Q5" s="33">
        <f>+'per1'!Q5+'per2'!Q5+'per3'!Q5+'per4'!Q5+'per5'!Q5+'per6'!Q5+'per7'!Q5+'per9'!Q5+'per8'!Q5+'per10'!Q5+'per11'!Q5+'per12'!Q5+'per13'!Q5</f>
        <v>3</v>
      </c>
      <c r="R5" s="150">
        <f>+'per1'!R5+'per2'!R5+'per3'!R5+'per4'!R5+'per5'!R5+'per6'!R5+'per7'!R5+'per9'!R5+'per8'!R5+'per10'!R5+'per11'!R5+'per12'!R5+'per13'!R5</f>
        <v>137</v>
      </c>
      <c r="S5" s="27">
        <f>+'per1'!S5+'per2'!S5+'per3'!S5+'per4'!S5+'per5'!S5+'per6'!S5+'per7'!S5+'per9'!S5+'per8'!S5+'per10'!S5+'per11'!S5+'per12'!S5+'per13'!S5</f>
        <v>6</v>
      </c>
      <c r="T5" s="28">
        <f>+'per1'!T5+'per2'!T5+'per3'!T5+'per4'!T5+'per5'!T5+'per6'!T5+'per7'!T5+'per9'!T5+'per8'!T5+'per10'!T5+'per11'!T5+'per12'!T5+'per13'!T5</f>
        <v>10</v>
      </c>
      <c r="U5" s="29">
        <f>+'per1'!T5+'per2'!T5+'per3'!T5+'per4'!T5+'per5'!T5+'per6'!T5+'per7'!T5+'per9'!T5+'per8'!T5+'per10'!T5+'per11'!T5+'per12'!T5+'per13'!T5</f>
        <v>10</v>
      </c>
      <c r="V5" s="35">
        <f>SUM(B5,C5,E5,F5,H5,I5,K5,L5,M5,N5,P5,Q5,R5,S5,T5)</f>
        <v>163</v>
      </c>
      <c r="W5" s="1"/>
    </row>
    <row r="6" spans="1:25" ht="25.5" customHeight="1" x14ac:dyDescent="0.15">
      <c r="A6" s="81" t="s">
        <v>0</v>
      </c>
      <c r="B6" s="27">
        <f>+'per1'!B6+'per2'!B6+'per3'!B6+'per4'!B6+'per5'!B6+'per6'!B6+'per7'!B6+'per9'!B6+'per8'!B6+'per10'!B6+'per11'!B6+'per12'!B6+'per13'!B6</f>
        <v>2</v>
      </c>
      <c r="C6" s="28">
        <f>+'per1'!C6+'per2'!C6+'per3'!C6+'per4'!C6+'per5'!C6+'per6'!C6+'per7'!C6+'per9'!C6+'per8'!C6+'per10'!C6+'per11'!C6+'per12'!C6+'per13'!C6</f>
        <v>2</v>
      </c>
      <c r="D6" s="29">
        <f>+'per1'!D6+'per2'!D6+'per3'!D6+'per4'!D6+'per5'!D6+'per6'!D6+'per7'!D6+'per9'!D6+'per8'!D6+'per10'!D6+'per11'!D6+'per12'!D6+'per13'!D6</f>
        <v>4</v>
      </c>
      <c r="E6" s="74">
        <f>+'per1'!E6+'per2'!E6+'per3'!E6+'per4'!E6+'per5'!E6+'per6'!E6+'per7'!E6+'per9'!E6+'per8'!E6+'per10'!E6+'per11'!E6+'per12'!E6+'per13'!E6</f>
        <v>5</v>
      </c>
      <c r="F6" s="28">
        <f>+'per1'!F6+'per2'!F6+'per3'!F6+'per4'!F6+'per5'!F6+'per6'!F6+'per7'!F6+'per9'!F6+'per8'!F6+'per10'!F6+'per11'!F6+'per12'!F6+'per13'!F6</f>
        <v>6</v>
      </c>
      <c r="G6" s="93">
        <f>+'per1'!G6+'per2'!G6+'per3'!G6+'per4'!G6+'per5'!G6+'per6'!G6+'per7'!G6+'per9'!G6+'per8'!G6+'per10'!G6+'per11'!G6+'per12'!G6+'per13'!G6</f>
        <v>11</v>
      </c>
      <c r="H6" s="27">
        <f>+'per1'!H6+'per2'!H6+'per3'!H6+'per4'!H6+'per5'!H6+'per6'!H6+'per7'!H6+'per9'!H6+'per8'!H6+'per10'!H6+'per11'!H6+'per12'!H6+'per13'!H6</f>
        <v>24</v>
      </c>
      <c r="I6" s="28">
        <f>+'per1'!I6+'per2'!I6+'per3'!I6+'per4'!I6+'per5'!I6+'per6'!I6+'per7'!I6+'per9'!I6+'per8'!I6+'per10'!I6+'per11'!I6+'per12'!I6+'per13'!I6</f>
        <v>17</v>
      </c>
      <c r="J6" s="29">
        <f>+'per1'!J6+'per2'!J6+'per3'!J6+'per4'!J6+'per5'!J6+'per6'!J6+'per7'!J6+'per9'!J6+'per8'!J6+'per10'!J6+'per11'!J6+'per12'!J6+'per13'!J6</f>
        <v>41</v>
      </c>
      <c r="K6" s="32">
        <f>+'per1'!K6+'per2'!K6+'per3'!K6+'per4'!K6+'per5'!K6+'per6'!K6+'per7'!K6+'per9'!K6+'per8'!K6+'per10'!K6+'per11'!K6+'per12'!K6+'per13'!K6</f>
        <v>2</v>
      </c>
      <c r="L6" s="33">
        <f>+'per1'!L6+'per2'!L6+'per3'!L6+'per4'!L6+'per5'!L6+'per6'!L6+'per7'!L6+'per9'!L6+'per8'!L6+'per10'!L6+'per11'!L6+'per12'!L6+'per13'!L6</f>
        <v>11</v>
      </c>
      <c r="M6" s="27">
        <f>+'per1'!M6+'per2'!M6+'per3'!M6+'per4'!M6+'per5'!M6+'per6'!M6+'per7'!M6+'per9'!M6+'per8'!M6+'per10'!M6+'per11'!M6+'per12'!M6+'per13'!M6</f>
        <v>4</v>
      </c>
      <c r="N6" s="28">
        <f>+'per1'!N6+'per2'!N6+'per3'!N6+'per4'!N6+'per5'!N6+'per6'!N6+'per7'!N6+'per9'!N6+'per8'!N6+'per10'!N6+'per11'!N6+'per12'!N6+'per13'!N6</f>
        <v>4</v>
      </c>
      <c r="O6" s="29">
        <f>+'per1'!O6+'per2'!O6+'per3'!O6+'per4'!O6+'per5'!O6+'per6'!O6+'per7'!O6+'per9'!O6+'per8'!O6+'per10'!O6+'per11'!O6+'per12'!O6+'per13'!O6</f>
        <v>8</v>
      </c>
      <c r="P6" s="32">
        <f>+'per1'!P6+'per2'!P6+'per3'!P6+'per4'!P6+'per5'!P6+'per6'!P6+'per7'!P6+'per9'!P6+'per8'!P6+'per10'!P6+'per11'!P6+'per12'!P6+'per13'!P6</f>
        <v>0</v>
      </c>
      <c r="Q6" s="33">
        <f>+'per1'!Q6+'per2'!Q6+'per3'!Q6+'per4'!Q6+'per5'!Q6+'per6'!Q6+'per7'!Q6+'per9'!Q6+'per8'!Q6+'per10'!Q6+'per11'!Q6+'per12'!Q6+'per13'!Q6</f>
        <v>2</v>
      </c>
      <c r="R6" s="150">
        <f>+'per1'!R6+'per2'!R6+'per3'!R6+'per4'!R6+'per5'!R6+'per6'!R6+'per7'!R6+'per9'!R6+'per8'!R6+'per10'!R6+'per11'!R6+'per12'!R6+'per13'!R6</f>
        <v>15</v>
      </c>
      <c r="S6" s="27">
        <f>+'per1'!S6+'per2'!S6+'per3'!S6+'per4'!S6+'per5'!S6+'per6'!S6+'per7'!S6+'per9'!S6+'per8'!S6+'per10'!S6+'per11'!S6+'per12'!S6+'per13'!S6</f>
        <v>51</v>
      </c>
      <c r="T6" s="28">
        <f>+'per1'!T6+'per2'!T6+'per3'!T6+'per4'!T6+'per5'!T6+'per6'!T6+'per7'!T6+'per9'!T6+'per8'!T6+'per10'!T6+'per11'!T6+'per12'!T6+'per13'!T6</f>
        <v>45</v>
      </c>
      <c r="U6" s="29">
        <f>+'per1'!U6+'per2'!U6+'per3'!U6+'per4'!U6+'per5'!U6+'per6'!U6+'per7'!U6+'per9'!U6+'per8'!U6+'per10'!U6+'per11'!U6+'per12'!U6+'per13'!U6</f>
        <v>96</v>
      </c>
      <c r="V6" s="35">
        <f>SUM(B6,C6,E6,F6,H6,I6,K6,L6,M6,N6,P6,Q6,R6,S6,T6)</f>
        <v>190</v>
      </c>
      <c r="W6" s="1"/>
    </row>
    <row r="7" spans="1:25" ht="25.5" customHeight="1" thickBot="1" x14ac:dyDescent="0.2">
      <c r="A7" s="82" t="s">
        <v>6</v>
      </c>
      <c r="B7" s="27">
        <f>SUM(B5:B6)</f>
        <v>2</v>
      </c>
      <c r="C7" s="28">
        <f>SUM(C5:C6)</f>
        <v>2</v>
      </c>
      <c r="D7" s="29">
        <f>SUM(D5:D6)</f>
        <v>4</v>
      </c>
      <c r="E7" s="74">
        <f>SUM(E5:E6)</f>
        <v>5</v>
      </c>
      <c r="F7" s="28">
        <f>SUM(F5:F6)</f>
        <v>6</v>
      </c>
      <c r="G7" s="93">
        <f>SUM(E7:F7)</f>
        <v>11</v>
      </c>
      <c r="H7" s="27">
        <f>SUM(H5:H6)</f>
        <v>24</v>
      </c>
      <c r="I7" s="28">
        <f>SUM(I5:I6)</f>
        <v>18</v>
      </c>
      <c r="J7" s="29">
        <f t="shared" ref="J7" si="1">H7+I7</f>
        <v>42</v>
      </c>
      <c r="K7" s="32">
        <f>SUM(K5:K6)</f>
        <v>2</v>
      </c>
      <c r="L7" s="33">
        <f>SUM(L5:L6)</f>
        <v>11</v>
      </c>
      <c r="M7" s="27">
        <f>SUM(M5:M6)</f>
        <v>4</v>
      </c>
      <c r="N7" s="28">
        <f>SUM(N5:N6)</f>
        <v>4</v>
      </c>
      <c r="O7" s="29">
        <f t="shared" ref="O7:V7" si="2">SUM(O5:O6)</f>
        <v>8</v>
      </c>
      <c r="P7" s="32">
        <f>SUM(P5:P6)</f>
        <v>6</v>
      </c>
      <c r="Q7" s="33">
        <f>SUM(Q5:Q6)</f>
        <v>5</v>
      </c>
      <c r="R7" s="150">
        <f>SUM(R5:R6)</f>
        <v>152</v>
      </c>
      <c r="S7" s="27">
        <f>SUM(S5:S6)</f>
        <v>57</v>
      </c>
      <c r="T7" s="28">
        <f>SUM(T5:T6)</f>
        <v>55</v>
      </c>
      <c r="U7" s="29">
        <f t="shared" si="2"/>
        <v>106</v>
      </c>
      <c r="V7" s="35">
        <f t="shared" si="2"/>
        <v>353</v>
      </c>
      <c r="W7" s="1"/>
    </row>
    <row r="8" spans="1:25" ht="25.5" customHeight="1" thickTop="1" x14ac:dyDescent="0.15">
      <c r="A8" s="80" t="s">
        <v>25</v>
      </c>
      <c r="B8" s="27">
        <f>+'per1'!B8+'per2'!B8+'per3'!B8+'per4'!B8+'per5'!B8+'per6'!B8+'per7'!B8+'per9'!B8+'per8'!B8+'per10'!B8+'per11'!B8+'per12'!B8+'per13'!B8</f>
        <v>0</v>
      </c>
      <c r="C8" s="28">
        <f>+'per1'!C8+'per2'!C8+'per3'!C8+'per4'!C8+'per5'!C8+'per6'!C8+'per7'!C8+'per9'!C8+'per8'!C8+'per10'!C8+'per11'!C8+'per12'!C8+'per13'!C8</f>
        <v>3</v>
      </c>
      <c r="D8" s="29">
        <f>+'per1'!D8+'per2'!D8+'per3'!D8+'per4'!D8+'per5'!D8+'per6'!D8+'per7'!D8+'per9'!D8+'per8'!D8+'per10'!D8+'per11'!D8+'per12'!D8+'per13'!D8</f>
        <v>3</v>
      </c>
      <c r="E8" s="74">
        <f>+'per1'!E8+'per2'!E8+'per3'!E8+'per4'!E8+'per5'!E8+'per6'!E8+'per7'!E8+'per9'!E8+'per8'!E8+'per10'!E8+'per11'!E8+'per12'!E8+'per13'!E8</f>
        <v>4</v>
      </c>
      <c r="F8" s="28">
        <f>+'per1'!F8+'per2'!F8+'per3'!F8+'per4'!F8+'per5'!F8+'per6'!F8+'per7'!F8+'per9'!F8+'per8'!F8+'per10'!F8+'per11'!F8+'per12'!F8+'per13'!F8</f>
        <v>3</v>
      </c>
      <c r="G8" s="93">
        <f>+'per1'!G8+'per2'!G8+'per3'!G8+'per4'!G8+'per5'!G8+'per6'!G8+'per7'!G8+'per9'!G8+'per8'!G8+'per10'!G8+'per11'!G8+'per12'!G8+'per13'!G8</f>
        <v>7</v>
      </c>
      <c r="H8" s="27">
        <f>+'per1'!H8+'per2'!H8+'per3'!H8+'per4'!H8+'per5'!H8+'per6'!H8+'per7'!H8+'per9'!H8+'per8'!H8+'per10'!H8+'per11'!H8+'per12'!H8+'per13'!H8</f>
        <v>16</v>
      </c>
      <c r="I8" s="28">
        <f>+'per1'!I8+'per2'!I8+'per3'!I8+'per4'!I8+'per5'!I8+'per6'!I8+'per7'!I8+'per9'!I8+'per8'!I8+'per10'!I8+'per11'!I8+'per12'!I8+'per13'!I8</f>
        <v>6</v>
      </c>
      <c r="J8" s="29">
        <f>+'per1'!J8+'per2'!J8+'per3'!J8+'per4'!J8+'per5'!J8+'per6'!J8+'per7'!J8+'per9'!J8+'per8'!J8+'per10'!J8+'per11'!J8+'per12'!J8+'per13'!J8</f>
        <v>22</v>
      </c>
      <c r="K8" s="32">
        <f>+'per1'!K8+'per2'!K8+'per3'!K8+'per4'!K8+'per5'!K8+'per6'!K8+'per7'!K8+'per9'!K8+'per8'!K8+'per10'!K8+'per11'!K8+'per12'!K8+'per13'!K8</f>
        <v>0</v>
      </c>
      <c r="L8" s="33">
        <f>+'per1'!L8+'per2'!L8+'per3'!L8+'per4'!L8+'per5'!L8+'per6'!L8+'per7'!L8+'per9'!L8+'per8'!L8+'per10'!L8+'per11'!L8+'per12'!L8+'per13'!L8</f>
        <v>5</v>
      </c>
      <c r="M8" s="27">
        <f>+'per1'!M8+'per2'!M8+'per3'!M8+'per4'!M8+'per5'!M8+'per6'!M8+'per7'!M8+'per9'!M8+'per8'!M8+'per10'!M8+'per11'!M8+'per12'!M8+'per13'!M8</f>
        <v>1</v>
      </c>
      <c r="N8" s="28">
        <f>+'per1'!N8+'per2'!N8+'per3'!N8+'per4'!N8+'per5'!N8+'per6'!N8+'per7'!N8+'per9'!N8+'per8'!N8+'per10'!N8+'per11'!N8+'per12'!N8+'per13'!N8</f>
        <v>2</v>
      </c>
      <c r="O8" s="29">
        <f>+'per1'!O8+'per2'!O8+'per3'!O8+'per4'!O8+'per5'!O8+'per6'!O8+'per7'!O8+'per9'!O8+'per8'!O8+'per10'!O8+'per11'!O8+'per12'!O8+'per13'!O8</f>
        <v>3</v>
      </c>
      <c r="P8" s="32">
        <f>+'per1'!P8+'per2'!P8+'per3'!P8+'per4'!P8+'per5'!P8+'per6'!P8+'per7'!P8+'per9'!P8+'per8'!P8+'per10'!P8+'per11'!P8+'per12'!P8+'per13'!P8</f>
        <v>10</v>
      </c>
      <c r="Q8" s="33">
        <f>+'per1'!Q8+'per2'!Q8+'per3'!Q8+'per4'!Q8+'per5'!Q8+'per6'!Q8+'per7'!Q8+'per9'!Q8+'per8'!Q8+'per10'!Q8+'per11'!Q8+'per12'!Q8+'per13'!Q8</f>
        <v>8</v>
      </c>
      <c r="R8" s="150">
        <f>+'per1'!R8+'per2'!R8+'per3'!R8+'per4'!R8+'per5'!R8+'per6'!R8+'per7'!R8+'per9'!R8+'per8'!R8+'per10'!R8+'per11'!R8+'per12'!R8+'per13'!R8</f>
        <v>4</v>
      </c>
      <c r="S8" s="27">
        <f>+'per1'!S8+'per2'!S8+'per3'!S8+'per4'!S8+'per5'!S8+'per6'!S8+'per7'!S8+'per9'!S8+'per8'!S8+'per10'!S8+'per11'!S8+'per12'!S8+'per13'!S8</f>
        <v>56</v>
      </c>
      <c r="T8" s="28">
        <f>+'per1'!T8+'per2'!T8+'per3'!T8+'per4'!T8+'per5'!T8+'per6'!T8+'per7'!T8+'per9'!T8+'per8'!T8+'per10'!T8+'per11'!T8+'per12'!T8+'per13'!T8</f>
        <v>56</v>
      </c>
      <c r="U8" s="29">
        <f>+'per1'!U8+'per2'!U8+'per3'!U8+'per4'!U8+'per5'!U8+'per6'!U8+'per7'!U8+'per9'!U8+'per8'!U8+'per10'!U8+'per11'!U8+'per12'!U8+'per13'!U8</f>
        <v>112</v>
      </c>
      <c r="V8" s="35">
        <f>SUM(B8,C8,E8,F8,H8,I8,K8,L8,M8,N8,P8,Q8,R8,S8,T8)</f>
        <v>174</v>
      </c>
      <c r="W8" s="1"/>
    </row>
    <row r="9" spans="1:25" ht="25.5" customHeight="1" x14ac:dyDescent="0.15">
      <c r="A9" s="83" t="s">
        <v>4</v>
      </c>
      <c r="B9" s="27">
        <f>+'per1'!B9+'per2'!B9+'per3'!B9+'per4'!B9+'per5'!B9+'per6'!B9+'per7'!B9+'per9'!B9+'per8'!B9+'per10'!B9+'per11'!B9+'per12'!B9+'per13'!B9</f>
        <v>2</v>
      </c>
      <c r="C9" s="28">
        <f>+'per1'!C9+'per2'!C9+'per3'!C9+'per4'!C9+'per5'!C9+'per6'!C9+'per7'!C9+'per9'!C9+'per8'!C9+'per10'!C9+'per11'!C9+'per12'!C9+'per13'!C9</f>
        <v>1</v>
      </c>
      <c r="D9" s="29">
        <f>+'per1'!D9+'per2'!D9+'per3'!D9+'per4'!D9+'per5'!D9+'per6'!D9+'per7'!D9+'per9'!D9+'per8'!D9+'per10'!D9+'per11'!D9+'per12'!D9+'per13'!D9</f>
        <v>3</v>
      </c>
      <c r="E9" s="74">
        <f>+'per1'!E9+'per2'!E9+'per3'!E9+'per4'!E9+'per5'!E9+'per6'!E9+'per7'!E9+'per9'!E9+'per8'!E9+'per10'!E9+'per11'!E9+'per12'!E9+'per13'!E9</f>
        <v>1</v>
      </c>
      <c r="F9" s="28">
        <f>+'per1'!F9+'per2'!F9+'per3'!F9+'per4'!F9+'per5'!F9+'per6'!F9+'per7'!F9+'per9'!F9+'per8'!F9+'per10'!F9+'per11'!F9+'per12'!F9+'per13'!F9</f>
        <v>2</v>
      </c>
      <c r="G9" s="93">
        <f>+'per1'!G9+'per2'!G9+'per3'!G9+'per4'!G9+'per5'!G9+'per6'!G9+'per7'!G9+'per9'!G9+'per8'!G9+'per10'!G9+'per11'!G9+'per12'!G9+'per13'!G9</f>
        <v>3</v>
      </c>
      <c r="H9" s="27">
        <f>+'per1'!H9+'per2'!H9+'per3'!H9+'per4'!H9+'per5'!H9+'per6'!H9+'per7'!H9+'per9'!H9+'per8'!H9+'per10'!H9+'per11'!H9+'per12'!H9+'per13'!H9</f>
        <v>9</v>
      </c>
      <c r="I9" s="28">
        <f>+'per1'!I9+'per2'!I9+'per3'!I9+'per4'!I9+'per5'!I9+'per6'!I9+'per7'!I9+'per9'!I9+'per8'!I9+'per10'!I9+'per11'!I9+'per12'!I9+'per13'!I9</f>
        <v>14</v>
      </c>
      <c r="J9" s="29">
        <f>+'per1'!J9+'per2'!J9+'per3'!J9+'per4'!J9+'per5'!J9+'per6'!J9+'per7'!J9+'per9'!J9+'per8'!J9+'per10'!J9+'per11'!J9+'per12'!J9+'per13'!J9</f>
        <v>23</v>
      </c>
      <c r="K9" s="32">
        <f>+'per1'!K9+'per2'!K9+'per3'!K9+'per4'!K9+'per5'!K9+'per6'!K9+'per7'!K9+'per9'!K9+'per8'!K9+'per10'!K9+'per11'!K9+'per12'!K9+'per13'!K9</f>
        <v>2</v>
      </c>
      <c r="L9" s="33">
        <f>+'per1'!L9+'per2'!L9+'per3'!L9+'per4'!L9+'per5'!L9+'per6'!L9+'per7'!L9+'per9'!L9+'per8'!L9+'per10'!L9+'per11'!L9+'per12'!L9+'per13'!L9</f>
        <v>5</v>
      </c>
      <c r="M9" s="27">
        <f>+'per1'!M9+'per2'!M9+'per3'!M9+'per4'!M9+'per5'!M9+'per6'!M9+'per7'!M9+'per9'!M9+'per8'!M9+'per10'!M9+'per11'!M9+'per12'!M9+'per13'!M9</f>
        <v>3</v>
      </c>
      <c r="N9" s="28">
        <f>+'per1'!N9+'per2'!N9+'per3'!N9+'per4'!N9+'per5'!N9+'per6'!N9+'per7'!N9+'per9'!N9+'per8'!N9+'per10'!N9+'per11'!N9+'per12'!N9+'per13'!N9</f>
        <v>1</v>
      </c>
      <c r="O9" s="29">
        <f>+'per1'!O9+'per2'!O9+'per3'!O9+'per4'!O9+'per5'!O9+'per6'!O9+'per7'!O9+'per9'!O9+'per8'!O9+'per10'!O9+'per11'!O9+'per12'!O9+'per13'!O9</f>
        <v>4</v>
      </c>
      <c r="P9" s="32">
        <f>+'per1'!P9+'per2'!P9+'per3'!P9+'per4'!P9+'per5'!P9+'per6'!P9+'per7'!P9+'per9'!P9+'per8'!P9+'per10'!P9+'per11'!P9+'per12'!P9+'per13'!P9</f>
        <v>0</v>
      </c>
      <c r="Q9" s="33">
        <f>+'per1'!Q9+'per2'!Q9+'per3'!Q9+'per4'!Q9+'per5'!Q9+'per6'!Q9+'per7'!Q9+'per9'!Q9+'per8'!Q9+'per10'!Q9+'per11'!Q9+'per12'!Q9+'per13'!Q9</f>
        <v>0</v>
      </c>
      <c r="R9" s="150">
        <f>+'per1'!R9+'per2'!R9+'per3'!R9+'per4'!R9+'per5'!R9+'per6'!R9+'per7'!R9+'per9'!R9+'per8'!R9+'per10'!R9+'per11'!R9+'per12'!R9+'per13'!R9</f>
        <v>146</v>
      </c>
      <c r="S9" s="27">
        <f>+'per1'!S9+'per2'!S9+'per3'!S9+'per4'!S9+'per5'!S9+'per6'!S9+'per7'!S9+'per9'!S9+'per8'!S9+'per10'!S9+'per11'!S9+'per12'!S9+'per13'!S9</f>
        <v>2</v>
      </c>
      <c r="T9" s="28">
        <f>+'per1'!T9+'per2'!T9+'per3'!T9+'per4'!T9+'per5'!T9+'per6'!T9+'per7'!T9+'per9'!T9+'per8'!T9+'per10'!T9+'per11'!T9+'per12'!T9+'per13'!T9</f>
        <v>2</v>
      </c>
      <c r="U9" s="29">
        <f>+'per1'!U9+'per2'!U9+'per3'!U9+'per4'!U9+'per5'!U9+'per6'!U9+'per7'!U9+'per9'!U9+'per8'!U9+'per10'!U9+'per11'!U9+'per12'!U9+'per13'!U9</f>
        <v>4</v>
      </c>
      <c r="V9" s="35">
        <f>SUM(B9,C9,E9,F9,H9,I9,K9,L9,M9,N9,P9,Q9,R9,S9,T9)</f>
        <v>190</v>
      </c>
      <c r="W9" s="1"/>
      <c r="Y9" s="105"/>
    </row>
    <row r="10" spans="1:25" ht="25.5" customHeight="1" x14ac:dyDescent="0.15">
      <c r="A10" s="84" t="s">
        <v>1</v>
      </c>
      <c r="B10" s="27">
        <f>+'per1'!B10+'per2'!B10+'per3'!B10+'per4'!B10+'per5'!B10+'per6'!B10+'per7'!B10+'per9'!B10+'per8'!B10+'per10'!B10+'per11'!B10+'per12'!B10+'per13'!B10</f>
        <v>0</v>
      </c>
      <c r="C10" s="28">
        <f>+'per1'!C10+'per2'!C10+'per3'!C10+'per4'!C10+'per5'!C10+'per6'!C10+'per7'!C10+'per9'!C10+'per8'!C10+'per10'!C10+'per11'!C10+'per12'!C10+'per13'!C10</f>
        <v>0</v>
      </c>
      <c r="D10" s="29">
        <f>+'per1'!D10+'per2'!D10+'per3'!D10+'per4'!D10+'per5'!D10+'per6'!D10+'per7'!D10+'per9'!D10+'per8'!D10+'per10'!D10+'per11'!D10+'per12'!D10+'per13'!D10</f>
        <v>0</v>
      </c>
      <c r="E10" s="74">
        <f>+'per1'!E10+'per2'!E10+'per3'!E10+'per4'!E10+'per5'!E10+'per6'!E10+'per7'!E10+'per9'!E10+'per8'!E10+'per10'!E10+'per11'!E10+'per12'!E10+'per13'!E10</f>
        <v>0</v>
      </c>
      <c r="F10" s="28">
        <f>+'per1'!F10+'per2'!F10+'per3'!F10+'per4'!F10+'per5'!F10+'per6'!F10+'per7'!F10+'per9'!F10+'per8'!F10+'per10'!F10+'per11'!F10+'per12'!F10+'per13'!F10</f>
        <v>0</v>
      </c>
      <c r="G10" s="93">
        <f>+'per1'!G10+'per2'!G10+'per3'!G10+'per4'!G10+'per5'!G10+'per6'!G10+'per7'!G10+'per9'!G10+'per8'!G10+'per10'!G10+'per11'!G10+'per12'!G10+'per13'!G10</f>
        <v>0</v>
      </c>
      <c r="H10" s="27">
        <f>+'per1'!H10+'per2'!H10+'per3'!H10+'per4'!H10+'per5'!H10+'per6'!H10+'per7'!H10+'per9'!H10+'per8'!H10+'per10'!H10+'per11'!H10+'per12'!H10+'per13'!H10</f>
        <v>0</v>
      </c>
      <c r="I10" s="28">
        <f>+'per1'!I10+'per2'!I10+'per3'!I10+'per4'!I10+'per5'!I10+'per6'!I10+'per7'!I10+'per9'!I10+'per8'!I10+'per10'!I10+'per11'!I10+'per12'!I10+'per13'!I10</f>
        <v>0</v>
      </c>
      <c r="J10" s="29">
        <f>+'per1'!J10+'per2'!J10+'per3'!J10+'per4'!J10+'per5'!J10+'per6'!J10+'per7'!J10+'per9'!J10+'per8'!J10+'per10'!J10+'per11'!J10+'per12'!J10+'per13'!J10</f>
        <v>0</v>
      </c>
      <c r="K10" s="32">
        <f>+'per1'!K10+'per2'!K10+'per3'!K10+'per4'!K10+'per5'!K10+'per6'!K10+'per7'!K10+'per9'!K10+'per8'!K10+'per10'!K10+'per11'!K10+'per12'!K10+'per13'!K10</f>
        <v>0</v>
      </c>
      <c r="L10" s="33">
        <f>+'per1'!L10+'per2'!L10+'per3'!L10+'per4'!L10+'per5'!L10+'per6'!L10+'per7'!L10+'per9'!L10+'per8'!L10+'per10'!L10+'per11'!L10+'per12'!L10+'per13'!L10</f>
        <v>0</v>
      </c>
      <c r="M10" s="27">
        <f>+'per1'!M10+'per2'!M10+'per3'!M10+'per4'!M10+'per5'!M10+'per6'!M10+'per7'!M10+'per9'!M10+'per8'!M10+'per10'!M10+'per11'!M10+'per12'!M10+'per13'!M10</f>
        <v>0</v>
      </c>
      <c r="N10" s="28">
        <f>+'per1'!N10+'per2'!N10+'per3'!N10+'per4'!N10+'per5'!N10+'per6'!N10+'per7'!N10+'per9'!N10+'per8'!N10+'per10'!N10+'per11'!N10+'per12'!N10+'per13'!N10</f>
        <v>0</v>
      </c>
      <c r="O10" s="29">
        <f>+'per1'!O10+'per2'!O10+'per3'!O10+'per4'!O10+'per5'!O10+'per6'!O10+'per7'!O10+'per9'!O10+'per8'!O10+'per10'!O10+'per11'!O10+'per12'!O10+'per13'!O10</f>
        <v>0</v>
      </c>
      <c r="P10" s="32">
        <f>+'per1'!P10+'per2'!P10+'per3'!P10+'per4'!P10+'per5'!P10+'per6'!P10+'per7'!P10+'per9'!P10+'per8'!P10+'per10'!P10+'per11'!P10+'per12'!P10+'per13'!P10</f>
        <v>0</v>
      </c>
      <c r="Q10" s="33">
        <f>+'per1'!Q10+'per2'!Q10+'per3'!Q10+'per4'!Q10+'per5'!Q10+'per6'!Q10+'per7'!Q10+'per9'!Q10+'per8'!Q10+'per10'!Q10+'per11'!Q10+'per12'!Q10+'per13'!Q10</f>
        <v>0</v>
      </c>
      <c r="R10" s="150">
        <f>+'per1'!R10+'per2'!R10+'per3'!R10+'per4'!R10+'per5'!R10+'per6'!R10+'per7'!R10+'per9'!R10+'per8'!R10+'per10'!R10+'per11'!R10+'per12'!R10+'per13'!R10</f>
        <v>0</v>
      </c>
      <c r="S10" s="27">
        <f>+'per1'!S10+'per2'!S10+'per3'!S10+'per4'!S10+'per5'!S10+'per6'!S10+'per7'!S10+'per9'!S10+'per8'!S10+'per10'!S10+'per11'!S10+'per12'!S10+'per13'!S10</f>
        <v>0</v>
      </c>
      <c r="T10" s="28">
        <f>+'per1'!T10+'per2'!T10+'per3'!T10+'per4'!T10+'per5'!T10+'per6'!T10+'per7'!T10+'per9'!T10+'per8'!T10+'per10'!T10+'per11'!T10+'per12'!T10+'per13'!T10</f>
        <v>0</v>
      </c>
      <c r="U10" s="29">
        <f>+'per1'!U10+'per2'!U10+'per3'!U10+'per4'!U10+'per5'!U10+'per6'!U10+'per7'!U10+'per9'!U10+'per8'!U10+'per10'!U10+'per11'!U10+'per12'!U10+'per13'!U10</f>
        <v>0</v>
      </c>
      <c r="V10" s="35">
        <f>SUM(B10,C10,E10,F10,H10,I10,K10,L10,M10,N10,P10,Q10,R10,S10,T10)</f>
        <v>0</v>
      </c>
      <c r="W10" s="1"/>
    </row>
    <row r="11" spans="1:25" ht="25.5" customHeight="1" x14ac:dyDescent="0.15">
      <c r="A11" s="81" t="s">
        <v>5</v>
      </c>
      <c r="B11" s="27">
        <f t="shared" ref="B11:V11" si="3">SUM(B8+B9)</f>
        <v>2</v>
      </c>
      <c r="C11" s="28">
        <f t="shared" si="3"/>
        <v>4</v>
      </c>
      <c r="D11" s="29">
        <f t="shared" si="3"/>
        <v>6</v>
      </c>
      <c r="E11" s="74">
        <f t="shared" si="3"/>
        <v>5</v>
      </c>
      <c r="F11" s="28">
        <f t="shared" si="3"/>
        <v>5</v>
      </c>
      <c r="G11" s="93">
        <f t="shared" si="3"/>
        <v>10</v>
      </c>
      <c r="H11" s="27">
        <f t="shared" si="3"/>
        <v>25</v>
      </c>
      <c r="I11" s="28">
        <f t="shared" si="3"/>
        <v>20</v>
      </c>
      <c r="J11" s="29">
        <f t="shared" si="3"/>
        <v>45</v>
      </c>
      <c r="K11" s="32">
        <f t="shared" si="3"/>
        <v>2</v>
      </c>
      <c r="L11" s="33">
        <f t="shared" si="3"/>
        <v>10</v>
      </c>
      <c r="M11" s="27">
        <f t="shared" si="3"/>
        <v>4</v>
      </c>
      <c r="N11" s="28">
        <f t="shared" si="3"/>
        <v>3</v>
      </c>
      <c r="O11" s="29">
        <f t="shared" si="3"/>
        <v>7</v>
      </c>
      <c r="P11" s="32">
        <f t="shared" si="3"/>
        <v>10</v>
      </c>
      <c r="Q11" s="33">
        <f t="shared" si="3"/>
        <v>8</v>
      </c>
      <c r="R11" s="150">
        <f t="shared" si="3"/>
        <v>150</v>
      </c>
      <c r="S11" s="27">
        <f t="shared" si="3"/>
        <v>58</v>
      </c>
      <c r="T11" s="28">
        <f t="shared" si="3"/>
        <v>58</v>
      </c>
      <c r="U11" s="29">
        <f t="shared" si="3"/>
        <v>116</v>
      </c>
      <c r="V11" s="35">
        <f t="shared" si="3"/>
        <v>364</v>
      </c>
      <c r="W11" s="1"/>
    </row>
    <row r="12" spans="1:25" ht="25.5" customHeight="1" x14ac:dyDescent="0.15">
      <c r="A12" s="81" t="s">
        <v>7</v>
      </c>
      <c r="B12" s="27">
        <f>+'per1'!B12+'per2'!B12+'per3'!B12+'per4'!B12+'per5'!B12+'per6'!B12+'per7'!B12+'per9'!B12+'per8'!B12+'per10'!B12+'per11'!B12+'per12'!B12+'per13'!B12</f>
        <v>2753</v>
      </c>
      <c r="C12" s="28">
        <f>+'per1'!C12+'per2'!C12+'per3'!C12+'per4'!C12+'per5'!C12+'per6'!C12+'per7'!C12+'per9'!C12+'per8'!C12+'per10'!C12+'per11'!C12+'per12'!C12+'per13'!C12</f>
        <v>2431</v>
      </c>
      <c r="D12" s="29">
        <f>+'per1'!D12+'per2'!D12+'per3'!D12+'per4'!D12+'per5'!D12+'per6'!D12+'per7'!D12+'per9'!D12+'per8'!D12+'per10'!D12+'per11'!D12+'per12'!D12+'per13'!D12</f>
        <v>5184</v>
      </c>
      <c r="E12" s="74">
        <f>+'per1'!E12+'per2'!E12+'per3'!E12+'per4'!E12+'per5'!E12+'per6'!E12+'per7'!E12+'per9'!E12+'per8'!E12+'per10'!E12+'per11'!E12+'per12'!E12+'per13'!E12</f>
        <v>2614</v>
      </c>
      <c r="F12" s="28">
        <f>+'per1'!F12+'per2'!F12+'per3'!F12+'per4'!F12+'per5'!F12+'per6'!F12+'per7'!F12+'per9'!F12+'per8'!F12+'per10'!F12+'per11'!F12+'per12'!F12+'per13'!F12</f>
        <v>3035</v>
      </c>
      <c r="G12" s="93">
        <f>+'per1'!G12+'per2'!G12+'per3'!G12+'per4'!G12+'per5'!G12+'per6'!G12+'per7'!G12+'per9'!G12+'per8'!G12+'per10'!G12+'per11'!G12+'per12'!G12+'per13'!G12</f>
        <v>5649</v>
      </c>
      <c r="H12" s="27">
        <f>+'per1'!H12+'per2'!H12+'per3'!H12+'per4'!H12+'per5'!H12+'per6'!H12+'per7'!H12+'per9'!H12+'per8'!H12+'per10'!H12+'per11'!H12+'per12'!H12+'per13'!H12</f>
        <v>2322</v>
      </c>
      <c r="I12" s="28">
        <f>+'per1'!I12+'per2'!I12+'per3'!I12+'per4'!I12+'per5'!I12+'per6'!I12+'per7'!I12+'per9'!I12+'per8'!I12+'per10'!I12+'per11'!I12+'per12'!I12+'per13'!I12</f>
        <v>2488</v>
      </c>
      <c r="J12" s="29">
        <f>+'per1'!J12+'per2'!J12+'per3'!J12+'per4'!J12+'per5'!J12+'per6'!J12+'per7'!J12+'per9'!J12+'per8'!J12+'per10'!J12+'per11'!J12+'per12'!J12+'per13'!J12</f>
        <v>4810</v>
      </c>
      <c r="K12" s="32">
        <f>+'per1'!K12+'per2'!K12+'per3'!K12+'per4'!K12+'per5'!K12+'per6'!K12+'per7'!K12+'per9'!K12+'per8'!K12+'per10'!K12+'per11'!K12+'per12'!K12+'per13'!K12</f>
        <v>3266</v>
      </c>
      <c r="L12" s="33">
        <f>+'per1'!L12+'per2'!L12+'per3'!L12+'per4'!L12+'per5'!L12+'per6'!L12+'per7'!L12+'per9'!L12+'per8'!L12+'per10'!L12+'per11'!L12+'per12'!L12+'per13'!L12</f>
        <v>2633</v>
      </c>
      <c r="M12" s="27">
        <f>+'per1'!M12+'per2'!M12+'per3'!M12+'per4'!M12+'per5'!M12+'per6'!M12+'per7'!M12+'per9'!M12+'per8'!M12+'per10'!M12+'per11'!M12+'per12'!M12+'per13'!M12</f>
        <v>2623</v>
      </c>
      <c r="N12" s="28">
        <f>+'per1'!N12+'per2'!N12+'per3'!N12+'per4'!N12+'per5'!N12+'per6'!N12+'per7'!N12+'per9'!N12+'per8'!N12+'per10'!N12+'per11'!N12+'per12'!N12+'per13'!N12</f>
        <v>2667</v>
      </c>
      <c r="O12" s="29">
        <f>+'per1'!O12+'per2'!O12+'per3'!O12+'per4'!O12+'per5'!O12+'per6'!O12+'per7'!O12+'per9'!O12+'per8'!O12+'per10'!O12+'per11'!O12+'per12'!O12+'per13'!O12</f>
        <v>5290</v>
      </c>
      <c r="P12" s="32">
        <f>+'per1'!P12+'per2'!P12+'per3'!P12+'per4'!P12+'per5'!P12+'per6'!P12+'per7'!P12+'per9'!P12+'per8'!P12+'per10'!P12+'per11'!P12+'per12'!P12+'per13'!P12</f>
        <v>1794</v>
      </c>
      <c r="Q12" s="33">
        <f>+'per1'!Q12+'per2'!Q12+'per3'!Q12+'per4'!Q12+'per5'!Q12+'per6'!Q12+'per7'!Q12+'per9'!Q12+'per8'!Q12+'per10'!Q12+'per11'!Q12+'per12'!Q12+'per13'!Q12</f>
        <v>1700</v>
      </c>
      <c r="R12" s="150">
        <f>+'per1'!R12+'per2'!R12+'per3'!R12+'per4'!R12+'per5'!R12+'per6'!R12+'per7'!R12+'per9'!R12+'per8'!R12+'per10'!R12+'per11'!R12+'per12'!R12+'per13'!R12</f>
        <v>1938</v>
      </c>
      <c r="S12" s="27">
        <f>+'per1'!S12+'per2'!S12+'per3'!S12+'per4'!S12+'per5'!S12+'per6'!S12+'per7'!S12+'per9'!S12+'per8'!S12+'per10'!S12+'per11'!S12+'per12'!S12+'per13'!S12</f>
        <v>1912</v>
      </c>
      <c r="T12" s="28">
        <f>+'per1'!T12+'per2'!T12+'per3'!T12+'per4'!T12+'per5'!T12+'per6'!T12+'per7'!T12+'per9'!T12+'per8'!T12+'per10'!T12+'per11'!T12+'per12'!T12+'per13'!T12</f>
        <v>2056</v>
      </c>
      <c r="U12" s="29">
        <f>+'per1'!U12+'per2'!U12+'per3'!U12+'per4'!U12+'per5'!U12+'per6'!U12+'per7'!U12+'per9'!U12+'per8'!U12+'per10'!U12+'per11'!U12+'per12'!U12+'per13'!U12</f>
        <v>3968</v>
      </c>
      <c r="V12" s="35">
        <f>SUM(B12,C12,E12,F12,H12,I12,K12,L12,M12,N12,P12,Q12,R12,S12,T12)</f>
        <v>36232</v>
      </c>
      <c r="W12" s="1"/>
    </row>
    <row r="13" spans="1:25" ht="39" customHeight="1" x14ac:dyDescent="0.15">
      <c r="A13" s="81" t="s">
        <v>36</v>
      </c>
      <c r="B13" s="46">
        <f>B12/136</f>
        <v>20.242647058823529</v>
      </c>
      <c r="C13" s="39">
        <f t="shared" ref="C13:U13" si="4">C12/136</f>
        <v>17.875</v>
      </c>
      <c r="D13" s="47">
        <f t="shared" si="4"/>
        <v>38.117647058823529</v>
      </c>
      <c r="E13" s="38">
        <f t="shared" si="4"/>
        <v>19.220588235294116</v>
      </c>
      <c r="F13" s="39">
        <f t="shared" si="4"/>
        <v>22.316176470588236</v>
      </c>
      <c r="G13" s="94">
        <f t="shared" si="4"/>
        <v>41.536764705882355</v>
      </c>
      <c r="H13" s="46">
        <f t="shared" si="4"/>
        <v>17.073529411764707</v>
      </c>
      <c r="I13" s="39">
        <f t="shared" si="4"/>
        <v>18.294117647058822</v>
      </c>
      <c r="J13" s="47">
        <f t="shared" si="4"/>
        <v>35.367647058823529</v>
      </c>
      <c r="K13" s="77">
        <f t="shared" si="4"/>
        <v>24.014705882352942</v>
      </c>
      <c r="L13" s="48">
        <f t="shared" si="4"/>
        <v>19.360294117647058</v>
      </c>
      <c r="M13" s="46">
        <f t="shared" si="4"/>
        <v>19.286764705882351</v>
      </c>
      <c r="N13" s="39">
        <f t="shared" si="4"/>
        <v>19.610294117647058</v>
      </c>
      <c r="O13" s="47">
        <f t="shared" si="4"/>
        <v>38.897058823529413</v>
      </c>
      <c r="P13" s="77">
        <f t="shared" si="4"/>
        <v>13.191176470588236</v>
      </c>
      <c r="Q13" s="48">
        <f t="shared" si="4"/>
        <v>12.5</v>
      </c>
      <c r="R13" s="123">
        <f t="shared" si="4"/>
        <v>14.25</v>
      </c>
      <c r="S13" s="46">
        <f t="shared" si="4"/>
        <v>14.058823529411764</v>
      </c>
      <c r="T13" s="39">
        <f t="shared" si="4"/>
        <v>15.117647058823529</v>
      </c>
      <c r="U13" s="47">
        <f t="shared" si="4"/>
        <v>29.176470588235293</v>
      </c>
      <c r="V13" s="40">
        <f>V12/164</f>
        <v>220.92682926829269</v>
      </c>
      <c r="W13" s="1"/>
    </row>
    <row r="14" spans="1:25" ht="34.5" customHeight="1" x14ac:dyDescent="0.15">
      <c r="A14" s="81" t="s">
        <v>37</v>
      </c>
      <c r="B14" s="49">
        <f>(B12*100)/(B4*136)</f>
        <v>96.393557422969181</v>
      </c>
      <c r="C14" s="41">
        <f t="shared" ref="C14:U14" si="5">(C12*100)/(C4*136)</f>
        <v>85.11904761904762</v>
      </c>
      <c r="D14" s="50">
        <f t="shared" si="5"/>
        <v>90.756302521008408</v>
      </c>
      <c r="E14" s="75">
        <f t="shared" si="5"/>
        <v>106.78104575163398</v>
      </c>
      <c r="F14" s="41">
        <f t="shared" si="5"/>
        <v>106.26750700280112</v>
      </c>
      <c r="G14" s="95">
        <f t="shared" si="5"/>
        <v>106.50452488687783</v>
      </c>
      <c r="H14" s="49">
        <f t="shared" si="5"/>
        <v>89.860681114551085</v>
      </c>
      <c r="I14" s="41">
        <f t="shared" si="5"/>
        <v>101.63398692810458</v>
      </c>
      <c r="J14" s="50">
        <f t="shared" si="5"/>
        <v>95.588235294117652</v>
      </c>
      <c r="K14" s="60">
        <f t="shared" si="5"/>
        <v>114.35574229691876</v>
      </c>
      <c r="L14" s="51">
        <f t="shared" si="5"/>
        <v>92.191876750700274</v>
      </c>
      <c r="M14" s="49">
        <f t="shared" si="5"/>
        <v>91.841736694677877</v>
      </c>
      <c r="N14" s="41">
        <f t="shared" si="5"/>
        <v>93.382352941176464</v>
      </c>
      <c r="O14" s="50">
        <f t="shared" si="5"/>
        <v>92.61204481792717</v>
      </c>
      <c r="P14" s="60">
        <f t="shared" si="5"/>
        <v>87.941176470588232</v>
      </c>
      <c r="Q14" s="51">
        <f t="shared" si="5"/>
        <v>83.333333333333329</v>
      </c>
      <c r="R14" s="124" t="s">
        <v>34</v>
      </c>
      <c r="S14" s="49">
        <f t="shared" si="5"/>
        <v>78.104575163398692</v>
      </c>
      <c r="T14" s="41">
        <f t="shared" si="5"/>
        <v>83.986928104575156</v>
      </c>
      <c r="U14" s="50">
        <f t="shared" si="5"/>
        <v>81.045751633986924</v>
      </c>
      <c r="V14" s="42">
        <f>(V12*100)/(V4*164)</f>
        <v>82.435384055333088</v>
      </c>
      <c r="W14" s="107" t="s">
        <v>38</v>
      </c>
    </row>
    <row r="15" spans="1:25" ht="25.5" customHeight="1" x14ac:dyDescent="0.15">
      <c r="A15" s="81" t="s">
        <v>2</v>
      </c>
      <c r="B15" s="27">
        <f>+'per1'!B15+'per2'!B15+'per3'!B15+'per4'!B15+'per5'!B15+'per6'!B15+'per7'!B15+'per9'!B15+'per8'!B15+'per10'!B15+'per11'!B15+'per12'!B15+'per13'!B15</f>
        <v>0</v>
      </c>
      <c r="C15" s="28">
        <f>+'per1'!C15+'per2'!C15+'per3'!C15+'per4'!C15+'per5'!C15+'per6'!C15+'per7'!C15+'per9'!C15+'per8'!C15+'per10'!C15+'per11'!C15+'per12'!C15+'per13'!C15</f>
        <v>2690</v>
      </c>
      <c r="D15" s="29">
        <f>+'per1'!D15+'per2'!D15+'per3'!D15+'per4'!D15+'per5'!D15+'per6'!D15+'per7'!D15+'per9'!D15+'per8'!D15+'per10'!D15+'per11'!D15+'per12'!D15+'per13'!D15</f>
        <v>2690</v>
      </c>
      <c r="E15" s="74">
        <f>+'per1'!E15+'per2'!E15+'per3'!E15+'per4'!E15+'per5'!E15+'per6'!E15+'per7'!E15+'per9'!E15+'per8'!E15+'per10'!E15+'per11'!E15+'per12'!E15+'per13'!E15</f>
        <v>10726</v>
      </c>
      <c r="F15" s="28">
        <f>+'per1'!F15+'per2'!F15+'per3'!F15+'per4'!F15+'per5'!F15+'per6'!F15+'per7'!F15+'per9'!F15+'per8'!F15+'per10'!F15+'per11'!F15+'per12'!F15+'per13'!F15</f>
        <v>2278</v>
      </c>
      <c r="G15" s="93">
        <f>+'per1'!G15+'per2'!G15+'per3'!G15+'per4'!G15+'per5'!G15+'per6'!G15+'per7'!G15+'per9'!G15+'per8'!G15+'per10'!G15+'per11'!G15+'per12'!G15+'per13'!G15</f>
        <v>13004</v>
      </c>
      <c r="H15" s="27">
        <f>+'per1'!H15+'per2'!H15+'per3'!H15+'per4'!H15+'per5'!H15+'per6'!H15+'per7'!H15+'per9'!H15+'per8'!H15+'per10'!H15+'per11'!H15+'per12'!H15+'per13'!H15</f>
        <v>1107</v>
      </c>
      <c r="I15" s="28">
        <f>+'per1'!I15+'per2'!I15+'per3'!I15+'per4'!I15+'per5'!I15+'per6'!I15+'per7'!I15+'per9'!I15+'per8'!I15+'per10'!I15+'per11'!I15+'per12'!I15+'per13'!I15</f>
        <v>1806</v>
      </c>
      <c r="J15" s="29">
        <f>+'per1'!J15+'per2'!J15+'per3'!J15+'per4'!J15+'per5'!J15+'per6'!J15+'per7'!J15+'per9'!J15+'per8'!J15+'per10'!J15+'per11'!J15+'per12'!J15+'per13'!J15</f>
        <v>2913</v>
      </c>
      <c r="K15" s="32">
        <f>+'per1'!K15+'per2'!K15+'per3'!K15+'per4'!K15+'per5'!K15+'per6'!K15+'per7'!K15+'per9'!K15+'per8'!K15+'per10'!K15+'per11'!K15+'per12'!K15+'per13'!K15</f>
        <v>0</v>
      </c>
      <c r="L15" s="33">
        <f>+'per1'!L15+'per2'!L15+'per3'!L15+'per4'!L15+'per5'!L15+'per6'!L15+'per7'!L15+'per9'!L15+'per8'!L15+'per10'!L15+'per11'!L15+'per12'!L15+'per13'!L15</f>
        <v>4831</v>
      </c>
      <c r="M15" s="27">
        <f>+'per1'!M15+'per2'!M15+'per3'!M15+'per4'!M15+'per5'!M15+'per6'!M15+'per7'!M15+'per9'!M15+'per8'!M15+'per10'!M15+'per11'!M15+'per12'!M15+'per13'!M15</f>
        <v>1538</v>
      </c>
      <c r="N15" s="28">
        <f>+'per1'!N15+'per2'!N15+'per3'!N15+'per4'!N15+'per5'!N15+'per6'!N15+'per7'!N15+'per9'!N15+'per8'!N15+'per10'!N15+'per11'!N15+'per12'!N15+'per13'!N15</f>
        <v>1510</v>
      </c>
      <c r="O15" s="29">
        <f>+'per1'!O15+'per2'!O15+'per3'!O15+'per4'!O15+'per5'!O15+'per6'!O15+'per7'!O15+'per9'!O15+'per8'!O15+'per10'!O15+'per11'!O15+'per12'!O15+'per13'!O15</f>
        <v>3048</v>
      </c>
      <c r="P15" s="32">
        <f>+'per1'!P15+'per2'!P15+'per3'!P15+'per4'!P15+'per5'!P15+'per6'!P15+'per7'!P15+'per9'!P15+'per8'!P15+'per10'!P15+'per11'!P15+'per12'!P15+'per13'!P15</f>
        <v>2409</v>
      </c>
      <c r="Q15" s="33">
        <f>+'per1'!Q15+'per2'!Q15+'per3'!Q15+'per4'!Q15+'per5'!Q15+'per6'!Q15+'per7'!Q15+'per9'!Q15+'per8'!Q15+'per10'!Q15+'per11'!Q15+'per12'!Q15+'per13'!Q15</f>
        <v>2489</v>
      </c>
      <c r="R15" s="150">
        <f>+'per1'!R15+'per2'!R15+'per3'!R15+'per4'!R15+'per5'!R15+'per6'!R15+'per7'!R15+'per9'!R15+'per8'!R15+'per10'!R15+'per11'!R15+'per12'!R15+'per13'!R15</f>
        <v>53</v>
      </c>
      <c r="S15" s="27">
        <f>+'per1'!S15+'per2'!S15+'per3'!S15+'per4'!S15+'per5'!S15+'per6'!S15+'per7'!S15+'per9'!S15+'per8'!S15+'per10'!S15+'per11'!S15+'per12'!S15+'per13'!S15</f>
        <v>2095</v>
      </c>
      <c r="T15" s="28">
        <f>+'per1'!T15+'per2'!T15+'per3'!T15+'per4'!T15+'per5'!T15+'per6'!T15+'per7'!T15+'per9'!T15+'per8'!T15+'per10'!T15+'per11'!T15+'per12'!T15+'per13'!T15</f>
        <v>2776</v>
      </c>
      <c r="U15" s="29">
        <f>+'per1'!U15+'per2'!U15+'per3'!U15+'per4'!U15+'per5'!U15+'per6'!U15+'per7'!U15+'per9'!U15+'per8'!U15+'per10'!U15+'per11'!U15+'per12'!U15+'per13'!U15</f>
        <v>4871</v>
      </c>
      <c r="V15" s="40">
        <f>SUM(B15,C15,E15,F15,H15,I15,K15,L15,M15,N15,P15,Q15,R15,S15,T15)</f>
        <v>36308</v>
      </c>
      <c r="W15" s="1"/>
    </row>
    <row r="16" spans="1:25" ht="36.75" customHeight="1" thickBot="1" x14ac:dyDescent="0.2">
      <c r="A16" s="85" t="s">
        <v>3</v>
      </c>
      <c r="B16" s="49" t="e">
        <f t="shared" ref="B16:V16" si="6">B15/B8</f>
        <v>#DIV/0!</v>
      </c>
      <c r="C16" s="41">
        <f t="shared" si="6"/>
        <v>896.66666666666663</v>
      </c>
      <c r="D16" s="50">
        <f t="shared" si="6"/>
        <v>896.66666666666663</v>
      </c>
      <c r="E16" s="75">
        <f t="shared" si="6"/>
        <v>2681.5</v>
      </c>
      <c r="F16" s="41">
        <f t="shared" si="6"/>
        <v>759.33333333333337</v>
      </c>
      <c r="G16" s="95">
        <f t="shared" si="6"/>
        <v>1857.7142857142858</v>
      </c>
      <c r="H16" s="49">
        <f t="shared" si="6"/>
        <v>69.1875</v>
      </c>
      <c r="I16" s="41">
        <f t="shared" si="6"/>
        <v>301</v>
      </c>
      <c r="J16" s="50">
        <f t="shared" si="6"/>
        <v>132.40909090909091</v>
      </c>
      <c r="K16" s="60" t="e">
        <f t="shared" si="6"/>
        <v>#DIV/0!</v>
      </c>
      <c r="L16" s="51">
        <f t="shared" si="6"/>
        <v>966.2</v>
      </c>
      <c r="M16" s="49">
        <f t="shared" si="6"/>
        <v>1538</v>
      </c>
      <c r="N16" s="41">
        <f t="shared" si="6"/>
        <v>755</v>
      </c>
      <c r="O16" s="50">
        <f t="shared" si="6"/>
        <v>1016</v>
      </c>
      <c r="P16" s="60">
        <f t="shared" si="6"/>
        <v>240.9</v>
      </c>
      <c r="Q16" s="51">
        <f t="shared" si="6"/>
        <v>311.125</v>
      </c>
      <c r="R16" s="151">
        <f t="shared" si="6"/>
        <v>13.25</v>
      </c>
      <c r="S16" s="49">
        <f t="shared" si="6"/>
        <v>37.410714285714285</v>
      </c>
      <c r="T16" s="41">
        <f t="shared" si="6"/>
        <v>49.571428571428569</v>
      </c>
      <c r="U16" s="50">
        <f t="shared" si="6"/>
        <v>43.491071428571431</v>
      </c>
      <c r="V16" s="42">
        <f t="shared" si="6"/>
        <v>208.66666666666666</v>
      </c>
      <c r="W16" s="1"/>
    </row>
    <row r="17" spans="1:22" ht="33" customHeight="1" x14ac:dyDescent="0.15">
      <c r="A17" s="114" t="s">
        <v>58</v>
      </c>
      <c r="B17" s="46">
        <f>+'per5'!B17+'per6'!B17+'per7'!B17+'per9'!B17+'per8'!B17+'per10'!B17+'per11'!B17+'per12'!B17+'per13'!B17</f>
        <v>34</v>
      </c>
      <c r="C17" s="39">
        <f>+'per5'!C17+'per6'!C17+'per7'!C17+'per9'!C17+'per8'!C17+'per10'!C17+'per11'!C17+'per12'!C17+'per13'!C17</f>
        <v>31</v>
      </c>
      <c r="D17" s="47">
        <f>+'per5'!D17+'per6'!D17+'per7'!D17+'per9'!D17+'per8'!D17+'per10'!D17+'per11'!D17+'per12'!D17+'per13'!D17</f>
        <v>65</v>
      </c>
      <c r="E17" s="38">
        <f>+'per5'!E17+'per6'!E17+'per7'!E17+'per9'!E17+'per8'!E17+'per10'!E17+'per11'!E17+'per12'!E17+'per13'!E17</f>
        <v>36</v>
      </c>
      <c r="F17" s="39">
        <f>+'per5'!F17+'per6'!F17+'per7'!F17+'per9'!F17+'per8'!F17+'per10'!F17+'per11'!F17+'per12'!F17+'per13'!F17</f>
        <v>38</v>
      </c>
      <c r="G17" s="94">
        <f>+'per5'!G17+'per6'!G17+'per7'!G17+'per9'!G17+'per8'!G17+'per10'!G17+'per11'!G17+'per12'!G17+'per13'!G17</f>
        <v>74</v>
      </c>
      <c r="H17" s="46">
        <f>+'per5'!H17+'per6'!H17+'per7'!H17+'per9'!H17+'per8'!H17+'per10'!H17+'per11'!H17+'per12'!H17+'per13'!H17</f>
        <v>28</v>
      </c>
      <c r="I17" s="39">
        <f>+'per5'!I17+'per6'!I17+'per7'!I17+'per9'!I17+'per8'!I17+'per10'!I17+'per11'!I17+'per12'!I17+'per13'!I17</f>
        <v>29</v>
      </c>
      <c r="J17" s="47">
        <f>+'per5'!J17+'per6'!J17+'per7'!J17+'per9'!J17+'per8'!J17+'per10'!J17+'per11'!J17+'per12'!J17+'per13'!J17</f>
        <v>57</v>
      </c>
      <c r="K17" s="77">
        <f>+'per5'!K17+'per6'!K17+'per7'!K17+'per9'!K17+'per8'!K17+'per10'!K17+'per11'!K17+'per12'!K17+'per13'!K17</f>
        <v>40</v>
      </c>
      <c r="L17" s="48">
        <f>+'per5'!L17+'per6'!L17+'per7'!L17+'per9'!L17+'per8'!L17+'per10'!L17+'per11'!L17+'per12'!L17+'per13'!L17</f>
        <v>35</v>
      </c>
      <c r="M17" s="46">
        <f>+'per5'!M17+'per6'!M17+'per7'!M17+'per9'!M17+'per8'!M17+'per10'!M17+'per11'!M17+'per12'!M17+'per13'!M17</f>
        <v>32</v>
      </c>
      <c r="N17" s="39">
        <f>+'per5'!N17+'per6'!N17+'per7'!N17+'per9'!N17+'per8'!N17+'per10'!N17+'per11'!N17+'per12'!N17+'per13'!N17</f>
        <v>36</v>
      </c>
      <c r="O17" s="47">
        <f>+'per5'!O17+'per6'!O17+'per7'!O17+'per9'!O17+'per8'!O17+'per10'!O17+'per11'!O17+'per12'!O17+'per13'!O17</f>
        <v>68</v>
      </c>
      <c r="P17" s="77">
        <f>+'per5'!P17+'per6'!P17+'per7'!P17+'per9'!P17+'per8'!P17+'per10'!P17+'per11'!P17+'per12'!P17+'per13'!P17</f>
        <v>20</v>
      </c>
      <c r="Q17" s="48">
        <f>+'per5'!Q17+'per6'!Q17+'per7'!Q17+'per9'!Q17+'per8'!Q17+'per10'!Q17+'per11'!Q17+'per12'!Q17+'per13'!Q17</f>
        <v>18</v>
      </c>
      <c r="R17" s="123">
        <f>+'per5'!R17+'per6'!R17+'per7'!R17+'per9'!R17+'per8'!R17+'per10'!R17+'per11'!R17+'per12'!R17+'per13'!R17</f>
        <v>27</v>
      </c>
      <c r="S17" s="46">
        <f>+'per5'!S17+'per6'!S17+'per7'!S17+'per9'!S17+'per8'!S17+'per10'!S17+'per11'!S17+'per12'!S17+'per13'!S17</f>
        <v>22</v>
      </c>
      <c r="T17" s="39">
        <f>+'per5'!T17+'per6'!T17+'per7'!T17+'per9'!T17+'per8'!T17+'per10'!T17+'per11'!T17+'per12'!T17+'per13'!T17</f>
        <v>23</v>
      </c>
      <c r="U17" s="47">
        <f>+'per5'!U17+'per6'!U17+'per7'!U17+'per9'!U17+'per8'!U17+'per10'!U17+'per11'!U17+'per12'!U17+'per13'!U17</f>
        <v>45</v>
      </c>
      <c r="V17" s="40">
        <f>+'per5'!V17+'per6'!V17+'per7'!V17+'per9'!V17+'per8'!V17+'per10'!V17+'per11'!V17+'per12'!V17+'per13'!V17</f>
        <v>449</v>
      </c>
    </row>
    <row r="18" spans="1:22" ht="33" customHeight="1" thickBot="1" x14ac:dyDescent="0.2">
      <c r="A18" s="120" t="s">
        <v>53</v>
      </c>
      <c r="B18" s="27">
        <f>+'per1'!B18+'per2'!B18+'per3'!B18+'per4'!B18+'per5'!B18+'per6'!B18+'per7'!B18+'per9'!B18+'per8'!B18+'per10'!B18+'per11'!B18+'per12'!B18+'per13'!B18</f>
        <v>54591</v>
      </c>
      <c r="C18" s="28">
        <f>+'per1'!C18+'per2'!C18+'per3'!C18+'per4'!C18+'per5'!C18+'per6'!C18+'per7'!C18+'per9'!C18+'per8'!C18+'per10'!C18+'per11'!C18+'per12'!C18+'per13'!C18</f>
        <v>29474</v>
      </c>
      <c r="D18" s="29">
        <f>+'per1'!D18+'per2'!D18+'per3'!D18+'per4'!D18+'per5'!D18+'per6'!D18+'per7'!D18+'per9'!D18+'per8'!D18+'per10'!D18+'per11'!D18+'per12'!D18+'per13'!D18</f>
        <v>84065</v>
      </c>
      <c r="E18" s="74">
        <f>+'per1'!E18+'per2'!E18+'per3'!E18+'per4'!E18+'per5'!E18+'per6'!E18+'per7'!E18+'per9'!E18+'per8'!E18+'per10'!E18+'per11'!E18+'per12'!E18+'per13'!E18</f>
        <v>105652</v>
      </c>
      <c r="F18" s="28">
        <f>+'per1'!F18+'per2'!F18+'per3'!F18+'per4'!F18+'per5'!F18+'per6'!F18+'per7'!F18+'per9'!F18+'per8'!F18+'per10'!F18+'per11'!F18+'per12'!F18+'per13'!F18</f>
        <v>72679</v>
      </c>
      <c r="G18" s="93">
        <f>+'per1'!G18+'per2'!G18+'per3'!G18+'per4'!G18+'per5'!G18+'per6'!G18+'per7'!G18+'per9'!G18+'per8'!G18+'per10'!G18+'per11'!G18+'per12'!G18+'per13'!G18</f>
        <v>178331</v>
      </c>
      <c r="H18" s="27">
        <f>+'per1'!H18+'per2'!H18+'per3'!H18+'per4'!H18+'per5'!H18+'per6'!H18+'per7'!H18+'per9'!H18+'per8'!H18+'per10'!H18+'per11'!H18+'per12'!H18+'per13'!H18</f>
        <v>5462</v>
      </c>
      <c r="I18" s="28">
        <f>+'per1'!I18+'per2'!I18+'per3'!I18+'per4'!I18+'per5'!I18+'per6'!I18+'per7'!I18+'per9'!I18+'per8'!I18+'per10'!I18+'per11'!I18+'per12'!I18+'per13'!I18</f>
        <v>11779</v>
      </c>
      <c r="J18" s="29">
        <f>+'per1'!J18+'per2'!J18+'per3'!J18+'per4'!J18+'per5'!J18+'per6'!J18+'per7'!J18+'per9'!J18+'per8'!J18+'per10'!J18+'per11'!J18+'per12'!J18+'per13'!J18</f>
        <v>17241</v>
      </c>
      <c r="K18" s="32">
        <f>+'per1'!K18+'per2'!K18+'per3'!K18+'per4'!K18+'per5'!K18+'per6'!K18+'per7'!K18+'per9'!K18+'per8'!K18+'per10'!K18+'per11'!K18+'per12'!K18+'per13'!K18</f>
        <v>140496</v>
      </c>
      <c r="L18" s="33">
        <f>+'per1'!L18+'per2'!L18+'per3'!L18+'per4'!L18+'per5'!L18+'per6'!L18+'per7'!L18+'per9'!L18+'per8'!L18+'per10'!L18+'per11'!L18+'per12'!L18+'per13'!L18</f>
        <v>25859</v>
      </c>
      <c r="M18" s="27">
        <f>+'per1'!M18+'per2'!M18+'per3'!M18+'per4'!M18+'per5'!M18+'per6'!M18+'per7'!M18+'per9'!M18+'per8'!M18+'per10'!M18+'per11'!M18+'per12'!M18+'per13'!M18</f>
        <v>111313</v>
      </c>
      <c r="N18" s="28">
        <f>+'per1'!N18+'per2'!N18+'per3'!N18+'per4'!N18+'per5'!N18+'per6'!N18+'per7'!N18+'per9'!N18+'per8'!N18+'per10'!N18+'per11'!N18+'per12'!N18+'per13'!N18</f>
        <v>60860</v>
      </c>
      <c r="O18" s="29">
        <f>+'per1'!O18+'per2'!O18+'per3'!O18+'per4'!O18+'per5'!O18+'per6'!O18+'per7'!O18+'per9'!O18+'per8'!O18+'per10'!O18+'per11'!O18+'per12'!O18+'per13'!O18</f>
        <v>172173</v>
      </c>
      <c r="P18" s="32">
        <f>+'per1'!P18+'per2'!P18+'per3'!P18+'per4'!P18+'per5'!P18+'per6'!P18+'per7'!P18+'per9'!P18+'per8'!P18+'per10'!P18+'per11'!P18+'per12'!P18+'per13'!P18</f>
        <v>12718</v>
      </c>
      <c r="Q18" s="33">
        <f>+'per1'!Q18+'per2'!Q18+'per3'!Q18+'per4'!Q18+'per5'!Q18+'per6'!Q18+'per7'!Q18+'per9'!Q18+'per8'!Q18+'per10'!Q18+'per11'!Q18+'per12'!Q18+'per13'!Q18</f>
        <v>4579</v>
      </c>
      <c r="R18" s="150">
        <f>+'per1'!R18+'per2'!R18+'per3'!R18+'per4'!R18+'per5'!R18+'per6'!R18+'per7'!R18+'per9'!R18+'per8'!R18+'per10'!R18+'per11'!R18+'per12'!R18+'per13'!R18</f>
        <v>3178</v>
      </c>
      <c r="S18" s="27">
        <f>+'per1'!S18+'per2'!S18+'per3'!S18+'per4'!S18+'per5'!S18+'per6'!S18+'per7'!S18+'per9'!S18+'per8'!S18+'per10'!S18+'per11'!S18+'per12'!S18+'per13'!S18</f>
        <v>1495</v>
      </c>
      <c r="T18" s="28">
        <f>+'per1'!T18+'per2'!T18+'per3'!T18+'per4'!T18+'per5'!T18+'per6'!T18+'per7'!T18+'per9'!T18+'per8'!T18+'per10'!T18+'per11'!T18+'per12'!T18+'per13'!T18</f>
        <v>1249</v>
      </c>
      <c r="U18" s="29">
        <f>+'per1'!U18+'per2'!U18+'per3'!U18+'per4'!U18+'per5'!U18+'per6'!U18+'per7'!U18+'per9'!U18+'per8'!U18+'per10'!U18+'per11'!U18+'per12'!U18+'per13'!U18</f>
        <v>2744</v>
      </c>
      <c r="V18" s="40">
        <f>SUM(B18,C18,E18,F18,H18,I18,K18,L18,M18,N18,P18,Q18,R18,S18,T18)</f>
        <v>641384</v>
      </c>
    </row>
    <row r="19" spans="1:22" ht="33" customHeight="1" thickBot="1" x14ac:dyDescent="0.2">
      <c r="A19" s="109" t="s">
        <v>54</v>
      </c>
      <c r="B19" s="126">
        <f>B18/B17</f>
        <v>1605.6176470588234</v>
      </c>
      <c r="C19" s="130">
        <f t="shared" ref="C19:V19" si="7">C18/C17</f>
        <v>950.77419354838707</v>
      </c>
      <c r="D19" s="132">
        <f t="shared" si="7"/>
        <v>1293.3076923076924</v>
      </c>
      <c r="E19" s="129">
        <f t="shared" si="7"/>
        <v>2934.7777777777778</v>
      </c>
      <c r="F19" s="130">
        <f t="shared" si="7"/>
        <v>1912.6052631578948</v>
      </c>
      <c r="G19" s="137">
        <f t="shared" si="7"/>
        <v>2409.8783783783783</v>
      </c>
      <c r="H19" s="126">
        <f t="shared" si="7"/>
        <v>195.07142857142858</v>
      </c>
      <c r="I19" s="130">
        <f t="shared" si="7"/>
        <v>406.17241379310343</v>
      </c>
      <c r="J19" s="132">
        <f t="shared" si="7"/>
        <v>302.4736842105263</v>
      </c>
      <c r="K19" s="138">
        <f t="shared" si="7"/>
        <v>3512.4</v>
      </c>
      <c r="L19" s="128">
        <f t="shared" si="7"/>
        <v>738.82857142857142</v>
      </c>
      <c r="M19" s="126">
        <f t="shared" si="7"/>
        <v>3478.53125</v>
      </c>
      <c r="N19" s="130">
        <f t="shared" si="7"/>
        <v>1690.5555555555557</v>
      </c>
      <c r="O19" s="132">
        <f t="shared" si="7"/>
        <v>2531.955882352941</v>
      </c>
      <c r="P19" s="138">
        <f t="shared" si="7"/>
        <v>635.9</v>
      </c>
      <c r="Q19" s="128">
        <f t="shared" si="7"/>
        <v>254.38888888888889</v>
      </c>
      <c r="R19" s="141">
        <f t="shared" si="7"/>
        <v>117.70370370370371</v>
      </c>
      <c r="S19" s="126">
        <f t="shared" si="7"/>
        <v>67.954545454545453</v>
      </c>
      <c r="T19" s="130">
        <f t="shared" si="7"/>
        <v>54.304347826086953</v>
      </c>
      <c r="U19" s="132">
        <f t="shared" si="7"/>
        <v>60.977777777777774</v>
      </c>
      <c r="V19" s="142">
        <f t="shared" si="7"/>
        <v>1428.4721603563473</v>
      </c>
    </row>
    <row r="20" spans="1:22" ht="33" customHeight="1" x14ac:dyDescent="0.3">
      <c r="A20" s="106" t="s">
        <v>57</v>
      </c>
    </row>
  </sheetData>
  <pageMargins left="0.70866141732283472" right="0.70866141732283472" top="0.74803149606299213" bottom="0.74803149606299213" header="0.31496062992125984" footer="0.31496062992125984"/>
  <pageSetup paperSize="5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"/>
  <sheetViews>
    <sheetView topLeftCell="A4" workbookViewId="0">
      <selection activeCell="B16" sqref="B16:V16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17" width="6.6640625" style="2" customWidth="1"/>
    <col min="18" max="18" width="8.1640625" style="2" customWidth="1"/>
    <col min="19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40</v>
      </c>
      <c r="B3" s="8" t="s">
        <v>8</v>
      </c>
      <c r="C3" s="7" t="s">
        <v>9</v>
      </c>
      <c r="D3" s="98" t="s">
        <v>29</v>
      </c>
      <c r="E3" s="8" t="s">
        <v>10</v>
      </c>
      <c r="F3" s="7" t="s">
        <v>11</v>
      </c>
      <c r="G3" s="98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8" t="s">
        <v>16</v>
      </c>
      <c r="N3" s="7" t="s">
        <v>17</v>
      </c>
      <c r="O3" s="6" t="s">
        <v>32</v>
      </c>
      <c r="P3" s="21" t="s">
        <v>18</v>
      </c>
      <c r="Q3" s="9" t="s">
        <v>19</v>
      </c>
      <c r="R3" s="101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97">
        <f>SUM(B4:C4)</f>
        <v>42</v>
      </c>
      <c r="E4" s="55">
        <v>18</v>
      </c>
      <c r="F4" s="56">
        <v>21</v>
      </c>
      <c r="G4" s="9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55">
        <v>21</v>
      </c>
      <c r="N4" s="56">
        <v>21</v>
      </c>
      <c r="O4" s="57">
        <f>SUM(M4:N4)</f>
        <v>42</v>
      </c>
      <c r="P4" s="34">
        <v>15</v>
      </c>
      <c r="Q4" s="31">
        <v>15</v>
      </c>
      <c r="R4" s="102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>
        <v>0</v>
      </c>
      <c r="C5" s="28">
        <v>0</v>
      </c>
      <c r="D5" s="93">
        <f>SUM(B5:C5)</f>
        <v>0</v>
      </c>
      <c r="E5" s="27">
        <v>0</v>
      </c>
      <c r="F5" s="28">
        <v>0</v>
      </c>
      <c r="G5" s="93">
        <f t="shared" ref="G5:G10" si="1">SUM(E5:F5)</f>
        <v>0</v>
      </c>
      <c r="H5" s="27">
        <v>0</v>
      </c>
      <c r="I5" s="28">
        <v>1</v>
      </c>
      <c r="J5" s="29">
        <f>SUM(H5:I5)</f>
        <v>1</v>
      </c>
      <c r="K5" s="32">
        <v>0</v>
      </c>
      <c r="L5" s="36">
        <v>0</v>
      </c>
      <c r="M5" s="27">
        <v>0</v>
      </c>
      <c r="N5" s="28">
        <v>0</v>
      </c>
      <c r="O5" s="29">
        <f>SUM(M5:N5)</f>
        <v>0</v>
      </c>
      <c r="P5" s="35">
        <v>3</v>
      </c>
      <c r="Q5" s="33">
        <v>1</v>
      </c>
      <c r="R5" s="103">
        <v>21</v>
      </c>
      <c r="S5" s="27">
        <v>0</v>
      </c>
      <c r="T5" s="28">
        <v>2</v>
      </c>
      <c r="U5" s="29">
        <f>SUM(S5:T5)</f>
        <v>2</v>
      </c>
      <c r="V5" s="35">
        <f>SUM(B5,C5,E5,F5,H5,I5,K5,L5,M5,N5,P5,Q5,R5,S5,T5)</f>
        <v>28</v>
      </c>
      <c r="W5" s="1"/>
    </row>
    <row r="6" spans="1:23" ht="25.5" customHeight="1" x14ac:dyDescent="0.15">
      <c r="A6" s="10" t="s">
        <v>0</v>
      </c>
      <c r="B6" s="27">
        <v>0</v>
      </c>
      <c r="C6" s="28">
        <v>0</v>
      </c>
      <c r="D6" s="93">
        <f>SUM(B6:C6)</f>
        <v>0</v>
      </c>
      <c r="E6" s="27">
        <v>2</v>
      </c>
      <c r="F6" s="28">
        <v>1</v>
      </c>
      <c r="G6" s="93">
        <f t="shared" si="1"/>
        <v>3</v>
      </c>
      <c r="H6" s="27">
        <v>5</v>
      </c>
      <c r="I6" s="28">
        <v>2</v>
      </c>
      <c r="J6" s="29">
        <f>SUM(H6:I6)</f>
        <v>7</v>
      </c>
      <c r="K6" s="32">
        <v>0</v>
      </c>
      <c r="L6" s="36">
        <v>1</v>
      </c>
      <c r="M6" s="27">
        <v>1</v>
      </c>
      <c r="N6" s="28">
        <v>0</v>
      </c>
      <c r="O6" s="29">
        <f>SUM(M6:N6)</f>
        <v>1</v>
      </c>
      <c r="P6" s="35">
        <v>0</v>
      </c>
      <c r="Q6" s="33">
        <v>0</v>
      </c>
      <c r="R6" s="103">
        <v>2</v>
      </c>
      <c r="S6" s="27">
        <v>9</v>
      </c>
      <c r="T6" s="28">
        <v>7</v>
      </c>
      <c r="U6" s="29">
        <f>SUM(S6:T6)</f>
        <v>16</v>
      </c>
      <c r="V6" s="35">
        <f>SUM(B6,C6,E6,F6,H6,I6,K6,L6,M6,N6,P6,Q6,R6,S6,T6)</f>
        <v>30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93">
        <f>SUM(D5:D6)</f>
        <v>0</v>
      </c>
      <c r="E7" s="27">
        <f>SUM(E5:E6)</f>
        <v>2</v>
      </c>
      <c r="F7" s="28">
        <f>SUM(F5:F6)</f>
        <v>1</v>
      </c>
      <c r="G7" s="93">
        <f t="shared" si="1"/>
        <v>3</v>
      </c>
      <c r="H7" s="27">
        <f>SUM(H5:H6)</f>
        <v>5</v>
      </c>
      <c r="I7" s="28">
        <f>SUM(I5:I6)</f>
        <v>3</v>
      </c>
      <c r="J7" s="29">
        <f t="shared" ref="J7" si="2">H7+I7</f>
        <v>8</v>
      </c>
      <c r="K7" s="32">
        <f>SUM(K5:K6)</f>
        <v>0</v>
      </c>
      <c r="L7" s="36">
        <f>SUM(L5:L6)</f>
        <v>1</v>
      </c>
      <c r="M7" s="27">
        <f>SUM(M5:M6)</f>
        <v>1</v>
      </c>
      <c r="N7" s="28">
        <f>SUM(N5:N6)</f>
        <v>0</v>
      </c>
      <c r="O7" s="29">
        <f t="shared" ref="O7:V7" si="3">SUM(O5:O6)</f>
        <v>1</v>
      </c>
      <c r="P7" s="35">
        <f>SUM(P5:P6)</f>
        <v>3</v>
      </c>
      <c r="Q7" s="33">
        <f>SUM(Q5:Q6)</f>
        <v>1</v>
      </c>
      <c r="R7" s="103">
        <f>SUM(R5:R6)</f>
        <v>23</v>
      </c>
      <c r="S7" s="27">
        <f>SUM(S5:S6)</f>
        <v>9</v>
      </c>
      <c r="T7" s="28">
        <f>SUM(T5:T6)</f>
        <v>9</v>
      </c>
      <c r="U7" s="29">
        <f t="shared" si="3"/>
        <v>18</v>
      </c>
      <c r="V7" s="35">
        <f t="shared" si="3"/>
        <v>58</v>
      </c>
      <c r="W7" s="1"/>
    </row>
    <row r="8" spans="1:23" ht="25.5" customHeight="1" thickTop="1" x14ac:dyDescent="0.25">
      <c r="A8" s="17" t="s">
        <v>25</v>
      </c>
      <c r="B8" s="27">
        <v>0</v>
      </c>
      <c r="C8" s="28">
        <v>0</v>
      </c>
      <c r="D8" s="93">
        <f>SUM(B8:C8)</f>
        <v>0</v>
      </c>
      <c r="E8" s="27">
        <v>1</v>
      </c>
      <c r="F8" s="28">
        <v>1</v>
      </c>
      <c r="G8" s="93">
        <f t="shared" si="1"/>
        <v>2</v>
      </c>
      <c r="H8" s="27">
        <v>1</v>
      </c>
      <c r="I8" s="28">
        <v>1</v>
      </c>
      <c r="J8" s="29">
        <f>SUM(H8:I8)</f>
        <v>2</v>
      </c>
      <c r="K8" s="32">
        <v>0</v>
      </c>
      <c r="L8" s="36">
        <v>0</v>
      </c>
      <c r="M8" s="27">
        <v>0</v>
      </c>
      <c r="N8" s="28">
        <v>0</v>
      </c>
      <c r="O8" s="29">
        <f>SUM(M8:N8)</f>
        <v>0</v>
      </c>
      <c r="P8" s="35">
        <v>3</v>
      </c>
      <c r="Q8" s="33">
        <v>0</v>
      </c>
      <c r="R8" s="103">
        <v>0</v>
      </c>
      <c r="S8" s="27">
        <v>9</v>
      </c>
      <c r="T8" s="28">
        <v>9</v>
      </c>
      <c r="U8" s="29">
        <f>SUM(S8:T8)</f>
        <v>18</v>
      </c>
      <c r="V8" s="35">
        <f>SUM(B8,C8,E8,F8,H8,I8,K8,L8,M8,N8,P8,Q8,R8,S8,T8)</f>
        <v>25</v>
      </c>
      <c r="W8" s="1"/>
    </row>
    <row r="9" spans="1:23" ht="25.5" customHeight="1" x14ac:dyDescent="0.15">
      <c r="A9" s="11" t="s">
        <v>4</v>
      </c>
      <c r="B9" s="27">
        <v>1</v>
      </c>
      <c r="C9" s="28"/>
      <c r="D9" s="93">
        <f>SUM(B9:C9)</f>
        <v>1</v>
      </c>
      <c r="E9" s="27">
        <v>1</v>
      </c>
      <c r="F9" s="28"/>
      <c r="G9" s="93">
        <f t="shared" si="1"/>
        <v>1</v>
      </c>
      <c r="H9" s="27">
        <v>1</v>
      </c>
      <c r="I9" s="28">
        <v>1</v>
      </c>
      <c r="J9" s="29">
        <f>SUM(H9:I9)</f>
        <v>2</v>
      </c>
      <c r="K9" s="32"/>
      <c r="L9" s="36">
        <v>1</v>
      </c>
      <c r="M9" s="27">
        <v>1</v>
      </c>
      <c r="N9" s="28"/>
      <c r="O9" s="29">
        <f>SUM(M9:N9)</f>
        <v>1</v>
      </c>
      <c r="P9" s="35"/>
      <c r="Q9" s="33"/>
      <c r="R9" s="103">
        <v>23</v>
      </c>
      <c r="S9" s="27">
        <v>1</v>
      </c>
      <c r="T9" s="28"/>
      <c r="U9" s="29">
        <f>SUM(S9:T9)</f>
        <v>1</v>
      </c>
      <c r="V9" s="35">
        <f>SUM(B9,C9,E9,F9,H9,I9,K9,L9,M9,N9,P9,Q9,R9,S9,T9)</f>
        <v>30</v>
      </c>
      <c r="W9" s="1"/>
    </row>
    <row r="10" spans="1:23" ht="25.5" customHeight="1" x14ac:dyDescent="0.15">
      <c r="A10" s="18" t="s">
        <v>1</v>
      </c>
      <c r="B10" s="27">
        <v>0</v>
      </c>
      <c r="C10" s="28">
        <v>0</v>
      </c>
      <c r="D10" s="93">
        <f>SUM(B10:C10)</f>
        <v>0</v>
      </c>
      <c r="E10" s="27">
        <v>0</v>
      </c>
      <c r="F10" s="28">
        <v>0</v>
      </c>
      <c r="G10" s="93">
        <f t="shared" si="1"/>
        <v>0</v>
      </c>
      <c r="H10" s="27">
        <v>0</v>
      </c>
      <c r="I10" s="28">
        <v>0</v>
      </c>
      <c r="J10" s="29">
        <f>SUM(H10:I10)</f>
        <v>0</v>
      </c>
      <c r="K10" s="32">
        <v>0</v>
      </c>
      <c r="L10" s="36">
        <v>0</v>
      </c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103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1</v>
      </c>
      <c r="C11" s="28">
        <f t="shared" si="4"/>
        <v>0</v>
      </c>
      <c r="D11" s="93">
        <f t="shared" si="4"/>
        <v>1</v>
      </c>
      <c r="E11" s="27">
        <f t="shared" si="4"/>
        <v>2</v>
      </c>
      <c r="F11" s="28">
        <f t="shared" si="4"/>
        <v>1</v>
      </c>
      <c r="G11" s="93">
        <f t="shared" si="4"/>
        <v>3</v>
      </c>
      <c r="H11" s="27">
        <f t="shared" si="4"/>
        <v>2</v>
      </c>
      <c r="I11" s="28">
        <f t="shared" si="4"/>
        <v>2</v>
      </c>
      <c r="J11" s="29">
        <f t="shared" si="4"/>
        <v>4</v>
      </c>
      <c r="K11" s="32">
        <f t="shared" si="4"/>
        <v>0</v>
      </c>
      <c r="L11" s="36">
        <f t="shared" si="4"/>
        <v>1</v>
      </c>
      <c r="M11" s="27">
        <f t="shared" si="4"/>
        <v>1</v>
      </c>
      <c r="N11" s="28">
        <f t="shared" si="4"/>
        <v>0</v>
      </c>
      <c r="O11" s="29">
        <f t="shared" si="4"/>
        <v>1</v>
      </c>
      <c r="P11" s="35">
        <f t="shared" si="4"/>
        <v>3</v>
      </c>
      <c r="Q11" s="33">
        <f t="shared" si="4"/>
        <v>0</v>
      </c>
      <c r="R11" s="103">
        <f t="shared" si="4"/>
        <v>23</v>
      </c>
      <c r="S11" s="27">
        <f t="shared" si="4"/>
        <v>10</v>
      </c>
      <c r="T11" s="28">
        <f t="shared" si="4"/>
        <v>9</v>
      </c>
      <c r="U11" s="29">
        <f t="shared" si="4"/>
        <v>19</v>
      </c>
      <c r="V11" s="35">
        <f t="shared" si="4"/>
        <v>55</v>
      </c>
      <c r="W11" s="1"/>
    </row>
    <row r="12" spans="1:23" ht="25.5" customHeight="1" x14ac:dyDescent="0.15">
      <c r="A12" s="10" t="s">
        <v>7</v>
      </c>
      <c r="B12" s="27">
        <v>458</v>
      </c>
      <c r="C12" s="28">
        <v>420</v>
      </c>
      <c r="D12" s="93">
        <f>SUM(B12:C12)</f>
        <v>878</v>
      </c>
      <c r="E12" s="27">
        <v>438</v>
      </c>
      <c r="F12" s="28">
        <v>511</v>
      </c>
      <c r="G12" s="93">
        <f>SUM(E12:F12)</f>
        <v>949</v>
      </c>
      <c r="H12" s="27">
        <v>425</v>
      </c>
      <c r="I12" s="28">
        <v>444</v>
      </c>
      <c r="J12" s="29">
        <f>SUM(H12:I12)</f>
        <v>869</v>
      </c>
      <c r="K12" s="32">
        <v>560</v>
      </c>
      <c r="L12" s="36">
        <v>461</v>
      </c>
      <c r="M12" s="27">
        <v>448</v>
      </c>
      <c r="N12" s="28">
        <v>420</v>
      </c>
      <c r="O12" s="29">
        <f>SUM(M12:N12)</f>
        <v>868</v>
      </c>
      <c r="P12" s="35">
        <v>341</v>
      </c>
      <c r="Q12" s="33">
        <v>354</v>
      </c>
      <c r="R12" s="103">
        <v>330</v>
      </c>
      <c r="S12" s="27">
        <v>349</v>
      </c>
      <c r="T12" s="28">
        <v>414</v>
      </c>
      <c r="U12" s="29">
        <f>SUM(S12:T12)</f>
        <v>763</v>
      </c>
      <c r="V12" s="35">
        <f>SUM(B12,C12,E12,F12,H12,I12,K12,L12,M12,N12,P12,Q12,R12,S12,T12)</f>
        <v>6373</v>
      </c>
      <c r="W12" s="1"/>
    </row>
    <row r="13" spans="1:23" ht="37.5" customHeight="1" x14ac:dyDescent="0.15">
      <c r="A13" s="10" t="s">
        <v>26</v>
      </c>
      <c r="B13" s="46">
        <f>B12/28</f>
        <v>16.357142857142858</v>
      </c>
      <c r="C13" s="39">
        <f>C12/28</f>
        <v>15</v>
      </c>
      <c r="D13" s="94">
        <f>D12/28</f>
        <v>31.357142857142858</v>
      </c>
      <c r="E13" s="46">
        <f>E12/28</f>
        <v>15.642857142857142</v>
      </c>
      <c r="F13" s="39">
        <f>F12/28</f>
        <v>18.25</v>
      </c>
      <c r="G13" s="94">
        <f t="shared" ref="G13:V13" si="5">G12/28</f>
        <v>33.892857142857146</v>
      </c>
      <c r="H13" s="46">
        <f t="shared" si="5"/>
        <v>15.178571428571429</v>
      </c>
      <c r="I13" s="39">
        <f t="shared" si="5"/>
        <v>15.857142857142858</v>
      </c>
      <c r="J13" s="47">
        <f t="shared" si="5"/>
        <v>31.035714285714285</v>
      </c>
      <c r="K13" s="77">
        <f t="shared" si="5"/>
        <v>20</v>
      </c>
      <c r="L13" s="62">
        <f t="shared" si="5"/>
        <v>16.464285714285715</v>
      </c>
      <c r="M13" s="46">
        <f t="shared" si="5"/>
        <v>16</v>
      </c>
      <c r="N13" s="39">
        <f t="shared" si="5"/>
        <v>15</v>
      </c>
      <c r="O13" s="47">
        <f t="shared" si="5"/>
        <v>31</v>
      </c>
      <c r="P13" s="77">
        <f t="shared" si="5"/>
        <v>12.178571428571429</v>
      </c>
      <c r="Q13" s="62">
        <f t="shared" si="5"/>
        <v>12.642857142857142</v>
      </c>
      <c r="R13" s="100">
        <f t="shared" si="5"/>
        <v>11.785714285714286</v>
      </c>
      <c r="S13" s="46">
        <f t="shared" si="5"/>
        <v>12.464285714285714</v>
      </c>
      <c r="T13" s="39">
        <f t="shared" si="5"/>
        <v>14.785714285714286</v>
      </c>
      <c r="U13" s="47">
        <f t="shared" si="5"/>
        <v>27.25</v>
      </c>
      <c r="V13" s="40">
        <f t="shared" si="5"/>
        <v>227.60714285714286</v>
      </c>
      <c r="W13" s="1"/>
    </row>
    <row r="14" spans="1:23" ht="34.5" customHeight="1" x14ac:dyDescent="0.2">
      <c r="A14" s="10" t="s">
        <v>35</v>
      </c>
      <c r="B14" s="49">
        <f>(B12*100)/(B4*28)</f>
        <v>77.89115646258503</v>
      </c>
      <c r="C14" s="49">
        <f t="shared" ref="C14:V14" si="6">(C12*100)/(C4*28)</f>
        <v>71.428571428571431</v>
      </c>
      <c r="D14" s="63">
        <f t="shared" si="6"/>
        <v>74.659863945578238</v>
      </c>
      <c r="E14" s="49">
        <f t="shared" si="6"/>
        <v>86.904761904761898</v>
      </c>
      <c r="F14" s="41">
        <f t="shared" si="6"/>
        <v>86.904761904761898</v>
      </c>
      <c r="G14" s="95">
        <f t="shared" si="6"/>
        <v>86.904761904761898</v>
      </c>
      <c r="H14" s="49">
        <f t="shared" si="6"/>
        <v>79.887218045112789</v>
      </c>
      <c r="I14" s="41">
        <f t="shared" si="6"/>
        <v>88.095238095238102</v>
      </c>
      <c r="J14" s="50">
        <f t="shared" si="6"/>
        <v>83.880308880308874</v>
      </c>
      <c r="K14" s="75">
        <f t="shared" si="6"/>
        <v>95.238095238095241</v>
      </c>
      <c r="L14" s="63">
        <f t="shared" si="6"/>
        <v>78.401360544217681</v>
      </c>
      <c r="M14" s="49">
        <f t="shared" si="6"/>
        <v>76.19047619047619</v>
      </c>
      <c r="N14" s="41">
        <f t="shared" si="6"/>
        <v>71.428571428571431</v>
      </c>
      <c r="O14" s="50">
        <f t="shared" si="6"/>
        <v>73.80952380952381</v>
      </c>
      <c r="P14" s="75">
        <f t="shared" si="6"/>
        <v>81.19047619047619</v>
      </c>
      <c r="Q14" s="49">
        <f t="shared" si="6"/>
        <v>84.285714285714292</v>
      </c>
      <c r="R14" s="104" t="s">
        <v>34</v>
      </c>
      <c r="S14" s="49">
        <f t="shared" si="6"/>
        <v>69.246031746031747</v>
      </c>
      <c r="T14" s="41">
        <f t="shared" si="6"/>
        <v>82.142857142857139</v>
      </c>
      <c r="U14" s="50">
        <f t="shared" si="6"/>
        <v>75.694444444444443</v>
      </c>
      <c r="V14" s="42">
        <f t="shared" si="6"/>
        <v>84.928038379530918</v>
      </c>
      <c r="W14" s="1"/>
    </row>
    <row r="15" spans="1:23" ht="25.5" customHeight="1" x14ac:dyDescent="0.15">
      <c r="A15" s="10" t="s">
        <v>2</v>
      </c>
      <c r="B15" s="27">
        <v>0</v>
      </c>
      <c r="C15" s="28">
        <v>0</v>
      </c>
      <c r="D15" s="93">
        <f>SUM(B15:C15)</f>
        <v>0</v>
      </c>
      <c r="E15" s="27">
        <v>944</v>
      </c>
      <c r="F15" s="28">
        <v>484</v>
      </c>
      <c r="G15" s="93">
        <f>SUM(E15:F15)</f>
        <v>1428</v>
      </c>
      <c r="H15" s="27">
        <v>84</v>
      </c>
      <c r="I15" s="28">
        <v>827</v>
      </c>
      <c r="J15" s="29">
        <f>SUM(H15:I15)</f>
        <v>911</v>
      </c>
      <c r="K15" s="32">
        <v>0</v>
      </c>
      <c r="L15" s="36">
        <v>0</v>
      </c>
      <c r="M15" s="27">
        <v>0</v>
      </c>
      <c r="N15" s="28">
        <v>0</v>
      </c>
      <c r="O15" s="29">
        <f>SUM(M15:N15)</f>
        <v>0</v>
      </c>
      <c r="P15" s="35">
        <v>477</v>
      </c>
      <c r="Q15" s="33">
        <v>0</v>
      </c>
      <c r="R15" s="103">
        <v>0</v>
      </c>
      <c r="S15" s="27">
        <v>409</v>
      </c>
      <c r="T15" s="28">
        <v>382</v>
      </c>
      <c r="U15" s="29">
        <f>SUM(S15:T15)</f>
        <v>791</v>
      </c>
      <c r="V15" s="35">
        <f>SUM(B15,C15,E15,F15,H15,I15,K15,L15,M15,N15,P15,Q15,R15,S15,T15)</f>
        <v>3607</v>
      </c>
      <c r="W15" s="1"/>
    </row>
    <row r="16" spans="1:23" ht="36.75" customHeight="1" thickBot="1" x14ac:dyDescent="0.2">
      <c r="A16" s="15" t="s">
        <v>3</v>
      </c>
      <c r="B16" s="52" t="e">
        <f t="shared" ref="B16:V16" si="7">B15/B8</f>
        <v>#DIV/0!</v>
      </c>
      <c r="C16" s="52" t="e">
        <f t="shared" si="7"/>
        <v>#DIV/0!</v>
      </c>
      <c r="D16" s="52" t="e">
        <f t="shared" si="7"/>
        <v>#DIV/0!</v>
      </c>
      <c r="E16" s="52">
        <f t="shared" si="7"/>
        <v>944</v>
      </c>
      <c r="F16" s="52">
        <f t="shared" si="7"/>
        <v>484</v>
      </c>
      <c r="G16" s="52">
        <f t="shared" si="7"/>
        <v>714</v>
      </c>
      <c r="H16" s="52">
        <f t="shared" si="7"/>
        <v>84</v>
      </c>
      <c r="I16" s="52">
        <f t="shared" si="7"/>
        <v>827</v>
      </c>
      <c r="J16" s="52">
        <f t="shared" si="7"/>
        <v>455.5</v>
      </c>
      <c r="K16" s="52" t="e">
        <f t="shared" si="7"/>
        <v>#DIV/0!</v>
      </c>
      <c r="L16" s="52" t="e">
        <f t="shared" si="7"/>
        <v>#DIV/0!</v>
      </c>
      <c r="M16" s="52" t="e">
        <f t="shared" si="7"/>
        <v>#DIV/0!</v>
      </c>
      <c r="N16" s="52" t="e">
        <f t="shared" si="7"/>
        <v>#DIV/0!</v>
      </c>
      <c r="O16" s="52" t="e">
        <f t="shared" si="7"/>
        <v>#DIV/0!</v>
      </c>
      <c r="P16" s="52">
        <f t="shared" si="7"/>
        <v>159</v>
      </c>
      <c r="Q16" s="52" t="e">
        <f t="shared" si="7"/>
        <v>#DIV/0!</v>
      </c>
      <c r="R16" s="52" t="e">
        <f t="shared" si="7"/>
        <v>#DIV/0!</v>
      </c>
      <c r="S16" s="52">
        <f t="shared" si="7"/>
        <v>45.444444444444443</v>
      </c>
      <c r="T16" s="52">
        <f t="shared" si="7"/>
        <v>42.444444444444443</v>
      </c>
      <c r="U16" s="52">
        <f t="shared" si="7"/>
        <v>43.944444444444443</v>
      </c>
      <c r="V16" s="52">
        <f t="shared" si="7"/>
        <v>144.28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topLeftCell="A4" zoomScale="85" zoomScaleNormal="85" workbookViewId="0">
      <selection activeCell="B16" sqref="B16:V16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41</v>
      </c>
      <c r="B3" s="8" t="s">
        <v>8</v>
      </c>
      <c r="C3" s="7" t="s">
        <v>9</v>
      </c>
      <c r="D3" s="6" t="s">
        <v>29</v>
      </c>
      <c r="E3" s="8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9" t="s">
        <v>14</v>
      </c>
      <c r="L3" s="25" t="s">
        <v>15</v>
      </c>
      <c r="M3" s="8" t="s">
        <v>16</v>
      </c>
      <c r="N3" s="7" t="s">
        <v>17</v>
      </c>
      <c r="O3" s="6" t="s">
        <v>32</v>
      </c>
      <c r="P3" s="19" t="s">
        <v>18</v>
      </c>
      <c r="Q3" s="9" t="s">
        <v>19</v>
      </c>
      <c r="R3" s="101" t="s">
        <v>28</v>
      </c>
      <c r="S3" s="22" t="s">
        <v>20</v>
      </c>
      <c r="T3" s="23" t="s">
        <v>21</v>
      </c>
      <c r="U3" s="24" t="s">
        <v>33</v>
      </c>
      <c r="V3" s="99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55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31">
        <v>21</v>
      </c>
      <c r="L4" s="71">
        <v>21</v>
      </c>
      <c r="M4" s="55">
        <v>21</v>
      </c>
      <c r="N4" s="56">
        <v>21</v>
      </c>
      <c r="O4" s="57">
        <f>SUM(M4:N4)</f>
        <v>42</v>
      </c>
      <c r="P4" s="58">
        <v>15</v>
      </c>
      <c r="Q4" s="31">
        <v>15</v>
      </c>
      <c r="R4" s="102" t="s">
        <v>34</v>
      </c>
      <c r="S4" s="45">
        <v>18</v>
      </c>
      <c r="T4" s="37">
        <v>18</v>
      </c>
      <c r="U4" s="30">
        <f>SUM(S4:T4)</f>
        <v>36</v>
      </c>
      <c r="V4" s="31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>
        <v>0</v>
      </c>
      <c r="C5" s="28">
        <v>0</v>
      </c>
      <c r="D5" s="29">
        <f>SUM(B5:C5)</f>
        <v>0</v>
      </c>
      <c r="E5" s="27">
        <v>0</v>
      </c>
      <c r="F5" s="28">
        <v>0</v>
      </c>
      <c r="G5" s="29">
        <f t="shared" ref="G5:G10" si="1">SUM(E5:F5)</f>
        <v>0</v>
      </c>
      <c r="H5" s="27">
        <v>0</v>
      </c>
      <c r="I5" s="28">
        <v>0</v>
      </c>
      <c r="J5" s="29">
        <f>SUM(H5:I5)</f>
        <v>0</v>
      </c>
      <c r="K5" s="33">
        <v>0</v>
      </c>
      <c r="L5" s="36">
        <v>0</v>
      </c>
      <c r="M5" s="27">
        <v>0</v>
      </c>
      <c r="N5" s="28">
        <v>0</v>
      </c>
      <c r="O5" s="29">
        <f>SUM(M5:N5)</f>
        <v>0</v>
      </c>
      <c r="P5" s="32">
        <v>0</v>
      </c>
      <c r="Q5" s="33">
        <v>0</v>
      </c>
      <c r="R5" s="103">
        <v>23</v>
      </c>
      <c r="S5" s="27">
        <v>3</v>
      </c>
      <c r="T5" s="28">
        <v>2</v>
      </c>
      <c r="U5" s="29">
        <f>SUM(S5:T5)</f>
        <v>5</v>
      </c>
      <c r="V5" s="33">
        <f>SUM(B5,C5,E5,F5,H5,I5,K5,L5,M5,N5,P5,Q5,R5,S5,T5)</f>
        <v>28</v>
      </c>
      <c r="W5" s="1"/>
    </row>
    <row r="6" spans="1:23" ht="25.5" customHeight="1" x14ac:dyDescent="0.15">
      <c r="A6" s="10" t="s">
        <v>0</v>
      </c>
      <c r="B6" s="27">
        <v>1</v>
      </c>
      <c r="C6" s="28">
        <v>0</v>
      </c>
      <c r="D6" s="29">
        <f>SUM(B6:C6)</f>
        <v>1</v>
      </c>
      <c r="E6" s="27">
        <v>2</v>
      </c>
      <c r="F6" s="28">
        <v>1</v>
      </c>
      <c r="G6" s="29">
        <f t="shared" si="1"/>
        <v>3</v>
      </c>
      <c r="H6" s="27">
        <v>6</v>
      </c>
      <c r="I6" s="28">
        <v>3</v>
      </c>
      <c r="J6" s="29">
        <f>SUM(H6:I6)</f>
        <v>9</v>
      </c>
      <c r="K6" s="33">
        <v>0</v>
      </c>
      <c r="L6" s="36">
        <v>3</v>
      </c>
      <c r="M6" s="27">
        <v>0</v>
      </c>
      <c r="N6" s="28">
        <v>1</v>
      </c>
      <c r="O6" s="29">
        <f>SUM(M6:N6)</f>
        <v>1</v>
      </c>
      <c r="P6" s="32">
        <v>0</v>
      </c>
      <c r="Q6" s="33">
        <v>0</v>
      </c>
      <c r="R6" s="103">
        <v>2</v>
      </c>
      <c r="S6" s="27">
        <v>10</v>
      </c>
      <c r="T6" s="28">
        <v>7</v>
      </c>
      <c r="U6" s="29">
        <f>SUM(S6:T6)</f>
        <v>17</v>
      </c>
      <c r="V6" s="33">
        <f>SUM(B6,C6,E6,F6,H6,I6,K6,L6,M6,N6,P6,Q6,R6,S6,T6)</f>
        <v>36</v>
      </c>
      <c r="W6" s="1"/>
    </row>
    <row r="7" spans="1:23" ht="25.5" customHeight="1" thickBot="1" x14ac:dyDescent="0.2">
      <c r="A7" s="14" t="s">
        <v>6</v>
      </c>
      <c r="B7" s="27">
        <f>SUM(B5:B6)</f>
        <v>1</v>
      </c>
      <c r="C7" s="28">
        <f>SUM(C5:C6)</f>
        <v>0</v>
      </c>
      <c r="D7" s="29">
        <f>SUM(D5:D6)</f>
        <v>1</v>
      </c>
      <c r="E7" s="27">
        <f>SUM(E5:E6)</f>
        <v>2</v>
      </c>
      <c r="F7" s="28">
        <f>SUM(F5:F6)</f>
        <v>1</v>
      </c>
      <c r="G7" s="29">
        <f t="shared" si="1"/>
        <v>3</v>
      </c>
      <c r="H7" s="27">
        <f>SUM(H5:H6)</f>
        <v>6</v>
      </c>
      <c r="I7" s="28">
        <f>SUM(I5:I6)</f>
        <v>3</v>
      </c>
      <c r="J7" s="29">
        <f t="shared" ref="J7" si="2">H7+I7</f>
        <v>9</v>
      </c>
      <c r="K7" s="33">
        <f>SUM(K5:K6)</f>
        <v>0</v>
      </c>
      <c r="L7" s="36">
        <f>SUM(L5:L6)</f>
        <v>3</v>
      </c>
      <c r="M7" s="27">
        <f>SUM(M5:M6)</f>
        <v>0</v>
      </c>
      <c r="N7" s="28">
        <f>SUM(N5:N6)</f>
        <v>1</v>
      </c>
      <c r="O7" s="29">
        <f t="shared" ref="O7:V7" si="3">SUM(O5:O6)</f>
        <v>1</v>
      </c>
      <c r="P7" s="32">
        <f>SUM(P5:P6)</f>
        <v>0</v>
      </c>
      <c r="Q7" s="33">
        <f>SUM(Q5:Q6)</f>
        <v>0</v>
      </c>
      <c r="R7" s="103">
        <f>SUM(R5:R6)</f>
        <v>25</v>
      </c>
      <c r="S7" s="27">
        <f>SUM(S5:S6)</f>
        <v>13</v>
      </c>
      <c r="T7" s="28">
        <f>SUM(T5:T6)</f>
        <v>9</v>
      </c>
      <c r="U7" s="29">
        <f t="shared" si="3"/>
        <v>22</v>
      </c>
      <c r="V7" s="33">
        <f t="shared" si="3"/>
        <v>64</v>
      </c>
      <c r="W7" s="1"/>
    </row>
    <row r="8" spans="1:23" ht="25.5" customHeight="1" thickTop="1" x14ac:dyDescent="0.25">
      <c r="A8" s="17" t="s">
        <v>25</v>
      </c>
      <c r="B8" s="27">
        <v>0</v>
      </c>
      <c r="C8" s="28">
        <v>0</v>
      </c>
      <c r="D8" s="29">
        <f>SUM(B8:C8)</f>
        <v>0</v>
      </c>
      <c r="E8" s="27">
        <v>2</v>
      </c>
      <c r="F8" s="28">
        <v>0</v>
      </c>
      <c r="G8" s="29">
        <f t="shared" si="1"/>
        <v>2</v>
      </c>
      <c r="H8" s="27">
        <v>3</v>
      </c>
      <c r="I8" s="28">
        <v>1</v>
      </c>
      <c r="J8" s="29">
        <f>SUM(H8:I8)</f>
        <v>4</v>
      </c>
      <c r="K8" s="33">
        <v>0</v>
      </c>
      <c r="L8" s="36">
        <v>1</v>
      </c>
      <c r="M8" s="27">
        <v>0</v>
      </c>
      <c r="N8" s="28">
        <v>0</v>
      </c>
      <c r="O8" s="29">
        <f>SUM(M8:N8)</f>
        <v>0</v>
      </c>
      <c r="P8" s="32">
        <v>2</v>
      </c>
      <c r="Q8" s="33">
        <v>4</v>
      </c>
      <c r="R8" s="103">
        <v>1</v>
      </c>
      <c r="S8" s="27">
        <v>12</v>
      </c>
      <c r="T8" s="28">
        <v>9</v>
      </c>
      <c r="U8" s="29">
        <f>SUM(S8:T8)</f>
        <v>21</v>
      </c>
      <c r="V8" s="33">
        <f>SUM(B8,C8,E8,F8,H8,I8,K8,L8,M8,N8,P8,Q8,R8,S8,T8)</f>
        <v>35</v>
      </c>
      <c r="W8" s="1"/>
    </row>
    <row r="9" spans="1:23" ht="25.5" customHeight="1" x14ac:dyDescent="0.15">
      <c r="A9" s="11" t="s">
        <v>4</v>
      </c>
      <c r="B9" s="27">
        <v>0</v>
      </c>
      <c r="C9" s="28">
        <v>0</v>
      </c>
      <c r="D9" s="29">
        <f>SUM(B9:C9)</f>
        <v>0</v>
      </c>
      <c r="E9" s="27">
        <v>0</v>
      </c>
      <c r="F9" s="28">
        <v>0</v>
      </c>
      <c r="G9" s="29">
        <f t="shared" si="1"/>
        <v>0</v>
      </c>
      <c r="H9" s="27">
        <v>3</v>
      </c>
      <c r="I9" s="28">
        <v>5</v>
      </c>
      <c r="J9" s="29">
        <f>SUM(H9:I9)</f>
        <v>8</v>
      </c>
      <c r="K9" s="33">
        <v>0</v>
      </c>
      <c r="L9" s="36">
        <v>0</v>
      </c>
      <c r="M9" s="27">
        <v>0</v>
      </c>
      <c r="N9" s="28">
        <v>1</v>
      </c>
      <c r="O9" s="29">
        <f>SUM(M9:N9)</f>
        <v>1</v>
      </c>
      <c r="P9" s="32">
        <v>0</v>
      </c>
      <c r="Q9" s="33">
        <v>0</v>
      </c>
      <c r="R9" s="103">
        <v>25</v>
      </c>
      <c r="S9" s="27">
        <v>0</v>
      </c>
      <c r="T9" s="28">
        <v>2</v>
      </c>
      <c r="U9" s="29">
        <f>SUM(S9:T9)</f>
        <v>2</v>
      </c>
      <c r="V9" s="33">
        <f>SUM(B9,C9,E9,F9,H9,I9,K9,L9,M9,N9,P9,Q9,R9,S9,T9)</f>
        <v>36</v>
      </c>
      <c r="W9" s="1"/>
    </row>
    <row r="10" spans="1:23" ht="25.5" customHeight="1" x14ac:dyDescent="0.15">
      <c r="A10" s="18" t="s">
        <v>1</v>
      </c>
      <c r="B10" s="27">
        <v>0</v>
      </c>
      <c r="C10" s="28">
        <v>0</v>
      </c>
      <c r="D10" s="29">
        <f>SUM(B10:C10)</f>
        <v>0</v>
      </c>
      <c r="E10" s="27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3">
        <v>0</v>
      </c>
      <c r="L10" s="36">
        <v>0</v>
      </c>
      <c r="M10" s="27">
        <v>0</v>
      </c>
      <c r="N10" s="28">
        <v>0</v>
      </c>
      <c r="O10" s="29">
        <f>SUM(M10:N10)</f>
        <v>0</v>
      </c>
      <c r="P10" s="32">
        <v>0</v>
      </c>
      <c r="Q10" s="33">
        <v>0</v>
      </c>
      <c r="R10" s="103">
        <v>0</v>
      </c>
      <c r="S10" s="27">
        <v>0</v>
      </c>
      <c r="T10" s="28">
        <v>0</v>
      </c>
      <c r="U10" s="29">
        <f>SUM(S10:T10)</f>
        <v>0</v>
      </c>
      <c r="V10" s="33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27">
        <f t="shared" si="4"/>
        <v>2</v>
      </c>
      <c r="F11" s="28">
        <f t="shared" si="4"/>
        <v>0</v>
      </c>
      <c r="G11" s="29">
        <f t="shared" si="4"/>
        <v>2</v>
      </c>
      <c r="H11" s="27">
        <f t="shared" si="4"/>
        <v>6</v>
      </c>
      <c r="I11" s="28">
        <f t="shared" si="4"/>
        <v>6</v>
      </c>
      <c r="J11" s="29">
        <f t="shared" si="4"/>
        <v>12</v>
      </c>
      <c r="K11" s="33">
        <f t="shared" si="4"/>
        <v>0</v>
      </c>
      <c r="L11" s="36">
        <f t="shared" si="4"/>
        <v>1</v>
      </c>
      <c r="M11" s="27">
        <f t="shared" si="4"/>
        <v>0</v>
      </c>
      <c r="N11" s="28">
        <f t="shared" si="4"/>
        <v>1</v>
      </c>
      <c r="O11" s="29">
        <f t="shared" si="4"/>
        <v>1</v>
      </c>
      <c r="P11" s="32">
        <f t="shared" si="4"/>
        <v>2</v>
      </c>
      <c r="Q11" s="33">
        <f t="shared" si="4"/>
        <v>4</v>
      </c>
      <c r="R11" s="103">
        <f t="shared" si="4"/>
        <v>26</v>
      </c>
      <c r="S11" s="27">
        <f t="shared" si="4"/>
        <v>12</v>
      </c>
      <c r="T11" s="28">
        <f t="shared" si="4"/>
        <v>11</v>
      </c>
      <c r="U11" s="29">
        <f t="shared" si="4"/>
        <v>23</v>
      </c>
      <c r="V11" s="33">
        <f t="shared" si="4"/>
        <v>71</v>
      </c>
      <c r="W11" s="1"/>
    </row>
    <row r="12" spans="1:23" ht="25.5" customHeight="1" x14ac:dyDescent="0.15">
      <c r="A12" s="10" t="s">
        <v>7</v>
      </c>
      <c r="B12" s="27">
        <v>466</v>
      </c>
      <c r="C12" s="28">
        <v>409</v>
      </c>
      <c r="D12" s="29">
        <f>SUM(B12:C12)</f>
        <v>875</v>
      </c>
      <c r="E12" s="27">
        <v>424</v>
      </c>
      <c r="F12" s="28">
        <v>523</v>
      </c>
      <c r="G12" s="29">
        <f>SUM(E12:F12)</f>
        <v>947</v>
      </c>
      <c r="H12" s="27">
        <v>412</v>
      </c>
      <c r="I12" s="28">
        <v>424</v>
      </c>
      <c r="J12" s="29">
        <f>SUM(H12:I12)</f>
        <v>836</v>
      </c>
      <c r="K12" s="33">
        <v>560</v>
      </c>
      <c r="L12" s="36">
        <v>472</v>
      </c>
      <c r="M12" s="27">
        <v>448</v>
      </c>
      <c r="N12" s="28">
        <v>433</v>
      </c>
      <c r="O12" s="29">
        <f>SUM(M12:N12)</f>
        <v>881</v>
      </c>
      <c r="P12" s="32">
        <v>346</v>
      </c>
      <c r="Q12" s="33">
        <v>294</v>
      </c>
      <c r="R12" s="103">
        <v>316</v>
      </c>
      <c r="S12" s="27">
        <v>346</v>
      </c>
      <c r="T12" s="28">
        <v>359</v>
      </c>
      <c r="U12" s="29">
        <f>SUM(S12:T12)</f>
        <v>705</v>
      </c>
      <c r="V12" s="33">
        <f>SUM(B12,C12,E12,F12,H12,I12,K12,L12,M12,N12,P12,Q12,R12,S12,T12)</f>
        <v>6232</v>
      </c>
      <c r="W12" s="1"/>
    </row>
    <row r="13" spans="1:23" ht="37.5" customHeight="1" x14ac:dyDescent="0.15">
      <c r="A13" s="10" t="s">
        <v>26</v>
      </c>
      <c r="B13" s="46">
        <f>B12/28</f>
        <v>16.642857142857142</v>
      </c>
      <c r="C13" s="39">
        <f t="shared" ref="C13:U13" si="5">C12/28</f>
        <v>14.607142857142858</v>
      </c>
      <c r="D13" s="47">
        <f t="shared" si="5"/>
        <v>31.25</v>
      </c>
      <c r="E13" s="46">
        <f t="shared" si="5"/>
        <v>15.142857142857142</v>
      </c>
      <c r="F13" s="39">
        <f t="shared" si="5"/>
        <v>18.678571428571427</v>
      </c>
      <c r="G13" s="47">
        <f t="shared" si="5"/>
        <v>33.821428571428569</v>
      </c>
      <c r="H13" s="46">
        <f t="shared" si="5"/>
        <v>14.714285714285714</v>
      </c>
      <c r="I13" s="39">
        <f t="shared" si="5"/>
        <v>15.142857142857142</v>
      </c>
      <c r="J13" s="47">
        <f t="shared" si="5"/>
        <v>29.857142857142858</v>
      </c>
      <c r="K13" s="48">
        <f t="shared" si="5"/>
        <v>20</v>
      </c>
      <c r="L13" s="62">
        <f t="shared" si="5"/>
        <v>16.857142857142858</v>
      </c>
      <c r="M13" s="46">
        <f t="shared" si="5"/>
        <v>16</v>
      </c>
      <c r="N13" s="39">
        <f t="shared" si="5"/>
        <v>15.464285714285714</v>
      </c>
      <c r="O13" s="47">
        <f t="shared" si="5"/>
        <v>31.464285714285715</v>
      </c>
      <c r="P13" s="77">
        <f t="shared" si="5"/>
        <v>12.357142857142858</v>
      </c>
      <c r="Q13" s="48">
        <f t="shared" si="5"/>
        <v>10.5</v>
      </c>
      <c r="R13" s="100">
        <f t="shared" si="5"/>
        <v>11.285714285714286</v>
      </c>
      <c r="S13" s="46">
        <f t="shared" si="5"/>
        <v>12.357142857142858</v>
      </c>
      <c r="T13" s="39">
        <f t="shared" si="5"/>
        <v>12.821428571428571</v>
      </c>
      <c r="U13" s="47">
        <f t="shared" si="5"/>
        <v>25.178571428571427</v>
      </c>
      <c r="V13" s="48">
        <f>V12/28</f>
        <v>222.57142857142858</v>
      </c>
      <c r="W13" s="1"/>
    </row>
    <row r="14" spans="1:23" ht="34.5" customHeight="1" x14ac:dyDescent="0.2">
      <c r="A14" s="10" t="s">
        <v>35</v>
      </c>
      <c r="B14" s="49">
        <f>(B12*100)/(B4*28)</f>
        <v>79.251700680272108</v>
      </c>
      <c r="C14" s="41">
        <f t="shared" ref="C14:V14" si="6">(C12*100)/(C4*28)</f>
        <v>69.557823129251702</v>
      </c>
      <c r="D14" s="50">
        <f t="shared" si="6"/>
        <v>74.404761904761898</v>
      </c>
      <c r="E14" s="49">
        <f t="shared" si="6"/>
        <v>84.126984126984127</v>
      </c>
      <c r="F14" s="41">
        <f t="shared" si="6"/>
        <v>88.945578231292515</v>
      </c>
      <c r="G14" s="50">
        <f t="shared" si="6"/>
        <v>86.721611721611723</v>
      </c>
      <c r="H14" s="49">
        <f t="shared" si="6"/>
        <v>77.443609022556387</v>
      </c>
      <c r="I14" s="41">
        <f t="shared" si="6"/>
        <v>84.126984126984127</v>
      </c>
      <c r="J14" s="50">
        <f t="shared" si="6"/>
        <v>80.6949806949807</v>
      </c>
      <c r="K14" s="51">
        <f t="shared" si="6"/>
        <v>95.238095238095241</v>
      </c>
      <c r="L14" s="63">
        <f t="shared" si="6"/>
        <v>80.27210884353741</v>
      </c>
      <c r="M14" s="49">
        <f t="shared" si="6"/>
        <v>76.19047619047619</v>
      </c>
      <c r="N14" s="41">
        <f t="shared" si="6"/>
        <v>73.639455782312922</v>
      </c>
      <c r="O14" s="50">
        <f t="shared" si="6"/>
        <v>74.914965986394563</v>
      </c>
      <c r="P14" s="60">
        <f t="shared" si="6"/>
        <v>82.38095238095238</v>
      </c>
      <c r="Q14" s="51">
        <f t="shared" si="6"/>
        <v>70</v>
      </c>
      <c r="R14" s="104" t="s">
        <v>34</v>
      </c>
      <c r="S14" s="49">
        <f t="shared" si="6"/>
        <v>68.650793650793645</v>
      </c>
      <c r="T14" s="41">
        <f t="shared" si="6"/>
        <v>71.230158730158735</v>
      </c>
      <c r="U14" s="50">
        <f t="shared" si="6"/>
        <v>69.94047619047619</v>
      </c>
      <c r="V14" s="51">
        <f t="shared" si="6"/>
        <v>83.049040511727085</v>
      </c>
      <c r="W14" s="1"/>
    </row>
    <row r="15" spans="1:23" ht="25.5" customHeight="1" x14ac:dyDescent="0.15">
      <c r="A15" s="10" t="s">
        <v>2</v>
      </c>
      <c r="B15" s="27">
        <v>0</v>
      </c>
      <c r="C15" s="28">
        <v>0</v>
      </c>
      <c r="D15" s="29">
        <f>SUM(B15:C15)</f>
        <v>0</v>
      </c>
      <c r="E15" s="27">
        <v>2867</v>
      </c>
      <c r="F15" s="28">
        <v>0</v>
      </c>
      <c r="G15" s="29">
        <f>SUM(E15:F15)</f>
        <v>2867</v>
      </c>
      <c r="H15" s="27">
        <v>140</v>
      </c>
      <c r="I15" s="28">
        <v>132</v>
      </c>
      <c r="J15" s="29">
        <f>SUM(H15:I15)</f>
        <v>272</v>
      </c>
      <c r="K15" s="33">
        <v>0</v>
      </c>
      <c r="L15" s="36">
        <v>2269</v>
      </c>
      <c r="M15" s="27">
        <v>0</v>
      </c>
      <c r="N15" s="28">
        <v>0</v>
      </c>
      <c r="O15" s="29">
        <f>SUM(M15:N15)</f>
        <v>0</v>
      </c>
      <c r="P15" s="32">
        <v>88</v>
      </c>
      <c r="Q15" s="33">
        <v>914</v>
      </c>
      <c r="R15" s="103">
        <v>14</v>
      </c>
      <c r="S15" s="27">
        <v>447</v>
      </c>
      <c r="T15" s="28">
        <v>440</v>
      </c>
      <c r="U15" s="29">
        <f>SUM(S15:T15)</f>
        <v>887</v>
      </c>
      <c r="V15" s="33">
        <f>SUM(B15,C15,E15,F15,H15,I15,K15,L15,M15,N15,P15,Q15,R15,S15,T15)</f>
        <v>7311</v>
      </c>
      <c r="W15" s="1"/>
    </row>
    <row r="16" spans="1:23" ht="36.75" customHeight="1" thickBot="1" x14ac:dyDescent="0.2">
      <c r="A16" s="15" t="s">
        <v>3</v>
      </c>
      <c r="B16" s="52" t="e">
        <f t="shared" ref="B16:V16" si="7">B15/B8</f>
        <v>#DIV/0!</v>
      </c>
      <c r="C16" s="52" t="e">
        <f t="shared" si="7"/>
        <v>#DIV/0!</v>
      </c>
      <c r="D16" s="52" t="e">
        <f t="shared" si="7"/>
        <v>#DIV/0!</v>
      </c>
      <c r="E16" s="52">
        <f t="shared" si="7"/>
        <v>1433.5</v>
      </c>
      <c r="F16" s="52" t="e">
        <f t="shared" si="7"/>
        <v>#DIV/0!</v>
      </c>
      <c r="G16" s="52">
        <f t="shared" si="7"/>
        <v>1433.5</v>
      </c>
      <c r="H16" s="52">
        <f t="shared" si="7"/>
        <v>46.666666666666664</v>
      </c>
      <c r="I16" s="52">
        <f t="shared" si="7"/>
        <v>132</v>
      </c>
      <c r="J16" s="52">
        <f t="shared" si="7"/>
        <v>68</v>
      </c>
      <c r="K16" s="52" t="e">
        <f t="shared" si="7"/>
        <v>#DIV/0!</v>
      </c>
      <c r="L16" s="52">
        <f t="shared" si="7"/>
        <v>2269</v>
      </c>
      <c r="M16" s="52" t="e">
        <f t="shared" si="7"/>
        <v>#DIV/0!</v>
      </c>
      <c r="N16" s="52" t="e">
        <f t="shared" si="7"/>
        <v>#DIV/0!</v>
      </c>
      <c r="O16" s="52" t="e">
        <f t="shared" si="7"/>
        <v>#DIV/0!</v>
      </c>
      <c r="P16" s="52">
        <f t="shared" si="7"/>
        <v>44</v>
      </c>
      <c r="Q16" s="52">
        <f t="shared" si="7"/>
        <v>228.5</v>
      </c>
      <c r="R16" s="52">
        <f t="shared" si="7"/>
        <v>14</v>
      </c>
      <c r="S16" s="52">
        <f t="shared" si="7"/>
        <v>37.25</v>
      </c>
      <c r="T16" s="52">
        <f t="shared" si="7"/>
        <v>48.888888888888886</v>
      </c>
      <c r="U16" s="52">
        <f t="shared" si="7"/>
        <v>42.238095238095241</v>
      </c>
      <c r="V16" s="52">
        <f t="shared" si="7"/>
        <v>208.88571428571427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topLeftCell="A7" zoomScaleNormal="100" workbookViewId="0">
      <selection activeCell="B16" sqref="B16:V16"/>
    </sheetView>
  </sheetViews>
  <sheetFormatPr baseColWidth="10" defaultRowHeight="33" customHeight="1" x14ac:dyDescent="0.15"/>
  <cols>
    <col min="1" max="1" width="23.6640625" style="3" customWidth="1"/>
    <col min="2" max="2" width="6.6640625" style="2" customWidth="1"/>
    <col min="3" max="3" width="6.33203125" style="2" customWidth="1"/>
    <col min="4" max="4" width="8.1640625" style="4" customWidth="1"/>
    <col min="5" max="6" width="6.6640625" style="2" customWidth="1"/>
    <col min="7" max="7" width="7.83203125" style="4" customWidth="1"/>
    <col min="8" max="9" width="5.5" style="2" customWidth="1"/>
    <col min="10" max="10" width="8.6640625" style="4" customWidth="1"/>
    <col min="11" max="11" width="6.33203125" style="2" customWidth="1"/>
    <col min="12" max="12" width="6" style="2" customWidth="1"/>
    <col min="13" max="13" width="6.6640625" style="2" customWidth="1"/>
    <col min="14" max="14" width="6.5" style="2" customWidth="1"/>
    <col min="15" max="15" width="9.5" style="4" customWidth="1"/>
    <col min="16" max="18" width="6.6640625" style="2" customWidth="1"/>
    <col min="19" max="19" width="5.83203125" style="2" customWidth="1"/>
    <col min="20" max="20" width="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42</v>
      </c>
      <c r="B3" s="8" t="s">
        <v>8</v>
      </c>
      <c r="C3" s="7" t="s">
        <v>9</v>
      </c>
      <c r="D3" s="6" t="s">
        <v>29</v>
      </c>
      <c r="E3" s="72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22" t="s">
        <v>16</v>
      </c>
      <c r="N3" s="23" t="s">
        <v>17</v>
      </c>
      <c r="O3" s="24" t="s">
        <v>32</v>
      </c>
      <c r="P3" s="21" t="s">
        <v>18</v>
      </c>
      <c r="Q3" s="9" t="s">
        <v>19</v>
      </c>
      <c r="R3" s="65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3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45">
        <v>21</v>
      </c>
      <c r="N4" s="37">
        <v>21</v>
      </c>
      <c r="O4" s="30">
        <f>SUM(M4:N4)</f>
        <v>42</v>
      </c>
      <c r="P4" s="34">
        <v>15</v>
      </c>
      <c r="Q4" s="31">
        <v>15</v>
      </c>
      <c r="R4" s="66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>
        <v>0</v>
      </c>
      <c r="C5" s="28">
        <v>0</v>
      </c>
      <c r="D5" s="29">
        <f>SUM(B5:C5)</f>
        <v>0</v>
      </c>
      <c r="E5" s="74">
        <v>0</v>
      </c>
      <c r="F5" s="28">
        <v>0</v>
      </c>
      <c r="G5" s="29">
        <f t="shared" ref="G5:G10" si="1">SUM(E5:F5)</f>
        <v>0</v>
      </c>
      <c r="H5" s="27">
        <v>0</v>
      </c>
      <c r="I5" s="28">
        <v>0</v>
      </c>
      <c r="J5" s="29">
        <f>SUM(H5:I5)</f>
        <v>0</v>
      </c>
      <c r="K5" s="32">
        <v>0</v>
      </c>
      <c r="L5" s="36">
        <v>0</v>
      </c>
      <c r="M5" s="27">
        <v>0</v>
      </c>
      <c r="N5" s="28">
        <v>0</v>
      </c>
      <c r="O5" s="29">
        <f>SUM(M5:N5)</f>
        <v>0</v>
      </c>
      <c r="P5" s="35">
        <v>0</v>
      </c>
      <c r="Q5" s="33">
        <v>1</v>
      </c>
      <c r="R5" s="67">
        <v>23</v>
      </c>
      <c r="S5" s="27">
        <v>0</v>
      </c>
      <c r="T5" s="28">
        <v>3</v>
      </c>
      <c r="U5" s="29">
        <f>SUM(S5:T5)</f>
        <v>3</v>
      </c>
      <c r="V5" s="35">
        <f>SUM(B5,C5,E5,F5,H5,I5,K5,L5,M5,N5,P5,Q5,R5,S5,T5)</f>
        <v>27</v>
      </c>
      <c r="W5" s="1"/>
    </row>
    <row r="6" spans="1:23" ht="25.5" customHeight="1" x14ac:dyDescent="0.15">
      <c r="A6" s="10" t="s">
        <v>0</v>
      </c>
      <c r="B6" s="27">
        <v>0</v>
      </c>
      <c r="C6" s="28">
        <v>0</v>
      </c>
      <c r="D6" s="29">
        <f>SUM(B6:C6)</f>
        <v>0</v>
      </c>
      <c r="E6" s="74">
        <v>0</v>
      </c>
      <c r="F6" s="28">
        <v>0</v>
      </c>
      <c r="G6" s="29">
        <f t="shared" si="1"/>
        <v>0</v>
      </c>
      <c r="H6" s="27">
        <v>3</v>
      </c>
      <c r="I6" s="28">
        <v>5</v>
      </c>
      <c r="J6" s="29">
        <f>SUM(H6:I6)</f>
        <v>8</v>
      </c>
      <c r="K6" s="32">
        <v>2</v>
      </c>
      <c r="L6" s="36">
        <v>3</v>
      </c>
      <c r="M6" s="27">
        <v>1</v>
      </c>
      <c r="N6" s="28">
        <v>2</v>
      </c>
      <c r="O6" s="29">
        <f>SUM(M6:N6)</f>
        <v>3</v>
      </c>
      <c r="P6" s="35">
        <v>0</v>
      </c>
      <c r="Q6" s="33">
        <v>0</v>
      </c>
      <c r="R6" s="67">
        <v>3</v>
      </c>
      <c r="S6" s="27">
        <v>9</v>
      </c>
      <c r="T6" s="28">
        <v>7</v>
      </c>
      <c r="U6" s="29">
        <f>SUM(S6:T6)</f>
        <v>16</v>
      </c>
      <c r="V6" s="35">
        <f>SUM(B6,C6,E6,F6,H6,I6,K6,L6,M6,N6,P6,Q6,R6,S6,T6)</f>
        <v>35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0</v>
      </c>
      <c r="G7" s="29">
        <f t="shared" si="1"/>
        <v>0</v>
      </c>
      <c r="H7" s="27">
        <f>SUM(H5:H6)</f>
        <v>3</v>
      </c>
      <c r="I7" s="28">
        <f>SUM(I5:I6)</f>
        <v>5</v>
      </c>
      <c r="J7" s="29">
        <f t="shared" ref="J7" si="2">H7+I7</f>
        <v>8</v>
      </c>
      <c r="K7" s="32">
        <f>SUM(K5:K6)</f>
        <v>2</v>
      </c>
      <c r="L7" s="36">
        <f>SUM(L5:L6)</f>
        <v>3</v>
      </c>
      <c r="M7" s="27">
        <f>SUM(M5:M6)</f>
        <v>1</v>
      </c>
      <c r="N7" s="28">
        <f>SUM(N5:N6)</f>
        <v>2</v>
      </c>
      <c r="O7" s="29">
        <f t="shared" ref="O7:V7" si="3">SUM(O5:O6)</f>
        <v>3</v>
      </c>
      <c r="P7" s="35">
        <f>SUM(P5:P6)</f>
        <v>0</v>
      </c>
      <c r="Q7" s="33">
        <f>SUM(Q5:Q6)</f>
        <v>1</v>
      </c>
      <c r="R7" s="67">
        <f>SUM(R5:R6)</f>
        <v>26</v>
      </c>
      <c r="S7" s="27">
        <f>SUM(S5:S6)</f>
        <v>9</v>
      </c>
      <c r="T7" s="28">
        <f>SUM(T5:T6)</f>
        <v>10</v>
      </c>
      <c r="U7" s="29">
        <f t="shared" si="3"/>
        <v>19</v>
      </c>
      <c r="V7" s="35">
        <f t="shared" si="3"/>
        <v>62</v>
      </c>
      <c r="W7" s="1"/>
    </row>
    <row r="8" spans="1:23" ht="25.5" customHeight="1" thickTop="1" x14ac:dyDescent="0.25">
      <c r="A8" s="17" t="s">
        <v>25</v>
      </c>
      <c r="B8" s="27">
        <v>0</v>
      </c>
      <c r="C8" s="28">
        <v>0</v>
      </c>
      <c r="D8" s="29">
        <f>SUM(B8:C8)</f>
        <v>0</v>
      </c>
      <c r="E8" s="74">
        <v>0</v>
      </c>
      <c r="F8" s="28">
        <v>0</v>
      </c>
      <c r="G8" s="29">
        <f t="shared" si="1"/>
        <v>0</v>
      </c>
      <c r="H8" s="27">
        <v>3</v>
      </c>
      <c r="I8" s="28">
        <v>1</v>
      </c>
      <c r="J8" s="29">
        <f>SUM(H8:I8)</f>
        <v>4</v>
      </c>
      <c r="K8" s="32">
        <v>0</v>
      </c>
      <c r="L8" s="36">
        <v>1</v>
      </c>
      <c r="M8" s="27">
        <v>0</v>
      </c>
      <c r="N8" s="28">
        <v>1</v>
      </c>
      <c r="O8" s="29">
        <f>SUM(M8:N8)</f>
        <v>1</v>
      </c>
      <c r="P8" s="35">
        <v>3</v>
      </c>
      <c r="Q8" s="33">
        <v>2</v>
      </c>
      <c r="R8" s="67">
        <v>0</v>
      </c>
      <c r="S8" s="27">
        <v>9</v>
      </c>
      <c r="T8" s="28">
        <v>12</v>
      </c>
      <c r="U8" s="29">
        <f>SUM(S8:T8)</f>
        <v>21</v>
      </c>
      <c r="V8" s="35">
        <f>SUM(B8,C8,E8,F8,H8,I8,K8,L8,M8,N8,P8,Q8,R8,S8,T8)</f>
        <v>32</v>
      </c>
      <c r="W8" s="1"/>
    </row>
    <row r="9" spans="1:23" ht="25.5" customHeight="1" x14ac:dyDescent="0.15">
      <c r="A9" s="11" t="s">
        <v>4</v>
      </c>
      <c r="B9" s="27">
        <v>0</v>
      </c>
      <c r="C9" s="28">
        <v>0</v>
      </c>
      <c r="D9" s="29">
        <f>SUM(B9:C9)</f>
        <v>0</v>
      </c>
      <c r="E9" s="74">
        <v>0</v>
      </c>
      <c r="F9" s="28">
        <v>0</v>
      </c>
      <c r="G9" s="29">
        <f t="shared" si="1"/>
        <v>0</v>
      </c>
      <c r="H9" s="27">
        <v>1</v>
      </c>
      <c r="I9" s="28">
        <v>2</v>
      </c>
      <c r="J9" s="29">
        <f>SUM(H9:I9)</f>
        <v>3</v>
      </c>
      <c r="K9" s="32">
        <v>2</v>
      </c>
      <c r="L9" s="36">
        <v>2</v>
      </c>
      <c r="M9" s="27">
        <v>1</v>
      </c>
      <c r="N9" s="28">
        <v>0</v>
      </c>
      <c r="O9" s="29">
        <f>SUM(M9:N9)</f>
        <v>1</v>
      </c>
      <c r="P9" s="35">
        <v>0</v>
      </c>
      <c r="Q9" s="33">
        <v>0</v>
      </c>
      <c r="R9" s="67">
        <v>27</v>
      </c>
      <c r="S9" s="27">
        <v>0</v>
      </c>
      <c r="T9" s="28">
        <v>0</v>
      </c>
      <c r="U9" s="29">
        <f>SUM(S9:T9)</f>
        <v>0</v>
      </c>
      <c r="V9" s="35">
        <f>SUM(B9,C9,E9,F9,H9,I9,K9,L9,M9,N9,P9,Q9,R9,S9,T9)</f>
        <v>35</v>
      </c>
      <c r="W9" s="1"/>
    </row>
    <row r="10" spans="1:23" ht="25.5" customHeight="1" x14ac:dyDescent="0.15">
      <c r="A10" s="18" t="s">
        <v>1</v>
      </c>
      <c r="B10" s="27">
        <v>0</v>
      </c>
      <c r="C10" s="28">
        <v>0</v>
      </c>
      <c r="D10" s="29">
        <f>SUM(B10:C10)</f>
        <v>0</v>
      </c>
      <c r="E10" s="74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>
        <v>0</v>
      </c>
      <c r="L10" s="36">
        <v>0</v>
      </c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0</v>
      </c>
      <c r="G11" s="29">
        <f t="shared" si="4"/>
        <v>0</v>
      </c>
      <c r="H11" s="27">
        <f t="shared" si="4"/>
        <v>4</v>
      </c>
      <c r="I11" s="28">
        <f t="shared" si="4"/>
        <v>3</v>
      </c>
      <c r="J11" s="29">
        <f t="shared" si="4"/>
        <v>7</v>
      </c>
      <c r="K11" s="32">
        <f t="shared" si="4"/>
        <v>2</v>
      </c>
      <c r="L11" s="36">
        <f t="shared" si="4"/>
        <v>3</v>
      </c>
      <c r="M11" s="27">
        <f t="shared" si="4"/>
        <v>1</v>
      </c>
      <c r="N11" s="28">
        <f t="shared" si="4"/>
        <v>1</v>
      </c>
      <c r="O11" s="29">
        <f t="shared" si="4"/>
        <v>2</v>
      </c>
      <c r="P11" s="35">
        <f t="shared" si="4"/>
        <v>3</v>
      </c>
      <c r="Q11" s="33">
        <f t="shared" si="4"/>
        <v>2</v>
      </c>
      <c r="R11" s="67">
        <f t="shared" si="4"/>
        <v>27</v>
      </c>
      <c r="S11" s="27">
        <f t="shared" si="4"/>
        <v>9</v>
      </c>
      <c r="T11" s="28">
        <f t="shared" si="4"/>
        <v>12</v>
      </c>
      <c r="U11" s="29">
        <f t="shared" si="4"/>
        <v>21</v>
      </c>
      <c r="V11" s="35">
        <f t="shared" si="4"/>
        <v>67</v>
      </c>
      <c r="W11" s="1"/>
    </row>
    <row r="12" spans="1:23" ht="25.5" customHeight="1" x14ac:dyDescent="0.15">
      <c r="A12" s="10" t="s">
        <v>7</v>
      </c>
      <c r="B12" s="27">
        <v>476</v>
      </c>
      <c r="C12" s="28">
        <v>392</v>
      </c>
      <c r="D12" s="29">
        <f>SUM(B12:C12)</f>
        <v>868</v>
      </c>
      <c r="E12" s="74">
        <v>448</v>
      </c>
      <c r="F12" s="28">
        <v>532</v>
      </c>
      <c r="G12" s="29">
        <f>SUM(E12:F12)</f>
        <v>980</v>
      </c>
      <c r="H12" s="27">
        <v>404</v>
      </c>
      <c r="I12" s="28">
        <v>425</v>
      </c>
      <c r="J12" s="29">
        <f>SUM(H12:I12)</f>
        <v>829</v>
      </c>
      <c r="K12" s="32">
        <v>546</v>
      </c>
      <c r="L12" s="36">
        <v>442</v>
      </c>
      <c r="M12" s="27">
        <v>454</v>
      </c>
      <c r="N12" s="28">
        <v>479</v>
      </c>
      <c r="O12" s="29">
        <f>SUM(M12:N12)</f>
        <v>933</v>
      </c>
      <c r="P12" s="35">
        <v>253</v>
      </c>
      <c r="Q12" s="33">
        <v>246</v>
      </c>
      <c r="R12" s="67">
        <v>385</v>
      </c>
      <c r="S12" s="27">
        <v>304</v>
      </c>
      <c r="T12" s="28">
        <v>312</v>
      </c>
      <c r="U12" s="29">
        <f>SUM(S12:T12)</f>
        <v>616</v>
      </c>
      <c r="V12" s="35">
        <f>SUM(B12,C12,E12,F12,H12,I12,K12,L12,M12,N12,P12,Q12,R12,S12,T12)</f>
        <v>6098</v>
      </c>
      <c r="W12" s="1"/>
    </row>
    <row r="13" spans="1:23" ht="37.5" customHeight="1" x14ac:dyDescent="0.3">
      <c r="A13" s="10" t="s">
        <v>52</v>
      </c>
      <c r="B13" s="62">
        <f t="shared" ref="B13:V13" si="5">B12/28</f>
        <v>17</v>
      </c>
      <c r="C13" s="39">
        <f t="shared" si="5"/>
        <v>14</v>
      </c>
      <c r="D13" s="40">
        <f t="shared" si="5"/>
        <v>31</v>
      </c>
      <c r="E13" s="77">
        <f t="shared" si="5"/>
        <v>16</v>
      </c>
      <c r="F13" s="39">
        <f t="shared" si="5"/>
        <v>19</v>
      </c>
      <c r="G13" s="38">
        <f t="shared" si="5"/>
        <v>35</v>
      </c>
      <c r="H13" s="62">
        <f t="shared" si="5"/>
        <v>14.428571428571429</v>
      </c>
      <c r="I13" s="39">
        <f t="shared" si="5"/>
        <v>15.178571428571429</v>
      </c>
      <c r="J13" s="38">
        <f t="shared" si="5"/>
        <v>29.607142857142858</v>
      </c>
      <c r="K13" s="46">
        <f t="shared" si="5"/>
        <v>19.5</v>
      </c>
      <c r="L13" s="62">
        <f t="shared" si="5"/>
        <v>15.785714285714286</v>
      </c>
      <c r="M13" s="46">
        <f t="shared" si="5"/>
        <v>16.214285714285715</v>
      </c>
      <c r="N13" s="39">
        <f t="shared" si="5"/>
        <v>17.107142857142858</v>
      </c>
      <c r="O13" s="47">
        <f t="shared" si="5"/>
        <v>33.321428571428569</v>
      </c>
      <c r="P13" s="38">
        <f t="shared" si="5"/>
        <v>9.0357142857142865</v>
      </c>
      <c r="Q13" s="48">
        <f t="shared" si="5"/>
        <v>8.7857142857142865</v>
      </c>
      <c r="R13" s="70">
        <f t="shared" si="5"/>
        <v>13.75</v>
      </c>
      <c r="S13" s="62">
        <f t="shared" si="5"/>
        <v>10.857142857142858</v>
      </c>
      <c r="T13" s="39">
        <f t="shared" si="5"/>
        <v>11.142857142857142</v>
      </c>
      <c r="U13" s="40">
        <f t="shared" si="5"/>
        <v>22</v>
      </c>
      <c r="V13" s="40">
        <f t="shared" si="5"/>
        <v>217.78571428571428</v>
      </c>
      <c r="W13" s="1"/>
    </row>
    <row r="14" spans="1:23" ht="34.5" customHeight="1" x14ac:dyDescent="0.2">
      <c r="A14" s="10" t="s">
        <v>35</v>
      </c>
      <c r="B14" s="49">
        <f>(B12*100)/(B4*25)</f>
        <v>90.666666666666671</v>
      </c>
      <c r="C14" s="41">
        <f t="shared" ref="C14:D14" si="6">(C12*100)/(C4*25)</f>
        <v>74.666666666666671</v>
      </c>
      <c r="D14" s="50">
        <f t="shared" si="6"/>
        <v>82.666666666666671</v>
      </c>
      <c r="E14" s="75">
        <f>(E12*100)/(E4*25)</f>
        <v>99.555555555555557</v>
      </c>
      <c r="F14" s="41">
        <f t="shared" ref="F14:G14" si="7">(F12*100)/(F4*25)</f>
        <v>101.33333333333333</v>
      </c>
      <c r="G14" s="50">
        <f t="shared" si="7"/>
        <v>100.51282051282051</v>
      </c>
      <c r="H14" s="49">
        <f>(H12*100)/(H4*25)</f>
        <v>85.05263157894737</v>
      </c>
      <c r="I14" s="41">
        <f t="shared" ref="I14:U14" si="8">(I12*100)/(I4*25)</f>
        <v>94.444444444444443</v>
      </c>
      <c r="J14" s="50">
        <f t="shared" si="8"/>
        <v>89.621621621621628</v>
      </c>
      <c r="K14" s="60">
        <f t="shared" si="8"/>
        <v>104</v>
      </c>
      <c r="L14" s="63">
        <f t="shared" si="8"/>
        <v>84.19047619047619</v>
      </c>
      <c r="M14" s="49">
        <f t="shared" si="8"/>
        <v>86.476190476190482</v>
      </c>
      <c r="N14" s="41">
        <f t="shared" si="8"/>
        <v>91.238095238095241</v>
      </c>
      <c r="O14" s="50">
        <f t="shared" si="8"/>
        <v>88.857142857142861</v>
      </c>
      <c r="P14" s="42">
        <f t="shared" si="8"/>
        <v>67.466666666666669</v>
      </c>
      <c r="Q14" s="51">
        <f t="shared" si="8"/>
        <v>65.599999999999994</v>
      </c>
      <c r="R14" s="68" t="s">
        <v>34</v>
      </c>
      <c r="S14" s="49">
        <f t="shared" si="8"/>
        <v>67.555555555555557</v>
      </c>
      <c r="T14" s="41">
        <f t="shared" si="8"/>
        <v>69.333333333333329</v>
      </c>
      <c r="U14" s="50">
        <f t="shared" si="8"/>
        <v>68.444444444444443</v>
      </c>
      <c r="V14" s="42">
        <f>(V12*100)/(V4*25)</f>
        <v>91.014925373134332</v>
      </c>
      <c r="W14" s="1"/>
    </row>
    <row r="15" spans="1:23" ht="25.5" customHeight="1" x14ac:dyDescent="0.15">
      <c r="A15" s="10" t="s">
        <v>2</v>
      </c>
      <c r="B15" s="27">
        <v>0</v>
      </c>
      <c r="C15" s="28">
        <v>0</v>
      </c>
      <c r="D15" s="29">
        <f>SUM(B15:C15)</f>
        <v>0</v>
      </c>
      <c r="E15" s="74">
        <v>0</v>
      </c>
      <c r="F15" s="28">
        <v>0</v>
      </c>
      <c r="G15" s="29">
        <f>SUM(E15:F15)</f>
        <v>0</v>
      </c>
      <c r="H15" s="27">
        <v>148</v>
      </c>
      <c r="I15" s="28">
        <v>225</v>
      </c>
      <c r="J15" s="29">
        <f>SUM(H15:I15)</f>
        <v>373</v>
      </c>
      <c r="K15" s="32">
        <v>0</v>
      </c>
      <c r="L15" s="36">
        <v>363</v>
      </c>
      <c r="M15" s="27">
        <v>0</v>
      </c>
      <c r="N15" s="28">
        <v>1461</v>
      </c>
      <c r="O15" s="29">
        <f>SUM(M15:N15)</f>
        <v>1461</v>
      </c>
      <c r="P15" s="35">
        <v>906</v>
      </c>
      <c r="Q15" s="33">
        <v>1014</v>
      </c>
      <c r="R15" s="67">
        <v>0</v>
      </c>
      <c r="S15" s="27">
        <v>261</v>
      </c>
      <c r="T15" s="28">
        <v>799</v>
      </c>
      <c r="U15" s="29">
        <f>SUM(S15:T15)</f>
        <v>1060</v>
      </c>
      <c r="V15" s="35">
        <f>SUM(B15,C15,E15,F15,H15,I15,K15,L15,M15,N15,P15,Q15,S15,T15)</f>
        <v>5177</v>
      </c>
      <c r="W15" s="1"/>
    </row>
    <row r="16" spans="1:23" ht="36.75" customHeight="1" thickBot="1" x14ac:dyDescent="0.2">
      <c r="A16" s="15" t="s">
        <v>3</v>
      </c>
      <c r="B16" s="52" t="e">
        <f t="shared" ref="B16:V16" si="9">B15/B8</f>
        <v>#DIV/0!</v>
      </c>
      <c r="C16" s="52" t="e">
        <f t="shared" si="9"/>
        <v>#DIV/0!</v>
      </c>
      <c r="D16" s="52" t="e">
        <f t="shared" si="9"/>
        <v>#DIV/0!</v>
      </c>
      <c r="E16" s="52" t="e">
        <f t="shared" si="9"/>
        <v>#DIV/0!</v>
      </c>
      <c r="F16" s="52" t="e">
        <f t="shared" si="9"/>
        <v>#DIV/0!</v>
      </c>
      <c r="G16" s="52" t="e">
        <f t="shared" si="9"/>
        <v>#DIV/0!</v>
      </c>
      <c r="H16" s="52">
        <f t="shared" si="9"/>
        <v>49.333333333333336</v>
      </c>
      <c r="I16" s="52">
        <f t="shared" si="9"/>
        <v>225</v>
      </c>
      <c r="J16" s="52">
        <f t="shared" si="9"/>
        <v>93.25</v>
      </c>
      <c r="K16" s="52" t="e">
        <f t="shared" si="9"/>
        <v>#DIV/0!</v>
      </c>
      <c r="L16" s="52">
        <f t="shared" si="9"/>
        <v>363</v>
      </c>
      <c r="M16" s="52" t="e">
        <f t="shared" si="9"/>
        <v>#DIV/0!</v>
      </c>
      <c r="N16" s="52">
        <f t="shared" si="9"/>
        <v>1461</v>
      </c>
      <c r="O16" s="52">
        <f t="shared" si="9"/>
        <v>1461</v>
      </c>
      <c r="P16" s="52">
        <f t="shared" si="9"/>
        <v>302</v>
      </c>
      <c r="Q16" s="52">
        <f t="shared" si="9"/>
        <v>507</v>
      </c>
      <c r="R16" s="52" t="e">
        <f t="shared" si="9"/>
        <v>#DIV/0!</v>
      </c>
      <c r="S16" s="52">
        <f t="shared" si="9"/>
        <v>29</v>
      </c>
      <c r="T16" s="52">
        <f t="shared" si="9"/>
        <v>66.583333333333329</v>
      </c>
      <c r="U16" s="52">
        <f t="shared" si="9"/>
        <v>50.476190476190474</v>
      </c>
      <c r="V16" s="52">
        <f t="shared" si="9"/>
        <v>161.78125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20"/>
  <sheetViews>
    <sheetView tabSelected="1" topLeftCell="A4" zoomScale="144" zoomScaleNormal="100" workbookViewId="0">
      <selection activeCell="P22" sqref="P22"/>
    </sheetView>
  </sheetViews>
  <sheetFormatPr baseColWidth="10" defaultRowHeight="33" customHeight="1" x14ac:dyDescent="0.15"/>
  <cols>
    <col min="1" max="1" width="28" style="3" customWidth="1"/>
    <col min="2" max="2" width="7.5" style="2" customWidth="1"/>
    <col min="3" max="3" width="8.5" style="2" customWidth="1"/>
    <col min="4" max="4" width="8.1640625" style="4" customWidth="1"/>
    <col min="5" max="5" width="8.83203125" style="2" customWidth="1"/>
    <col min="6" max="6" width="8.33203125" style="2" customWidth="1"/>
    <col min="7" max="7" width="7.83203125" style="4" customWidth="1"/>
    <col min="8" max="9" width="6.6640625" style="2" customWidth="1"/>
    <col min="10" max="10" width="8.6640625" style="4" customWidth="1"/>
    <col min="11" max="11" width="8.83203125" style="2" customWidth="1"/>
    <col min="12" max="12" width="8.6640625" style="2" customWidth="1"/>
    <col min="13" max="13" width="7.5" style="2" customWidth="1"/>
    <col min="14" max="14" width="8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9.832031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43</v>
      </c>
      <c r="B3" s="22" t="s">
        <v>8</v>
      </c>
      <c r="C3" s="23" t="s">
        <v>9</v>
      </c>
      <c r="D3" s="24" t="s">
        <v>29</v>
      </c>
      <c r="E3" s="133" t="s">
        <v>10</v>
      </c>
      <c r="F3" s="23" t="s">
        <v>11</v>
      </c>
      <c r="G3" s="135" t="s">
        <v>30</v>
      </c>
      <c r="H3" s="22" t="s">
        <v>12</v>
      </c>
      <c r="I3" s="23" t="s">
        <v>13</v>
      </c>
      <c r="J3" s="24" t="s">
        <v>31</v>
      </c>
      <c r="K3" s="111" t="s">
        <v>14</v>
      </c>
      <c r="L3" s="59" t="s">
        <v>15</v>
      </c>
      <c r="M3" s="22" t="s">
        <v>16</v>
      </c>
      <c r="N3" s="23" t="s">
        <v>17</v>
      </c>
      <c r="O3" s="24" t="s">
        <v>32</v>
      </c>
      <c r="P3" s="111" t="s">
        <v>18</v>
      </c>
      <c r="Q3" s="59" t="s">
        <v>19</v>
      </c>
      <c r="R3" s="139" t="s">
        <v>28</v>
      </c>
      <c r="S3" s="22" t="s">
        <v>20</v>
      </c>
      <c r="T3" s="23" t="s">
        <v>21</v>
      </c>
      <c r="U3" s="24" t="s">
        <v>33</v>
      </c>
      <c r="V3" s="113" t="s">
        <v>23</v>
      </c>
      <c r="W3" s="1"/>
    </row>
    <row r="4" spans="1:23" ht="30.75" customHeight="1" thickBot="1" x14ac:dyDescent="0.2">
      <c r="A4" s="16" t="s">
        <v>22</v>
      </c>
      <c r="B4" s="45">
        <v>21</v>
      </c>
      <c r="C4" s="37">
        <v>21</v>
      </c>
      <c r="D4" s="30">
        <f>SUM(B4:C4)</f>
        <v>42</v>
      </c>
      <c r="E4" s="134">
        <v>18</v>
      </c>
      <c r="F4" s="37">
        <v>21</v>
      </c>
      <c r="G4" s="136">
        <f t="shared" ref="G4" si="0">SUM(E4:F4)</f>
        <v>39</v>
      </c>
      <c r="H4" s="45">
        <v>19</v>
      </c>
      <c r="I4" s="37">
        <v>18</v>
      </c>
      <c r="J4" s="30">
        <f>SUM(H4:I4)</f>
        <v>37</v>
      </c>
      <c r="K4" s="112">
        <v>21</v>
      </c>
      <c r="L4" s="26">
        <v>21</v>
      </c>
      <c r="M4" s="45">
        <v>21</v>
      </c>
      <c r="N4" s="37">
        <v>21</v>
      </c>
      <c r="O4" s="30">
        <f>SUM(M4:N4)</f>
        <v>42</v>
      </c>
      <c r="P4" s="112">
        <v>15</v>
      </c>
      <c r="Q4" s="26">
        <v>15</v>
      </c>
      <c r="R4" s="140" t="s">
        <v>34</v>
      </c>
      <c r="S4" s="45">
        <v>18</v>
      </c>
      <c r="T4" s="37">
        <v>18</v>
      </c>
      <c r="U4" s="30">
        <f>SUM(S4:T4)</f>
        <v>36</v>
      </c>
      <c r="V4" s="110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>
        <v>0</v>
      </c>
      <c r="C5" s="28">
        <v>0</v>
      </c>
      <c r="D5" s="29">
        <f>SUM(B5:C5)</f>
        <v>0</v>
      </c>
      <c r="E5" s="74">
        <v>0</v>
      </c>
      <c r="F5" s="28">
        <v>0</v>
      </c>
      <c r="G5" s="93">
        <f t="shared" ref="G5:G10" si="1">SUM(E5:F5)</f>
        <v>0</v>
      </c>
      <c r="H5" s="27">
        <v>0</v>
      </c>
      <c r="I5" s="28">
        <v>0</v>
      </c>
      <c r="J5" s="29">
        <f>SUM(H5:I5)</f>
        <v>0</v>
      </c>
      <c r="K5" s="32">
        <v>0</v>
      </c>
      <c r="L5" s="33">
        <v>0</v>
      </c>
      <c r="M5" s="27">
        <v>0</v>
      </c>
      <c r="N5" s="28">
        <v>0</v>
      </c>
      <c r="O5" s="29">
        <f>SUM(M5:N5)</f>
        <v>0</v>
      </c>
      <c r="P5" s="32">
        <v>2</v>
      </c>
      <c r="Q5" s="33">
        <v>0</v>
      </c>
      <c r="R5" s="122">
        <v>28</v>
      </c>
      <c r="S5" s="27">
        <v>0</v>
      </c>
      <c r="T5" s="28">
        <v>0</v>
      </c>
      <c r="U5" s="29">
        <f>SUM(S5:T5)</f>
        <v>0</v>
      </c>
      <c r="V5" s="35">
        <f>SUM(B5,C5,E5,F5,H5,I5,K5,L5,M5,N5,P5,Q5,R5,S5,T5)</f>
        <v>30</v>
      </c>
      <c r="W5" s="1"/>
    </row>
    <row r="6" spans="1:23" ht="25.5" customHeight="1" x14ac:dyDescent="0.15">
      <c r="A6" s="10" t="s">
        <v>0</v>
      </c>
      <c r="B6" s="27">
        <v>0</v>
      </c>
      <c r="C6" s="28">
        <v>0</v>
      </c>
      <c r="D6" s="29">
        <f>SUM(B6:C6)</f>
        <v>0</v>
      </c>
      <c r="E6" s="74">
        <v>0</v>
      </c>
      <c r="F6" s="28">
        <v>3</v>
      </c>
      <c r="G6" s="93">
        <f t="shared" si="1"/>
        <v>3</v>
      </c>
      <c r="H6" s="27">
        <v>4</v>
      </c>
      <c r="I6" s="28">
        <v>2</v>
      </c>
      <c r="J6" s="29">
        <f>SUM(H6:I6)</f>
        <v>6</v>
      </c>
      <c r="K6" s="32">
        <v>0</v>
      </c>
      <c r="L6" s="33">
        <v>0</v>
      </c>
      <c r="M6" s="27">
        <v>0</v>
      </c>
      <c r="N6" s="28">
        <v>1</v>
      </c>
      <c r="O6" s="29">
        <f>SUM(M6:N6)</f>
        <v>1</v>
      </c>
      <c r="P6" s="32">
        <v>0</v>
      </c>
      <c r="Q6" s="33">
        <v>2</v>
      </c>
      <c r="R6" s="122">
        <v>3</v>
      </c>
      <c r="S6" s="27">
        <v>10</v>
      </c>
      <c r="T6" s="28">
        <v>10</v>
      </c>
      <c r="U6" s="29">
        <f>SUM(S6:T6)</f>
        <v>20</v>
      </c>
      <c r="V6" s="35">
        <f>SUM(B6,C6,E6,F6,H6,I6,K6,L6,M6,N6,P6,Q6,R6,S6,T6)</f>
        <v>35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3</v>
      </c>
      <c r="G7" s="93">
        <f t="shared" si="1"/>
        <v>3</v>
      </c>
      <c r="H7" s="27">
        <f>SUM(H5:H6)</f>
        <v>4</v>
      </c>
      <c r="I7" s="28">
        <f>SUM(I5:I6)</f>
        <v>2</v>
      </c>
      <c r="J7" s="29">
        <f t="shared" ref="J7" si="2">H7+I7</f>
        <v>6</v>
      </c>
      <c r="K7" s="32">
        <f>SUM(K5:K6)</f>
        <v>0</v>
      </c>
      <c r="L7" s="33">
        <f>SUM(L5:L6)</f>
        <v>0</v>
      </c>
      <c r="M7" s="27">
        <f>SUM(M5:M6)</f>
        <v>0</v>
      </c>
      <c r="N7" s="28">
        <f>SUM(N5:N6)</f>
        <v>1</v>
      </c>
      <c r="O7" s="29">
        <f t="shared" ref="O7:V7" si="3">SUM(O5:O6)</f>
        <v>1</v>
      </c>
      <c r="P7" s="32">
        <f>SUM(P5:P6)</f>
        <v>2</v>
      </c>
      <c r="Q7" s="33">
        <f>SUM(Q5:Q6)</f>
        <v>2</v>
      </c>
      <c r="R7" s="122">
        <f>SUM(R5:R6)</f>
        <v>31</v>
      </c>
      <c r="S7" s="27">
        <f>SUM(S5:S6)</f>
        <v>10</v>
      </c>
      <c r="T7" s="28">
        <f>SUM(T5:T6)</f>
        <v>10</v>
      </c>
      <c r="U7" s="29">
        <f t="shared" si="3"/>
        <v>20</v>
      </c>
      <c r="V7" s="35">
        <f t="shared" si="3"/>
        <v>65</v>
      </c>
      <c r="W7" s="1"/>
    </row>
    <row r="8" spans="1:23" ht="25.5" customHeight="1" thickTop="1" x14ac:dyDescent="0.25">
      <c r="A8" s="17" t="s">
        <v>25</v>
      </c>
      <c r="B8" s="27">
        <v>0</v>
      </c>
      <c r="C8" s="28">
        <v>0</v>
      </c>
      <c r="D8" s="29">
        <f>SUM(B8:C8)</f>
        <v>0</v>
      </c>
      <c r="E8" s="74">
        <v>0</v>
      </c>
      <c r="F8" s="28">
        <v>2</v>
      </c>
      <c r="G8" s="93">
        <f t="shared" si="1"/>
        <v>2</v>
      </c>
      <c r="H8" s="27">
        <v>4</v>
      </c>
      <c r="I8" s="28">
        <v>2</v>
      </c>
      <c r="J8" s="29">
        <f>SUM(H8:I8)</f>
        <v>6</v>
      </c>
      <c r="K8" s="32">
        <v>0</v>
      </c>
      <c r="L8" s="33">
        <v>1</v>
      </c>
      <c r="M8" s="27">
        <v>0</v>
      </c>
      <c r="N8" s="28">
        <v>0</v>
      </c>
      <c r="O8" s="29">
        <f>SUM(M8:N8)</f>
        <v>0</v>
      </c>
      <c r="P8" s="32">
        <v>0</v>
      </c>
      <c r="Q8" s="33">
        <v>1</v>
      </c>
      <c r="R8" s="122">
        <v>1</v>
      </c>
      <c r="S8" s="27">
        <v>10</v>
      </c>
      <c r="T8" s="28">
        <v>10</v>
      </c>
      <c r="U8" s="29">
        <f>SUM(S8:T8)</f>
        <v>20</v>
      </c>
      <c r="V8" s="35">
        <f>SUM(B8,C8,E8,F8,H8,I8,K8,L8,M8,N8,P8,Q8,R8,S8,T8)</f>
        <v>31</v>
      </c>
      <c r="W8" s="1"/>
    </row>
    <row r="9" spans="1:23" ht="25.5" customHeight="1" x14ac:dyDescent="0.15">
      <c r="A9" s="11" t="s">
        <v>4</v>
      </c>
      <c r="B9" s="27">
        <v>0</v>
      </c>
      <c r="C9" s="28">
        <v>0</v>
      </c>
      <c r="D9" s="29">
        <f>SUM(B9:C9)</f>
        <v>0</v>
      </c>
      <c r="E9" s="74">
        <v>0</v>
      </c>
      <c r="F9" s="28">
        <v>1</v>
      </c>
      <c r="G9" s="93">
        <f t="shared" si="1"/>
        <v>1</v>
      </c>
      <c r="H9" s="27">
        <v>1</v>
      </c>
      <c r="I9" s="28">
        <v>1</v>
      </c>
      <c r="J9" s="29">
        <f>SUM(H9:I9)</f>
        <v>2</v>
      </c>
      <c r="K9" s="32">
        <v>0</v>
      </c>
      <c r="L9" s="33">
        <v>0</v>
      </c>
      <c r="M9" s="27">
        <v>0</v>
      </c>
      <c r="N9" s="28">
        <v>0</v>
      </c>
      <c r="O9" s="29">
        <f>SUM(M9:N9)</f>
        <v>0</v>
      </c>
      <c r="P9" s="32">
        <v>0</v>
      </c>
      <c r="Q9" s="33">
        <v>0</v>
      </c>
      <c r="R9" s="122">
        <v>31</v>
      </c>
      <c r="S9" s="27">
        <v>1</v>
      </c>
      <c r="T9" s="28">
        <v>0</v>
      </c>
      <c r="U9" s="29">
        <f>SUM(S9:T9)</f>
        <v>1</v>
      </c>
      <c r="V9" s="35">
        <f>SUM(B9,C9,E9,F9,H9,I9,K9,L9,M9,N9,P9,Q9,R9,S9,T9)</f>
        <v>35</v>
      </c>
      <c r="W9" s="1"/>
    </row>
    <row r="10" spans="1:23" ht="25.5" customHeight="1" x14ac:dyDescent="0.15">
      <c r="A10" s="18" t="s">
        <v>1</v>
      </c>
      <c r="B10" s="27">
        <v>0</v>
      </c>
      <c r="C10" s="28">
        <v>0</v>
      </c>
      <c r="D10" s="29">
        <f>SUM(B10:C10)</f>
        <v>0</v>
      </c>
      <c r="E10" s="74">
        <v>0</v>
      </c>
      <c r="F10" s="28">
        <v>0</v>
      </c>
      <c r="G10" s="93">
        <f t="shared" si="1"/>
        <v>0</v>
      </c>
      <c r="H10" s="27">
        <v>0</v>
      </c>
      <c r="I10" s="28">
        <v>0</v>
      </c>
      <c r="J10" s="29">
        <f>SUM(H10:I10)</f>
        <v>0</v>
      </c>
      <c r="K10" s="32">
        <v>0</v>
      </c>
      <c r="L10" s="33">
        <v>0</v>
      </c>
      <c r="M10" s="27">
        <v>0</v>
      </c>
      <c r="N10" s="28">
        <v>0</v>
      </c>
      <c r="O10" s="29">
        <f>SUM(M10:N10)</f>
        <v>0</v>
      </c>
      <c r="P10" s="32">
        <v>0</v>
      </c>
      <c r="Q10" s="33">
        <v>0</v>
      </c>
      <c r="R10" s="122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3</v>
      </c>
      <c r="G11" s="93">
        <f t="shared" si="4"/>
        <v>3</v>
      </c>
      <c r="H11" s="27">
        <f t="shared" si="4"/>
        <v>5</v>
      </c>
      <c r="I11" s="28">
        <f t="shared" si="4"/>
        <v>3</v>
      </c>
      <c r="J11" s="29">
        <f t="shared" si="4"/>
        <v>8</v>
      </c>
      <c r="K11" s="32">
        <f t="shared" si="4"/>
        <v>0</v>
      </c>
      <c r="L11" s="33">
        <f t="shared" si="4"/>
        <v>1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2">
        <f t="shared" si="4"/>
        <v>0</v>
      </c>
      <c r="Q11" s="33">
        <f t="shared" si="4"/>
        <v>1</v>
      </c>
      <c r="R11" s="122">
        <f t="shared" si="4"/>
        <v>32</v>
      </c>
      <c r="S11" s="27">
        <f t="shared" si="4"/>
        <v>11</v>
      </c>
      <c r="T11" s="28">
        <f t="shared" si="4"/>
        <v>10</v>
      </c>
      <c r="U11" s="29">
        <f t="shared" si="4"/>
        <v>21</v>
      </c>
      <c r="V11" s="35">
        <f t="shared" si="4"/>
        <v>66</v>
      </c>
      <c r="W11" s="1"/>
    </row>
    <row r="12" spans="1:23" ht="25.5" customHeight="1" x14ac:dyDescent="0.15">
      <c r="A12" s="10" t="s">
        <v>7</v>
      </c>
      <c r="B12" s="27">
        <v>476</v>
      </c>
      <c r="C12" s="28">
        <v>420</v>
      </c>
      <c r="D12" s="29">
        <f>SUM(B12:C12)</f>
        <v>896</v>
      </c>
      <c r="E12" s="74">
        <v>448</v>
      </c>
      <c r="F12" s="28">
        <v>519</v>
      </c>
      <c r="G12" s="93">
        <f>SUM(E12:F12)</f>
        <v>967</v>
      </c>
      <c r="H12" s="27">
        <v>390</v>
      </c>
      <c r="I12" s="28">
        <v>414</v>
      </c>
      <c r="J12" s="29">
        <f>SUM(H12:I12)</f>
        <v>804</v>
      </c>
      <c r="K12" s="32">
        <v>560</v>
      </c>
      <c r="L12" s="33">
        <v>431</v>
      </c>
      <c r="M12" s="27">
        <v>459</v>
      </c>
      <c r="N12" s="28">
        <v>496</v>
      </c>
      <c r="O12" s="29">
        <f>SUM(M12:N12)</f>
        <v>955</v>
      </c>
      <c r="P12" s="32">
        <v>255</v>
      </c>
      <c r="Q12" s="33">
        <v>252</v>
      </c>
      <c r="R12" s="122">
        <v>310</v>
      </c>
      <c r="S12" s="27">
        <v>281</v>
      </c>
      <c r="T12" s="28">
        <v>271</v>
      </c>
      <c r="U12" s="29">
        <f>SUM(S12:T12)</f>
        <v>552</v>
      </c>
      <c r="V12" s="35">
        <f>SUM(B12,C12,E12,F12,H12,I12,K12,L12,M12,N12,P12,Q12,R12,S12,T12)</f>
        <v>5982</v>
      </c>
      <c r="W12" s="1"/>
    </row>
    <row r="13" spans="1:23" ht="37.5" customHeight="1" x14ac:dyDescent="0.15">
      <c r="A13" s="10" t="s">
        <v>26</v>
      </c>
      <c r="B13" s="46">
        <f>B12/28</f>
        <v>17</v>
      </c>
      <c r="C13" s="39">
        <f t="shared" ref="C13:V13" si="5">C12/28</f>
        <v>15</v>
      </c>
      <c r="D13" s="47">
        <f t="shared" si="5"/>
        <v>32</v>
      </c>
      <c r="E13" s="38">
        <f t="shared" si="5"/>
        <v>16</v>
      </c>
      <c r="F13" s="39">
        <f t="shared" si="5"/>
        <v>18.535714285714285</v>
      </c>
      <c r="G13" s="94">
        <f t="shared" si="5"/>
        <v>34.535714285714285</v>
      </c>
      <c r="H13" s="46">
        <f t="shared" si="5"/>
        <v>13.928571428571429</v>
      </c>
      <c r="I13" s="39">
        <f t="shared" si="5"/>
        <v>14.785714285714286</v>
      </c>
      <c r="J13" s="47">
        <f t="shared" si="5"/>
        <v>28.714285714285715</v>
      </c>
      <c r="K13" s="77">
        <f t="shared" si="5"/>
        <v>20</v>
      </c>
      <c r="L13" s="48">
        <f t="shared" si="5"/>
        <v>15.392857142857142</v>
      </c>
      <c r="M13" s="46">
        <f t="shared" si="5"/>
        <v>16.392857142857142</v>
      </c>
      <c r="N13" s="39">
        <f t="shared" si="5"/>
        <v>17.714285714285715</v>
      </c>
      <c r="O13" s="47">
        <f t="shared" si="5"/>
        <v>34.107142857142854</v>
      </c>
      <c r="P13" s="77">
        <f t="shared" si="5"/>
        <v>9.1071428571428577</v>
      </c>
      <c r="Q13" s="48">
        <f t="shared" si="5"/>
        <v>9</v>
      </c>
      <c r="R13" s="123">
        <f t="shared" si="5"/>
        <v>11.071428571428571</v>
      </c>
      <c r="S13" s="46">
        <f t="shared" si="5"/>
        <v>10.035714285714286</v>
      </c>
      <c r="T13" s="39">
        <f t="shared" si="5"/>
        <v>9.6785714285714288</v>
      </c>
      <c r="U13" s="47">
        <f t="shared" si="5"/>
        <v>19.714285714285715</v>
      </c>
      <c r="V13" s="40">
        <f t="shared" si="5"/>
        <v>213.64285714285714</v>
      </c>
      <c r="W13" s="1"/>
    </row>
    <row r="14" spans="1:23" ht="34.5" customHeight="1" x14ac:dyDescent="0.2">
      <c r="A14" s="10" t="s">
        <v>35</v>
      </c>
      <c r="B14" s="49">
        <f>(B12*100)/(B4*28)</f>
        <v>80.952380952380949</v>
      </c>
      <c r="C14" s="41">
        <f t="shared" ref="C14:Q14" si="6">(C12*100)/(C4*28)</f>
        <v>71.428571428571431</v>
      </c>
      <c r="D14" s="50">
        <f t="shared" si="6"/>
        <v>76.19047619047619</v>
      </c>
      <c r="E14" s="75">
        <f t="shared" si="6"/>
        <v>88.888888888888886</v>
      </c>
      <c r="F14" s="41">
        <f t="shared" si="6"/>
        <v>88.265306122448976</v>
      </c>
      <c r="G14" s="95">
        <f t="shared" si="6"/>
        <v>88.553113553113548</v>
      </c>
      <c r="H14" s="49">
        <f t="shared" si="6"/>
        <v>73.308270676691734</v>
      </c>
      <c r="I14" s="41">
        <f t="shared" si="6"/>
        <v>82.142857142857139</v>
      </c>
      <c r="J14" s="50">
        <f t="shared" si="6"/>
        <v>77.60617760617761</v>
      </c>
      <c r="K14" s="60">
        <f t="shared" si="6"/>
        <v>95.238095238095241</v>
      </c>
      <c r="L14" s="51">
        <f t="shared" si="6"/>
        <v>73.299319727891159</v>
      </c>
      <c r="M14" s="49">
        <f t="shared" si="6"/>
        <v>78.061224489795919</v>
      </c>
      <c r="N14" s="41">
        <f t="shared" si="6"/>
        <v>84.353741496598644</v>
      </c>
      <c r="O14" s="50">
        <f t="shared" si="6"/>
        <v>81.207482993197274</v>
      </c>
      <c r="P14" s="60">
        <f t="shared" si="6"/>
        <v>60.714285714285715</v>
      </c>
      <c r="Q14" s="51">
        <f t="shared" si="6"/>
        <v>60</v>
      </c>
      <c r="R14" s="124" t="s">
        <v>34</v>
      </c>
      <c r="S14" s="49">
        <f t="shared" ref="S14:V14" si="7">(S12*100)/(S4*28)</f>
        <v>55.753968253968253</v>
      </c>
      <c r="T14" s="41">
        <f t="shared" si="7"/>
        <v>53.769841269841272</v>
      </c>
      <c r="U14" s="50">
        <f t="shared" si="7"/>
        <v>54.761904761904759</v>
      </c>
      <c r="V14" s="42">
        <f t="shared" si="7"/>
        <v>79.717484008528785</v>
      </c>
      <c r="W14" s="1"/>
    </row>
    <row r="15" spans="1:23" ht="25.5" customHeight="1" x14ac:dyDescent="0.15">
      <c r="A15" s="10" t="s">
        <v>2</v>
      </c>
      <c r="B15" s="27">
        <v>0</v>
      </c>
      <c r="C15" s="28">
        <v>0</v>
      </c>
      <c r="D15" s="29">
        <f>SUM(B15:C15)</f>
        <v>0</v>
      </c>
      <c r="E15" s="74">
        <v>0</v>
      </c>
      <c r="F15" s="28">
        <v>1794</v>
      </c>
      <c r="G15" s="93">
        <f>SUM(E15:F15)</f>
        <v>1794</v>
      </c>
      <c r="H15" s="27">
        <v>228</v>
      </c>
      <c r="I15" s="28">
        <v>211</v>
      </c>
      <c r="J15" s="29">
        <f>SUM(H15:I15)</f>
        <v>439</v>
      </c>
      <c r="K15" s="32">
        <v>0</v>
      </c>
      <c r="L15" s="33">
        <v>880</v>
      </c>
      <c r="M15" s="27">
        <v>0</v>
      </c>
      <c r="N15" s="28">
        <v>0</v>
      </c>
      <c r="O15" s="29">
        <f>SUM(M15:N15)</f>
        <v>0</v>
      </c>
      <c r="P15" s="32">
        <v>0</v>
      </c>
      <c r="Q15" s="33">
        <v>409</v>
      </c>
      <c r="R15" s="122">
        <v>24</v>
      </c>
      <c r="S15" s="27">
        <v>364</v>
      </c>
      <c r="T15" s="28">
        <v>466</v>
      </c>
      <c r="U15" s="29">
        <f>SUM(S15:T15)</f>
        <v>830</v>
      </c>
      <c r="V15" s="35">
        <f>SUM(B15,C15,E15,F15,H15,I15,K15,L15,M15,N15,P15,Q15,R15,S15,T15)</f>
        <v>4376</v>
      </c>
      <c r="W15" s="1"/>
    </row>
    <row r="16" spans="1:23" ht="36.75" customHeight="1" thickBot="1" x14ac:dyDescent="0.2">
      <c r="A16" s="127" t="s">
        <v>3</v>
      </c>
      <c r="B16" s="41" t="e">
        <f t="shared" ref="B16:V16" si="8">B15/B8</f>
        <v>#DIV/0!</v>
      </c>
      <c r="C16" s="41" t="e">
        <f t="shared" si="8"/>
        <v>#DIV/0!</v>
      </c>
      <c r="D16" s="41" t="e">
        <f t="shared" si="8"/>
        <v>#DIV/0!</v>
      </c>
      <c r="E16" s="41" t="e">
        <f t="shared" si="8"/>
        <v>#DIV/0!</v>
      </c>
      <c r="F16" s="41">
        <f t="shared" si="8"/>
        <v>897</v>
      </c>
      <c r="G16" s="41">
        <f t="shared" si="8"/>
        <v>897</v>
      </c>
      <c r="H16" s="41">
        <f t="shared" si="8"/>
        <v>57</v>
      </c>
      <c r="I16" s="41">
        <f t="shared" si="8"/>
        <v>105.5</v>
      </c>
      <c r="J16" s="41">
        <f t="shared" si="8"/>
        <v>73.166666666666671</v>
      </c>
      <c r="K16" s="41" t="e">
        <f t="shared" si="8"/>
        <v>#DIV/0!</v>
      </c>
      <c r="L16" s="41">
        <f t="shared" si="8"/>
        <v>880</v>
      </c>
      <c r="M16" s="41" t="e">
        <f t="shared" si="8"/>
        <v>#DIV/0!</v>
      </c>
      <c r="N16" s="41" t="e">
        <f t="shared" si="8"/>
        <v>#DIV/0!</v>
      </c>
      <c r="O16" s="41" t="e">
        <f t="shared" si="8"/>
        <v>#DIV/0!</v>
      </c>
      <c r="P16" s="41" t="e">
        <f t="shared" si="8"/>
        <v>#DIV/0!</v>
      </c>
      <c r="Q16" s="41">
        <f t="shared" si="8"/>
        <v>409</v>
      </c>
      <c r="R16" s="41">
        <f t="shared" si="8"/>
        <v>24</v>
      </c>
      <c r="S16" s="41">
        <f t="shared" si="8"/>
        <v>36.4</v>
      </c>
      <c r="T16" s="41">
        <f t="shared" si="8"/>
        <v>46.6</v>
      </c>
      <c r="U16" s="41">
        <f t="shared" si="8"/>
        <v>41.5</v>
      </c>
      <c r="V16" s="41">
        <f t="shared" si="8"/>
        <v>141.16129032258064</v>
      </c>
      <c r="W16" s="1"/>
    </row>
    <row r="17" spans="1:23" s="108" customFormat="1" ht="36" customHeight="1" x14ac:dyDescent="0.2">
      <c r="A17" s="114" t="s">
        <v>55</v>
      </c>
      <c r="B17" s="46">
        <v>17</v>
      </c>
      <c r="C17" s="39">
        <v>16</v>
      </c>
      <c r="D17" s="47">
        <f>SUM(B17:C17)</f>
        <v>33</v>
      </c>
      <c r="E17" s="38">
        <v>18</v>
      </c>
      <c r="F17" s="39">
        <v>19</v>
      </c>
      <c r="G17" s="94">
        <f>SUM(E17:F17)</f>
        <v>37</v>
      </c>
      <c r="H17" s="46">
        <v>12</v>
      </c>
      <c r="I17" s="39">
        <v>15</v>
      </c>
      <c r="J17" s="47">
        <f>SUM(H17:I17)</f>
        <v>27</v>
      </c>
      <c r="K17" s="77">
        <v>20</v>
      </c>
      <c r="L17" s="48">
        <v>17</v>
      </c>
      <c r="M17" s="46">
        <v>17</v>
      </c>
      <c r="N17" s="39">
        <v>18</v>
      </c>
      <c r="O17" s="47">
        <f>SUM(M17:N17)</f>
        <v>35</v>
      </c>
      <c r="P17" s="77">
        <v>10</v>
      </c>
      <c r="Q17" s="48">
        <v>9</v>
      </c>
      <c r="R17" s="123">
        <v>13</v>
      </c>
      <c r="S17" s="46">
        <v>12</v>
      </c>
      <c r="T17" s="39">
        <v>12</v>
      </c>
      <c r="U17" s="47">
        <f>SUM(S17:T17)</f>
        <v>24</v>
      </c>
      <c r="V17" s="40">
        <v>225</v>
      </c>
    </row>
    <row r="18" spans="1:23" s="108" customFormat="1" ht="32.25" customHeight="1" thickBot="1" x14ac:dyDescent="0.25">
      <c r="A18" s="120" t="s">
        <v>53</v>
      </c>
      <c r="B18" s="46">
        <v>27117</v>
      </c>
      <c r="C18" s="39">
        <v>14959</v>
      </c>
      <c r="D18" s="47">
        <f>SUM(B18:C18)</f>
        <v>42076</v>
      </c>
      <c r="E18" s="38">
        <v>52637</v>
      </c>
      <c r="F18" s="39">
        <v>36140</v>
      </c>
      <c r="G18" s="94">
        <f>SUM(E18:F18)</f>
        <v>88777</v>
      </c>
      <c r="H18" s="46">
        <v>2553</v>
      </c>
      <c r="I18" s="39">
        <v>5891</v>
      </c>
      <c r="J18" s="47">
        <f>SUM(H18:I18)</f>
        <v>8444</v>
      </c>
      <c r="K18" s="77">
        <v>70038</v>
      </c>
      <c r="L18" s="48">
        <v>12649</v>
      </c>
      <c r="M18" s="46">
        <v>57614</v>
      </c>
      <c r="N18" s="39">
        <v>30241</v>
      </c>
      <c r="O18" s="47">
        <f>SUM(M18:N18)</f>
        <v>87855</v>
      </c>
      <c r="P18" s="77">
        <v>6254</v>
      </c>
      <c r="Q18" s="48">
        <v>2195</v>
      </c>
      <c r="R18" s="123">
        <v>243</v>
      </c>
      <c r="S18" s="46">
        <v>794</v>
      </c>
      <c r="T18" s="39">
        <v>590</v>
      </c>
      <c r="U18" s="47">
        <f>SUM(S18:T18)</f>
        <v>1384</v>
      </c>
      <c r="V18" s="40">
        <v>319915</v>
      </c>
      <c r="W18" s="143"/>
    </row>
    <row r="19" spans="1:23" s="108" customFormat="1" ht="36.75" customHeight="1" thickBot="1" x14ac:dyDescent="0.25">
      <c r="A19" s="109" t="s">
        <v>54</v>
      </c>
      <c r="B19" s="126">
        <f>B18/B17</f>
        <v>1595.1176470588234</v>
      </c>
      <c r="C19" s="130">
        <f t="shared" ref="C19:V19" si="9">C18/C17</f>
        <v>934.9375</v>
      </c>
      <c r="D19" s="132">
        <f t="shared" si="9"/>
        <v>1275.030303030303</v>
      </c>
      <c r="E19" s="129">
        <f t="shared" si="9"/>
        <v>2924.2777777777778</v>
      </c>
      <c r="F19" s="130">
        <f t="shared" si="9"/>
        <v>1902.1052631578948</v>
      </c>
      <c r="G19" s="137">
        <f t="shared" si="9"/>
        <v>2399.3783783783783</v>
      </c>
      <c r="H19" s="126">
        <f t="shared" si="9"/>
        <v>212.75</v>
      </c>
      <c r="I19" s="130">
        <f t="shared" si="9"/>
        <v>392.73333333333335</v>
      </c>
      <c r="J19" s="132">
        <f t="shared" si="9"/>
        <v>312.74074074074076</v>
      </c>
      <c r="K19" s="138">
        <f t="shared" si="9"/>
        <v>3501.9</v>
      </c>
      <c r="L19" s="128">
        <f t="shared" si="9"/>
        <v>744.05882352941171</v>
      </c>
      <c r="M19" s="126">
        <f t="shared" si="9"/>
        <v>3389.0588235294117</v>
      </c>
      <c r="N19" s="130">
        <f t="shared" si="9"/>
        <v>1680.0555555555557</v>
      </c>
      <c r="O19" s="132">
        <f t="shared" si="9"/>
        <v>2510.1428571428573</v>
      </c>
      <c r="P19" s="138">
        <f t="shared" si="9"/>
        <v>625.4</v>
      </c>
      <c r="Q19" s="128">
        <f t="shared" si="9"/>
        <v>243.88888888888889</v>
      </c>
      <c r="R19" s="141">
        <f t="shared" si="9"/>
        <v>18.692307692307693</v>
      </c>
      <c r="S19" s="126">
        <f t="shared" si="9"/>
        <v>66.166666666666671</v>
      </c>
      <c r="T19" s="130">
        <f t="shared" si="9"/>
        <v>49.166666666666664</v>
      </c>
      <c r="U19" s="132">
        <f t="shared" si="9"/>
        <v>57.666666666666664</v>
      </c>
      <c r="V19" s="142">
        <f t="shared" si="9"/>
        <v>1421.8444444444444</v>
      </c>
    </row>
    <row r="20" spans="1:23" ht="33" customHeight="1" x14ac:dyDescent="0.3">
      <c r="A20" s="106" t="s">
        <v>57</v>
      </c>
    </row>
  </sheetData>
  <pageMargins left="0.31496062992125984" right="0.11811023622047245" top="0.74803149606299213" bottom="0.74803149606299213" header="0.31496062992125984" footer="0.31496062992125984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20"/>
  <sheetViews>
    <sheetView topLeftCell="A6" zoomScale="85" zoomScaleNormal="85" workbookViewId="0">
      <selection activeCell="B17" sqref="B17:J17"/>
    </sheetView>
  </sheetViews>
  <sheetFormatPr baseColWidth="10" defaultRowHeight="33" customHeight="1" x14ac:dyDescent="0.15"/>
  <cols>
    <col min="1" max="1" width="26.5" style="3" customWidth="1"/>
    <col min="2" max="3" width="8.5" style="2" customWidth="1"/>
    <col min="4" max="4" width="8.5" style="4" customWidth="1"/>
    <col min="5" max="6" width="8.5" style="2" customWidth="1"/>
    <col min="7" max="7" width="8.5" style="4" customWidth="1"/>
    <col min="8" max="9" width="8.5" style="2" customWidth="1"/>
    <col min="10" max="10" width="8.5" style="4" customWidth="1"/>
    <col min="11" max="14" width="8.5" style="2" customWidth="1"/>
    <col min="15" max="15" width="8.5" style="4" customWidth="1"/>
    <col min="16" max="20" width="8.5" style="2" customWidth="1"/>
    <col min="21" max="21" width="8.5" style="5" customWidth="1"/>
    <col min="22" max="22" width="8.5" style="4" customWidth="1"/>
    <col min="23" max="23" width="8.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60</v>
      </c>
      <c r="B3" s="22" t="s">
        <v>8</v>
      </c>
      <c r="C3" s="23" t="s">
        <v>9</v>
      </c>
      <c r="D3" s="24" t="s">
        <v>29</v>
      </c>
      <c r="E3" s="22" t="s">
        <v>10</v>
      </c>
      <c r="F3" s="23" t="s">
        <v>11</v>
      </c>
      <c r="G3" s="24" t="s">
        <v>30</v>
      </c>
      <c r="H3" s="22" t="s">
        <v>12</v>
      </c>
      <c r="I3" s="23" t="s">
        <v>13</v>
      </c>
      <c r="J3" s="24" t="s">
        <v>31</v>
      </c>
      <c r="K3" s="111" t="s">
        <v>14</v>
      </c>
      <c r="L3" s="59" t="s">
        <v>15</v>
      </c>
      <c r="M3" s="22" t="s">
        <v>16</v>
      </c>
      <c r="N3" s="23" t="s">
        <v>17</v>
      </c>
      <c r="O3" s="24" t="s">
        <v>32</v>
      </c>
      <c r="P3" s="59" t="s">
        <v>18</v>
      </c>
      <c r="Q3" s="59" t="s">
        <v>19</v>
      </c>
      <c r="R3" s="144" t="s">
        <v>28</v>
      </c>
      <c r="S3" s="22" t="s">
        <v>20</v>
      </c>
      <c r="T3" s="23" t="s">
        <v>21</v>
      </c>
      <c r="U3" s="24" t="s">
        <v>33</v>
      </c>
      <c r="V3" s="113" t="s">
        <v>23</v>
      </c>
      <c r="W3" s="1"/>
    </row>
    <row r="4" spans="1:23" ht="30.75" customHeight="1" thickBot="1" x14ac:dyDescent="0.2">
      <c r="A4" s="16" t="s">
        <v>22</v>
      </c>
      <c r="B4" s="45">
        <v>21</v>
      </c>
      <c r="C4" s="37">
        <v>21</v>
      </c>
      <c r="D4" s="30">
        <f>SUM(B4:C4)</f>
        <v>42</v>
      </c>
      <c r="E4" s="45">
        <v>18</v>
      </c>
      <c r="F4" s="37">
        <v>21</v>
      </c>
      <c r="G4" s="30">
        <f t="shared" ref="G4" si="0">SUM(E4:F4)</f>
        <v>39</v>
      </c>
      <c r="H4" s="45">
        <v>19</v>
      </c>
      <c r="I4" s="37">
        <v>18</v>
      </c>
      <c r="J4" s="30">
        <f>SUM(H4:I4)</f>
        <v>37</v>
      </c>
      <c r="K4" s="112">
        <v>21</v>
      </c>
      <c r="L4" s="26">
        <v>21</v>
      </c>
      <c r="M4" s="45">
        <v>21</v>
      </c>
      <c r="N4" s="37">
        <v>21</v>
      </c>
      <c r="O4" s="30">
        <f>SUM(M4:N4)</f>
        <v>42</v>
      </c>
      <c r="P4" s="26">
        <v>15</v>
      </c>
      <c r="Q4" s="26">
        <v>15</v>
      </c>
      <c r="R4" s="145" t="s">
        <v>34</v>
      </c>
      <c r="S4" s="45">
        <v>18</v>
      </c>
      <c r="T4" s="37">
        <v>18</v>
      </c>
      <c r="U4" s="30">
        <f>SUM(S4:T4)</f>
        <v>36</v>
      </c>
      <c r="V4" s="110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>
        <v>0</v>
      </c>
      <c r="C5" s="28">
        <v>0</v>
      </c>
      <c r="D5" s="29">
        <f>SUM(B5:C5)</f>
        <v>0</v>
      </c>
      <c r="E5" s="27">
        <v>0</v>
      </c>
      <c r="F5" s="28">
        <v>0</v>
      </c>
      <c r="G5" s="29">
        <f t="shared" ref="G5:G10" si="1">SUM(E5:F5)</f>
        <v>0</v>
      </c>
      <c r="H5" s="27">
        <v>0</v>
      </c>
      <c r="I5" s="28">
        <v>0</v>
      </c>
      <c r="J5" s="29">
        <f>SUM(H5:I5)</f>
        <v>0</v>
      </c>
      <c r="K5" s="32">
        <v>0</v>
      </c>
      <c r="L5" s="33">
        <v>0</v>
      </c>
      <c r="M5" s="27">
        <v>0</v>
      </c>
      <c r="N5" s="28">
        <v>0</v>
      </c>
      <c r="O5" s="29">
        <f>SUM(M5:N5)</f>
        <v>0</v>
      </c>
      <c r="P5" s="33">
        <v>0</v>
      </c>
      <c r="Q5" s="33">
        <v>0</v>
      </c>
      <c r="R5" s="67">
        <v>24</v>
      </c>
      <c r="S5" s="27">
        <v>0</v>
      </c>
      <c r="T5" s="28">
        <v>0</v>
      </c>
      <c r="U5" s="29">
        <f>SUM(S5:T5)</f>
        <v>0</v>
      </c>
      <c r="V5" s="35">
        <f>SUM(B5,C5,E5,F5,H5,I5,K5,L5,M5,N5,P5,Q5,R5,S5,T5)</f>
        <v>24</v>
      </c>
      <c r="W5" s="1"/>
    </row>
    <row r="6" spans="1:23" ht="25.5" customHeight="1" x14ac:dyDescent="0.15">
      <c r="A6" s="10" t="s">
        <v>0</v>
      </c>
      <c r="B6" s="27">
        <v>1</v>
      </c>
      <c r="C6" s="28">
        <v>2</v>
      </c>
      <c r="D6" s="29">
        <f>SUM(B6:C6)</f>
        <v>3</v>
      </c>
      <c r="E6" s="27">
        <v>1</v>
      </c>
      <c r="F6" s="28">
        <v>0</v>
      </c>
      <c r="G6" s="29">
        <f t="shared" si="1"/>
        <v>1</v>
      </c>
      <c r="H6" s="27">
        <v>2</v>
      </c>
      <c r="I6" s="28">
        <v>2</v>
      </c>
      <c r="J6" s="29">
        <f>SUM(H6:I6)</f>
        <v>4</v>
      </c>
      <c r="K6" s="32">
        <v>0</v>
      </c>
      <c r="L6" s="33">
        <v>2</v>
      </c>
      <c r="M6" s="27">
        <v>1</v>
      </c>
      <c r="N6" s="28">
        <v>0</v>
      </c>
      <c r="O6" s="29">
        <f>SUM(M6:N6)</f>
        <v>1</v>
      </c>
      <c r="P6" s="33">
        <v>0</v>
      </c>
      <c r="Q6" s="33">
        <v>0</v>
      </c>
      <c r="R6" s="67">
        <v>4</v>
      </c>
      <c r="S6" s="27">
        <v>9</v>
      </c>
      <c r="T6" s="28">
        <v>11</v>
      </c>
      <c r="U6" s="29">
        <f>SUM(S6:T6)</f>
        <v>20</v>
      </c>
      <c r="V6" s="35">
        <f>SUM(B6,C6,E6,F6,H6,I6,K6,L6,M6,N6,P6,Q6,R6,S6,T6)</f>
        <v>35</v>
      </c>
      <c r="W6" s="1"/>
    </row>
    <row r="7" spans="1:23" ht="25.5" customHeight="1" thickBot="1" x14ac:dyDescent="0.2">
      <c r="A7" s="14" t="s">
        <v>6</v>
      </c>
      <c r="B7" s="27">
        <f>SUM(B5:B6)</f>
        <v>1</v>
      </c>
      <c r="C7" s="28">
        <f>SUM(C5:C6)</f>
        <v>2</v>
      </c>
      <c r="D7" s="29">
        <f>SUM(D5:D6)</f>
        <v>3</v>
      </c>
      <c r="E7" s="27">
        <f>SUM(E5:E6)</f>
        <v>1</v>
      </c>
      <c r="F7" s="28">
        <f>SUM(F5:F6)</f>
        <v>0</v>
      </c>
      <c r="G7" s="29">
        <f t="shared" si="1"/>
        <v>1</v>
      </c>
      <c r="H7" s="27">
        <f>SUM(H5:H6)</f>
        <v>2</v>
      </c>
      <c r="I7" s="28">
        <f>SUM(I5:I6)</f>
        <v>2</v>
      </c>
      <c r="J7" s="29">
        <f t="shared" ref="J7" si="2">H7+I7</f>
        <v>4</v>
      </c>
      <c r="K7" s="32">
        <f>SUM(K5:K6)</f>
        <v>0</v>
      </c>
      <c r="L7" s="33">
        <f>SUM(L5:L6)</f>
        <v>2</v>
      </c>
      <c r="M7" s="27">
        <f>SUM(M5:M6)</f>
        <v>1</v>
      </c>
      <c r="N7" s="28">
        <f>SUM(N5:N6)</f>
        <v>0</v>
      </c>
      <c r="O7" s="29">
        <f t="shared" ref="O7:V7" si="3">SUM(O5:O6)</f>
        <v>1</v>
      </c>
      <c r="P7" s="33">
        <f>SUM(P5:P6)</f>
        <v>0</v>
      </c>
      <c r="Q7" s="33">
        <f>SUM(Q5:Q6)</f>
        <v>0</v>
      </c>
      <c r="R7" s="67">
        <f>SUM(R5:R6)</f>
        <v>28</v>
      </c>
      <c r="S7" s="27">
        <f>SUM(S5:S6)</f>
        <v>9</v>
      </c>
      <c r="T7" s="28">
        <f>SUM(T5:T6)</f>
        <v>11</v>
      </c>
      <c r="U7" s="29">
        <f t="shared" si="3"/>
        <v>20</v>
      </c>
      <c r="V7" s="35">
        <f t="shared" si="3"/>
        <v>59</v>
      </c>
      <c r="W7" s="1"/>
    </row>
    <row r="8" spans="1:23" ht="25.5" customHeight="1" thickTop="1" x14ac:dyDescent="0.25">
      <c r="A8" s="17" t="s">
        <v>25</v>
      </c>
      <c r="B8" s="27">
        <v>0</v>
      </c>
      <c r="C8" s="28">
        <v>2</v>
      </c>
      <c r="D8" s="29">
        <f>SUM(B8:C8)</f>
        <v>2</v>
      </c>
      <c r="E8" s="27">
        <v>1</v>
      </c>
      <c r="F8" s="28">
        <v>0</v>
      </c>
      <c r="G8" s="29">
        <f t="shared" si="1"/>
        <v>1</v>
      </c>
      <c r="H8" s="27">
        <v>1</v>
      </c>
      <c r="I8" s="28">
        <v>0</v>
      </c>
      <c r="J8" s="29">
        <f>SUM(H8:I8)</f>
        <v>1</v>
      </c>
      <c r="K8" s="32">
        <v>0</v>
      </c>
      <c r="L8" s="33">
        <v>1</v>
      </c>
      <c r="M8" s="27">
        <v>1</v>
      </c>
      <c r="N8" s="28">
        <v>1</v>
      </c>
      <c r="O8" s="29">
        <f>SUM(M8:N8)</f>
        <v>2</v>
      </c>
      <c r="P8" s="33">
        <v>0</v>
      </c>
      <c r="Q8" s="33">
        <v>0</v>
      </c>
      <c r="R8" s="67">
        <v>1</v>
      </c>
      <c r="S8" s="27">
        <v>9</v>
      </c>
      <c r="T8" s="28">
        <v>8</v>
      </c>
      <c r="U8" s="29">
        <f>SUM(S8:T8)</f>
        <v>17</v>
      </c>
      <c r="V8" s="35">
        <f>SUM(B8,C8,E8,F8,H8,I8,K8,L8,M8,N8,P8,Q8,R8,S8,T8)</f>
        <v>25</v>
      </c>
      <c r="W8" s="1"/>
    </row>
    <row r="9" spans="1:23" ht="25.5" customHeight="1" x14ac:dyDescent="0.15">
      <c r="A9" s="11" t="s">
        <v>4</v>
      </c>
      <c r="B9" s="27">
        <v>1</v>
      </c>
      <c r="C9" s="28">
        <v>1</v>
      </c>
      <c r="D9" s="29">
        <f>SUM(B9:C9)</f>
        <v>2</v>
      </c>
      <c r="E9" s="27">
        <v>0</v>
      </c>
      <c r="F9" s="28">
        <v>0</v>
      </c>
      <c r="G9" s="29">
        <f t="shared" si="1"/>
        <v>0</v>
      </c>
      <c r="H9" s="27">
        <v>2</v>
      </c>
      <c r="I9" s="28">
        <v>3</v>
      </c>
      <c r="J9" s="29">
        <f>SUM(H9:I9)</f>
        <v>5</v>
      </c>
      <c r="K9" s="32">
        <v>0</v>
      </c>
      <c r="L9" s="33">
        <v>1</v>
      </c>
      <c r="M9" s="27">
        <v>1</v>
      </c>
      <c r="N9" s="28">
        <v>0</v>
      </c>
      <c r="O9" s="29">
        <f>SUM(M9:N9)</f>
        <v>1</v>
      </c>
      <c r="P9" s="33">
        <v>0</v>
      </c>
      <c r="Q9" s="33">
        <v>0</v>
      </c>
      <c r="R9" s="67">
        <v>26</v>
      </c>
      <c r="S9" s="27"/>
      <c r="T9" s="28">
        <v>0</v>
      </c>
      <c r="U9" s="29">
        <v>0</v>
      </c>
      <c r="V9" s="35">
        <f>SUM(B9,C9,E9,F9,H9,I9,K9,L9,M9,N9,P9,Q9,R9,S9,T9)</f>
        <v>35</v>
      </c>
      <c r="W9" s="1"/>
    </row>
    <row r="10" spans="1:23" ht="25.5" customHeight="1" x14ac:dyDescent="0.15">
      <c r="A10" s="18" t="s">
        <v>1</v>
      </c>
      <c r="B10" s="27">
        <v>0</v>
      </c>
      <c r="C10" s="28">
        <v>0</v>
      </c>
      <c r="D10" s="29">
        <f>SUM(B10:C10)</f>
        <v>0</v>
      </c>
      <c r="E10" s="27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>
        <v>0</v>
      </c>
      <c r="L10" s="33">
        <v>0</v>
      </c>
      <c r="M10" s="27">
        <v>0</v>
      </c>
      <c r="N10" s="28">
        <v>0</v>
      </c>
      <c r="O10" s="29">
        <f>SUM(M10:N10)</f>
        <v>0</v>
      </c>
      <c r="P10" s="33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1</v>
      </c>
      <c r="C11" s="28">
        <f t="shared" si="4"/>
        <v>3</v>
      </c>
      <c r="D11" s="29">
        <f t="shared" si="4"/>
        <v>4</v>
      </c>
      <c r="E11" s="27">
        <f t="shared" si="4"/>
        <v>1</v>
      </c>
      <c r="F11" s="28">
        <f t="shared" si="4"/>
        <v>0</v>
      </c>
      <c r="G11" s="29">
        <f t="shared" si="4"/>
        <v>1</v>
      </c>
      <c r="H11" s="27">
        <f t="shared" si="4"/>
        <v>3</v>
      </c>
      <c r="I11" s="28">
        <f t="shared" si="4"/>
        <v>3</v>
      </c>
      <c r="J11" s="29">
        <f t="shared" si="4"/>
        <v>6</v>
      </c>
      <c r="K11" s="32">
        <f t="shared" si="4"/>
        <v>0</v>
      </c>
      <c r="L11" s="33">
        <f t="shared" si="4"/>
        <v>2</v>
      </c>
      <c r="M11" s="27">
        <f t="shared" si="4"/>
        <v>2</v>
      </c>
      <c r="N11" s="28">
        <f t="shared" si="4"/>
        <v>1</v>
      </c>
      <c r="O11" s="29">
        <f t="shared" si="4"/>
        <v>3</v>
      </c>
      <c r="P11" s="33">
        <f t="shared" si="4"/>
        <v>0</v>
      </c>
      <c r="Q11" s="33">
        <f t="shared" si="4"/>
        <v>0</v>
      </c>
      <c r="R11" s="67">
        <f t="shared" si="4"/>
        <v>27</v>
      </c>
      <c r="S11" s="27">
        <f t="shared" si="4"/>
        <v>9</v>
      </c>
      <c r="T11" s="28">
        <f t="shared" si="4"/>
        <v>8</v>
      </c>
      <c r="U11" s="29">
        <f t="shared" si="4"/>
        <v>17</v>
      </c>
      <c r="V11" s="35">
        <f t="shared" si="4"/>
        <v>60</v>
      </c>
      <c r="W11" s="1"/>
    </row>
    <row r="12" spans="1:23" ht="25.5" customHeight="1" x14ac:dyDescent="0.15">
      <c r="A12" s="10" t="s">
        <v>7</v>
      </c>
      <c r="B12" s="27">
        <v>469</v>
      </c>
      <c r="C12" s="28">
        <v>410</v>
      </c>
      <c r="D12" s="29">
        <f>SUM(B12:C12)</f>
        <v>879</v>
      </c>
      <c r="E12" s="27">
        <v>472</v>
      </c>
      <c r="F12" s="28">
        <v>532</v>
      </c>
      <c r="G12" s="29">
        <f>SUM(E12:F12)</f>
        <v>1004</v>
      </c>
      <c r="H12" s="27">
        <v>340</v>
      </c>
      <c r="I12" s="28">
        <v>407</v>
      </c>
      <c r="J12" s="29">
        <f>SUM(H12:I12)</f>
        <v>747</v>
      </c>
      <c r="K12" s="32">
        <v>560</v>
      </c>
      <c r="L12" s="33">
        <v>452</v>
      </c>
      <c r="M12" s="27">
        <v>422</v>
      </c>
      <c r="N12" s="28">
        <v>479</v>
      </c>
      <c r="O12" s="29">
        <f>SUM(M12:N12)</f>
        <v>901</v>
      </c>
      <c r="P12" s="33">
        <v>280</v>
      </c>
      <c r="Q12" s="33">
        <v>252</v>
      </c>
      <c r="R12" s="67">
        <v>350</v>
      </c>
      <c r="S12" s="27">
        <v>337</v>
      </c>
      <c r="T12" s="28">
        <v>332</v>
      </c>
      <c r="U12" s="29">
        <f>SUM(S12:T12)</f>
        <v>669</v>
      </c>
      <c r="V12" s="35">
        <f>SUM(B12,C12,E12,F12,H12,I12,K12,L12,M12,N12,P12,Q12,R12,S12,T12)</f>
        <v>6094</v>
      </c>
      <c r="W12" s="1"/>
    </row>
    <row r="13" spans="1:23" ht="37.5" customHeight="1" x14ac:dyDescent="0.15">
      <c r="A13" s="10" t="s">
        <v>26</v>
      </c>
      <c r="B13" s="46">
        <f>B12/28</f>
        <v>16.75</v>
      </c>
      <c r="C13" s="39">
        <f t="shared" ref="C13:V13" si="5">C12/28</f>
        <v>14.642857142857142</v>
      </c>
      <c r="D13" s="47">
        <f t="shared" si="5"/>
        <v>31.392857142857142</v>
      </c>
      <c r="E13" s="46">
        <f t="shared" si="5"/>
        <v>16.857142857142858</v>
      </c>
      <c r="F13" s="39">
        <f t="shared" si="5"/>
        <v>19</v>
      </c>
      <c r="G13" s="47">
        <f t="shared" si="5"/>
        <v>35.857142857142854</v>
      </c>
      <c r="H13" s="46">
        <f t="shared" si="5"/>
        <v>12.142857142857142</v>
      </c>
      <c r="I13" s="39">
        <f t="shared" si="5"/>
        <v>14.535714285714286</v>
      </c>
      <c r="J13" s="47">
        <f t="shared" si="5"/>
        <v>26.678571428571427</v>
      </c>
      <c r="K13" s="77">
        <f t="shared" si="5"/>
        <v>20</v>
      </c>
      <c r="L13" s="48">
        <f t="shared" si="5"/>
        <v>16.142857142857142</v>
      </c>
      <c r="M13" s="46">
        <f t="shared" si="5"/>
        <v>15.071428571428571</v>
      </c>
      <c r="N13" s="39">
        <f t="shared" si="5"/>
        <v>17.107142857142858</v>
      </c>
      <c r="O13" s="47">
        <f t="shared" si="5"/>
        <v>32.178571428571431</v>
      </c>
      <c r="P13" s="48">
        <f t="shared" si="5"/>
        <v>10</v>
      </c>
      <c r="Q13" s="48">
        <f t="shared" si="5"/>
        <v>9</v>
      </c>
      <c r="R13" s="146">
        <f t="shared" si="5"/>
        <v>12.5</v>
      </c>
      <c r="S13" s="46">
        <f t="shared" si="5"/>
        <v>12.035714285714286</v>
      </c>
      <c r="T13" s="39">
        <f t="shared" si="5"/>
        <v>11.857142857142858</v>
      </c>
      <c r="U13" s="47">
        <f t="shared" si="5"/>
        <v>23.892857142857142</v>
      </c>
      <c r="V13" s="40">
        <f t="shared" si="5"/>
        <v>217.64285714285714</v>
      </c>
      <c r="W13" s="1"/>
    </row>
    <row r="14" spans="1:23" ht="34.5" customHeight="1" x14ac:dyDescent="0.2">
      <c r="A14" s="10" t="s">
        <v>35</v>
      </c>
      <c r="B14" s="49">
        <f>(B12*100)/(B4*28)</f>
        <v>79.761904761904759</v>
      </c>
      <c r="C14" s="41">
        <f t="shared" ref="C14:V14" si="6">(C12*100)/(C4*28)</f>
        <v>69.72789115646259</v>
      </c>
      <c r="D14" s="50">
        <f t="shared" si="6"/>
        <v>74.744897959183675</v>
      </c>
      <c r="E14" s="49">
        <f t="shared" si="6"/>
        <v>93.650793650793645</v>
      </c>
      <c r="F14" s="41">
        <f t="shared" si="6"/>
        <v>90.476190476190482</v>
      </c>
      <c r="G14" s="50">
        <f t="shared" si="6"/>
        <v>91.941391941391942</v>
      </c>
      <c r="H14" s="49">
        <f t="shared" si="6"/>
        <v>63.909774436090224</v>
      </c>
      <c r="I14" s="41">
        <f t="shared" si="6"/>
        <v>80.753968253968253</v>
      </c>
      <c r="J14" s="50">
        <f t="shared" si="6"/>
        <v>72.104247104247108</v>
      </c>
      <c r="K14" s="60">
        <f t="shared" si="6"/>
        <v>95.238095238095241</v>
      </c>
      <c r="L14" s="51">
        <f t="shared" si="6"/>
        <v>76.870748299319729</v>
      </c>
      <c r="M14" s="49">
        <f t="shared" si="6"/>
        <v>71.768707482993193</v>
      </c>
      <c r="N14" s="41">
        <f t="shared" si="6"/>
        <v>81.4625850340136</v>
      </c>
      <c r="O14" s="50">
        <f t="shared" si="6"/>
        <v>76.615646258503403</v>
      </c>
      <c r="P14" s="51">
        <f t="shared" si="6"/>
        <v>66.666666666666671</v>
      </c>
      <c r="Q14" s="51">
        <f t="shared" si="6"/>
        <v>60</v>
      </c>
      <c r="R14" s="68" t="s">
        <v>34</v>
      </c>
      <c r="S14" s="49">
        <f t="shared" si="6"/>
        <v>66.865079365079367</v>
      </c>
      <c r="T14" s="41">
        <f t="shared" si="6"/>
        <v>65.873015873015873</v>
      </c>
      <c r="U14" s="50">
        <f t="shared" si="6"/>
        <v>66.36904761904762</v>
      </c>
      <c r="V14" s="42">
        <f t="shared" si="6"/>
        <v>81.210021321961619</v>
      </c>
      <c r="W14" s="1"/>
    </row>
    <row r="15" spans="1:23" ht="25.5" customHeight="1" x14ac:dyDescent="0.15">
      <c r="A15" s="10" t="s">
        <v>2</v>
      </c>
      <c r="B15" s="27">
        <v>0</v>
      </c>
      <c r="C15" s="28">
        <v>2210</v>
      </c>
      <c r="D15" s="29">
        <f>SUM(B15:C15)</f>
        <v>2210</v>
      </c>
      <c r="E15" s="27">
        <v>6915</v>
      </c>
      <c r="F15" s="28">
        <v>0</v>
      </c>
      <c r="G15" s="29">
        <f>SUM(E15:F15)</f>
        <v>6915</v>
      </c>
      <c r="H15" s="27">
        <v>118</v>
      </c>
      <c r="I15" s="28">
        <v>0</v>
      </c>
      <c r="J15" s="29">
        <f>SUM(H15:I15)</f>
        <v>118</v>
      </c>
      <c r="K15" s="32">
        <v>0</v>
      </c>
      <c r="L15" s="33">
        <v>378</v>
      </c>
      <c r="M15" s="27">
        <v>1538</v>
      </c>
      <c r="N15" s="28">
        <v>49</v>
      </c>
      <c r="O15" s="29">
        <f>SUM(M15:N15)</f>
        <v>1587</v>
      </c>
      <c r="P15" s="33">
        <v>0</v>
      </c>
      <c r="Q15" s="33">
        <v>0</v>
      </c>
      <c r="R15" s="67">
        <v>13</v>
      </c>
      <c r="S15" s="27">
        <v>404</v>
      </c>
      <c r="T15" s="28">
        <v>271</v>
      </c>
      <c r="U15" s="29">
        <f>SUM(S15:T15)</f>
        <v>675</v>
      </c>
      <c r="V15" s="35">
        <f>SUM(B15,C15,E15,F15,H15,I15,K15,L15,M15,N15,P15,Q15,R15,S15,T15)</f>
        <v>11896</v>
      </c>
      <c r="W15" s="1"/>
    </row>
    <row r="16" spans="1:23" ht="36.75" customHeight="1" thickBot="1" x14ac:dyDescent="0.2">
      <c r="A16" s="121" t="s">
        <v>3</v>
      </c>
      <c r="B16" s="49">
        <v>0</v>
      </c>
      <c r="C16" s="41">
        <v>0</v>
      </c>
      <c r="D16" s="50">
        <f t="shared" ref="D16:V16" si="7">D15/D8</f>
        <v>1105</v>
      </c>
      <c r="E16" s="49">
        <v>0</v>
      </c>
      <c r="F16" s="41">
        <v>0</v>
      </c>
      <c r="G16" s="50">
        <f t="shared" si="7"/>
        <v>6915</v>
      </c>
      <c r="H16" s="49">
        <f t="shared" si="7"/>
        <v>118</v>
      </c>
      <c r="I16" s="41">
        <v>0</v>
      </c>
      <c r="J16" s="50">
        <f t="shared" si="7"/>
        <v>118</v>
      </c>
      <c r="K16" s="60">
        <v>0</v>
      </c>
      <c r="L16" s="51">
        <f t="shared" si="7"/>
        <v>378</v>
      </c>
      <c r="M16" s="49">
        <f t="shared" si="7"/>
        <v>1538</v>
      </c>
      <c r="N16" s="41">
        <f t="shared" si="7"/>
        <v>49</v>
      </c>
      <c r="O16" s="50">
        <f t="shared" si="7"/>
        <v>793.5</v>
      </c>
      <c r="P16" s="51">
        <v>0</v>
      </c>
      <c r="Q16" s="51">
        <v>0</v>
      </c>
      <c r="R16" s="68">
        <f t="shared" si="7"/>
        <v>13</v>
      </c>
      <c r="S16" s="49">
        <f t="shared" si="7"/>
        <v>44.888888888888886</v>
      </c>
      <c r="T16" s="41">
        <f t="shared" si="7"/>
        <v>33.875</v>
      </c>
      <c r="U16" s="50">
        <f t="shared" si="7"/>
        <v>39.705882352941174</v>
      </c>
      <c r="V16" s="42">
        <f t="shared" si="7"/>
        <v>475.84</v>
      </c>
      <c r="W16" s="1"/>
    </row>
    <row r="17" spans="1:22" s="108" customFormat="1" ht="36" customHeight="1" x14ac:dyDescent="0.2">
      <c r="A17" s="114" t="s">
        <v>59</v>
      </c>
      <c r="B17" s="46">
        <v>17</v>
      </c>
      <c r="C17" s="39">
        <v>15</v>
      </c>
      <c r="D17" s="47">
        <f>SUM(B17:C17)</f>
        <v>32</v>
      </c>
      <c r="E17" s="46">
        <v>18</v>
      </c>
      <c r="F17" s="39">
        <v>19</v>
      </c>
      <c r="G17" s="47">
        <f>SUM(E17:F17)</f>
        <v>37</v>
      </c>
      <c r="H17" s="46">
        <v>16</v>
      </c>
      <c r="I17" s="39">
        <v>14</v>
      </c>
      <c r="J17" s="47">
        <f>SUM(H17:I17)</f>
        <v>30</v>
      </c>
      <c r="K17" s="77">
        <v>20</v>
      </c>
      <c r="L17" s="48">
        <v>18</v>
      </c>
      <c r="M17" s="46">
        <v>15</v>
      </c>
      <c r="N17" s="39">
        <v>18</v>
      </c>
      <c r="O17" s="47">
        <f>SUM(M17:N17)</f>
        <v>33</v>
      </c>
      <c r="P17" s="48">
        <v>10</v>
      </c>
      <c r="Q17" s="48">
        <v>9</v>
      </c>
      <c r="R17" s="146">
        <v>14</v>
      </c>
      <c r="S17" s="46">
        <v>10</v>
      </c>
      <c r="T17" s="39">
        <v>11</v>
      </c>
      <c r="U17" s="47">
        <f>SUM(S17:T17)</f>
        <v>21</v>
      </c>
      <c r="V17" s="40">
        <f>SUM(D17,G17,J17,K17,L17,O17,P17,Q17,R17,U17)</f>
        <v>224</v>
      </c>
    </row>
    <row r="18" spans="1:22" s="108" customFormat="1" ht="32.25" customHeight="1" thickBot="1" x14ac:dyDescent="0.25">
      <c r="A18" s="120" t="s">
        <v>53</v>
      </c>
      <c r="B18" s="46">
        <v>27474</v>
      </c>
      <c r="C18" s="39">
        <v>14515</v>
      </c>
      <c r="D18" s="47">
        <f>SUM(B18:C18)</f>
        <v>41989</v>
      </c>
      <c r="E18" s="46">
        <v>53015</v>
      </c>
      <c r="F18" s="39">
        <v>36539</v>
      </c>
      <c r="G18" s="47">
        <f>SUM(E18:F18)</f>
        <v>89554</v>
      </c>
      <c r="H18" s="46">
        <v>2909</v>
      </c>
      <c r="I18" s="39">
        <v>5888</v>
      </c>
      <c r="J18" s="47">
        <f>SUM(H18:I18)</f>
        <v>8797</v>
      </c>
      <c r="K18" s="77">
        <v>70458</v>
      </c>
      <c r="L18" s="48">
        <v>13210</v>
      </c>
      <c r="M18" s="46">
        <v>53699</v>
      </c>
      <c r="N18" s="39">
        <v>30619</v>
      </c>
      <c r="O18" s="47">
        <f>SUM(M18:N18)</f>
        <v>84318</v>
      </c>
      <c r="P18" s="48">
        <v>6464</v>
      </c>
      <c r="Q18" s="48">
        <v>2384</v>
      </c>
      <c r="R18" s="146">
        <v>2935</v>
      </c>
      <c r="S18" s="46">
        <v>701</v>
      </c>
      <c r="T18" s="39">
        <v>659</v>
      </c>
      <c r="U18" s="47">
        <f>SUM(S18:T18)</f>
        <v>1360</v>
      </c>
      <c r="V18" s="40">
        <f>SUM(D18,G18,J18,K18,L18,O18,P18,Q18,R18,U18)</f>
        <v>321469</v>
      </c>
    </row>
    <row r="19" spans="1:22" s="108" customFormat="1" ht="36.75" customHeight="1" thickBot="1" x14ac:dyDescent="0.25">
      <c r="A19" s="109" t="s">
        <v>54</v>
      </c>
      <c r="B19" s="126">
        <f>B18/B17</f>
        <v>1616.1176470588234</v>
      </c>
      <c r="C19" s="130">
        <f t="shared" ref="C19:V19" si="8">C18/C17</f>
        <v>967.66666666666663</v>
      </c>
      <c r="D19" s="132">
        <f t="shared" si="8"/>
        <v>1312.15625</v>
      </c>
      <c r="E19" s="126">
        <f t="shared" si="8"/>
        <v>2945.2777777777778</v>
      </c>
      <c r="F19" s="130">
        <f t="shared" si="8"/>
        <v>1923.1052631578948</v>
      </c>
      <c r="G19" s="132">
        <f t="shared" si="8"/>
        <v>2420.3783783783783</v>
      </c>
      <c r="H19" s="126">
        <f t="shared" si="8"/>
        <v>181.8125</v>
      </c>
      <c r="I19" s="130">
        <f t="shared" si="8"/>
        <v>420.57142857142856</v>
      </c>
      <c r="J19" s="132">
        <f t="shared" si="8"/>
        <v>293.23333333333335</v>
      </c>
      <c r="K19" s="138">
        <f t="shared" si="8"/>
        <v>3522.9</v>
      </c>
      <c r="L19" s="128">
        <f t="shared" si="8"/>
        <v>733.88888888888891</v>
      </c>
      <c r="M19" s="126">
        <f t="shared" si="8"/>
        <v>3579.9333333333334</v>
      </c>
      <c r="N19" s="130">
        <f t="shared" si="8"/>
        <v>1701.0555555555557</v>
      </c>
      <c r="O19" s="132">
        <f t="shared" si="8"/>
        <v>2555.090909090909</v>
      </c>
      <c r="P19" s="128">
        <f t="shared" si="8"/>
        <v>646.4</v>
      </c>
      <c r="Q19" s="128">
        <f t="shared" si="8"/>
        <v>264.88888888888891</v>
      </c>
      <c r="R19" s="147">
        <f t="shared" si="8"/>
        <v>209.64285714285714</v>
      </c>
      <c r="S19" s="126">
        <f t="shared" si="8"/>
        <v>70.099999999999994</v>
      </c>
      <c r="T19" s="130">
        <f t="shared" si="8"/>
        <v>59.909090909090907</v>
      </c>
      <c r="U19" s="132">
        <f t="shared" si="8"/>
        <v>64.761904761904759</v>
      </c>
      <c r="V19" s="142">
        <f t="shared" si="8"/>
        <v>1435.1294642857142</v>
      </c>
    </row>
    <row r="20" spans="1:22" ht="33" customHeight="1" x14ac:dyDescent="0.3">
      <c r="A20" s="106" t="s">
        <v>57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20"/>
  <sheetViews>
    <sheetView workbookViewId="0">
      <selection activeCell="B19" sqref="B19:V19"/>
    </sheetView>
  </sheetViews>
  <sheetFormatPr baseColWidth="10" defaultRowHeight="33" customHeight="1" x14ac:dyDescent="0.15"/>
  <cols>
    <col min="1" max="1" width="22.5" style="3" customWidth="1"/>
    <col min="2" max="3" width="7.6640625" style="2" customWidth="1"/>
    <col min="4" max="4" width="7.6640625" style="4" customWidth="1"/>
    <col min="5" max="6" width="7.6640625" style="2" customWidth="1"/>
    <col min="7" max="7" width="7.6640625" style="4" customWidth="1"/>
    <col min="8" max="9" width="7.6640625" style="2" customWidth="1"/>
    <col min="10" max="10" width="7.6640625" style="4" customWidth="1"/>
    <col min="11" max="14" width="7.6640625" style="2" customWidth="1"/>
    <col min="15" max="15" width="7.6640625" style="4" customWidth="1"/>
    <col min="16" max="20" width="7.6640625" style="2" customWidth="1"/>
    <col min="21" max="21" width="7.6640625" style="5" customWidth="1"/>
    <col min="22" max="22" width="7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44</v>
      </c>
      <c r="B3" s="8" t="s">
        <v>8</v>
      </c>
      <c r="C3" s="7" t="s">
        <v>9</v>
      </c>
      <c r="D3" s="6" t="s">
        <v>29</v>
      </c>
      <c r="E3" s="72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22" t="s">
        <v>16</v>
      </c>
      <c r="N3" s="23" t="s">
        <v>17</v>
      </c>
      <c r="O3" s="24" t="s">
        <v>32</v>
      </c>
      <c r="P3" s="21" t="s">
        <v>18</v>
      </c>
      <c r="Q3" s="9" t="s">
        <v>19</v>
      </c>
      <c r="R3" s="65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3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45">
        <v>21</v>
      </c>
      <c r="N4" s="37">
        <v>21</v>
      </c>
      <c r="O4" s="30">
        <f>SUM(M4:N4)</f>
        <v>42</v>
      </c>
      <c r="P4" s="34">
        <v>15</v>
      </c>
      <c r="Q4" s="31">
        <v>15</v>
      </c>
      <c r="R4" s="66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/>
      <c r="C5" s="28"/>
      <c r="D5" s="29">
        <f>SUM(B5:C5)</f>
        <v>0</v>
      </c>
      <c r="E5" s="74"/>
      <c r="F5" s="28"/>
      <c r="G5" s="29">
        <f t="shared" ref="G5:G10" si="1">SUM(E5:F5)</f>
        <v>0</v>
      </c>
      <c r="H5" s="27"/>
      <c r="I5" s="28"/>
      <c r="J5" s="29">
        <f>SUM(H5:I5)</f>
        <v>0</v>
      </c>
      <c r="K5" s="32"/>
      <c r="L5" s="36"/>
      <c r="M5" s="27"/>
      <c r="N5" s="28"/>
      <c r="O5" s="29">
        <f>SUM(M5:N5)</f>
        <v>0</v>
      </c>
      <c r="P5" s="35"/>
      <c r="Q5" s="33"/>
      <c r="R5" s="67"/>
      <c r="S5" s="27"/>
      <c r="T5" s="28"/>
      <c r="U5" s="29">
        <f>SUM(S5:T5)</f>
        <v>0</v>
      </c>
      <c r="V5" s="35">
        <f>SUM(B5,C5,E5,F5,H5,I5,K5,L5,M5,N5,P5,Q5,R5,S5,T5)</f>
        <v>0</v>
      </c>
      <c r="W5" s="1"/>
    </row>
    <row r="6" spans="1:23" ht="25.5" customHeight="1" x14ac:dyDescent="0.15">
      <c r="A6" s="10" t="s">
        <v>0</v>
      </c>
      <c r="B6" s="27"/>
      <c r="C6" s="28"/>
      <c r="D6" s="29">
        <f>SUM(B6:C6)</f>
        <v>0</v>
      </c>
      <c r="E6" s="74"/>
      <c r="F6" s="28"/>
      <c r="G6" s="29">
        <f t="shared" si="1"/>
        <v>0</v>
      </c>
      <c r="H6" s="27"/>
      <c r="I6" s="28"/>
      <c r="J6" s="29">
        <f>SUM(H6:I6)</f>
        <v>0</v>
      </c>
      <c r="K6" s="32"/>
      <c r="L6" s="36"/>
      <c r="M6" s="27"/>
      <c r="N6" s="28"/>
      <c r="O6" s="29">
        <f>SUM(M6:N6)</f>
        <v>0</v>
      </c>
      <c r="P6" s="35"/>
      <c r="Q6" s="33"/>
      <c r="R6" s="67"/>
      <c r="S6" s="27"/>
      <c r="T6" s="28"/>
      <c r="U6" s="29">
        <f>SUM(S6:T6)</f>
        <v>0</v>
      </c>
      <c r="V6" s="35">
        <f>SUM(B6,C6,E6,F6,H6,I6,K6,L6,M6,N6,P6,Q6,R6,S6,T6)</f>
        <v>0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0</v>
      </c>
      <c r="G7" s="29">
        <f t="shared" si="1"/>
        <v>0</v>
      </c>
      <c r="H7" s="27">
        <f>SUM(H5:H6)</f>
        <v>0</v>
      </c>
      <c r="I7" s="28">
        <f>SUM(I5:I6)</f>
        <v>0</v>
      </c>
      <c r="J7" s="29">
        <f t="shared" ref="J7" si="2">H7+I7</f>
        <v>0</v>
      </c>
      <c r="K7" s="32">
        <f>SUM(K5:K6)</f>
        <v>0</v>
      </c>
      <c r="L7" s="36">
        <f>SUM(L5:L6)</f>
        <v>0</v>
      </c>
      <c r="M7" s="27">
        <f>SUM(M5:M6)</f>
        <v>0</v>
      </c>
      <c r="N7" s="28">
        <f>SUM(N5:N6)</f>
        <v>0</v>
      </c>
      <c r="O7" s="29">
        <f t="shared" ref="O7:V7" si="3">SUM(O5:O6)</f>
        <v>0</v>
      </c>
      <c r="P7" s="35">
        <f>SUM(P5:P6)</f>
        <v>0</v>
      </c>
      <c r="Q7" s="33">
        <f>SUM(Q5:Q6)</f>
        <v>0</v>
      </c>
      <c r="R7" s="67">
        <f>SUM(R5:R6)</f>
        <v>0</v>
      </c>
      <c r="S7" s="27">
        <f>SUM(S5:S6)</f>
        <v>0</v>
      </c>
      <c r="T7" s="28">
        <f>SUM(T5:T6)</f>
        <v>0</v>
      </c>
      <c r="U7" s="29">
        <f t="shared" si="3"/>
        <v>0</v>
      </c>
      <c r="V7" s="35">
        <f t="shared" si="3"/>
        <v>0</v>
      </c>
      <c r="W7" s="1"/>
    </row>
    <row r="8" spans="1:23" ht="25.5" customHeight="1" thickTop="1" x14ac:dyDescent="0.25">
      <c r="A8" s="17" t="s">
        <v>25</v>
      </c>
      <c r="B8" s="27"/>
      <c r="C8" s="28"/>
      <c r="D8" s="29">
        <f>SUM(B8:C8)</f>
        <v>0</v>
      </c>
      <c r="E8" s="74"/>
      <c r="F8" s="28"/>
      <c r="G8" s="29">
        <f t="shared" si="1"/>
        <v>0</v>
      </c>
      <c r="H8" s="27"/>
      <c r="I8" s="28"/>
      <c r="J8" s="29">
        <f>SUM(H8:I8)</f>
        <v>0</v>
      </c>
      <c r="K8" s="32"/>
      <c r="L8" s="36"/>
      <c r="M8" s="27"/>
      <c r="N8" s="28"/>
      <c r="O8" s="29">
        <f>SUM(M8:N8)</f>
        <v>0</v>
      </c>
      <c r="P8" s="35"/>
      <c r="Q8" s="33"/>
      <c r="R8" s="67">
        <v>0</v>
      </c>
      <c r="S8" s="27"/>
      <c r="T8" s="28"/>
      <c r="U8" s="29">
        <f>SUM(S8:T8)</f>
        <v>0</v>
      </c>
      <c r="V8" s="35">
        <f>SUM(B8,C8,E8,F8,H8,I8,K8,L8,M8,N8,P8,Q8,R8,S8,T8)</f>
        <v>0</v>
      </c>
      <c r="W8" s="1"/>
    </row>
    <row r="9" spans="1:23" ht="25.5" customHeight="1" x14ac:dyDescent="0.15">
      <c r="A9" s="11" t="s">
        <v>4</v>
      </c>
      <c r="B9" s="27"/>
      <c r="C9" s="28"/>
      <c r="D9" s="29">
        <f>SUM(B9:C9)</f>
        <v>0</v>
      </c>
      <c r="E9" s="74"/>
      <c r="F9" s="28"/>
      <c r="G9" s="29">
        <f t="shared" si="1"/>
        <v>0</v>
      </c>
      <c r="H9" s="27"/>
      <c r="I9" s="28"/>
      <c r="J9" s="29">
        <f>SUM(H9:I9)</f>
        <v>0</v>
      </c>
      <c r="K9" s="32"/>
      <c r="L9" s="36"/>
      <c r="M9" s="27"/>
      <c r="N9" s="28"/>
      <c r="O9" s="29">
        <f>SUM(M9:N9)</f>
        <v>0</v>
      </c>
      <c r="P9" s="35"/>
      <c r="Q9" s="33"/>
      <c r="R9" s="67"/>
      <c r="S9" s="27"/>
      <c r="T9" s="28"/>
      <c r="U9" s="29">
        <f>SUM(S9:T9)</f>
        <v>0</v>
      </c>
      <c r="V9" s="35">
        <f>SUM(B9,C9,E9,F9,H9,I9,K9,L9,M9,N9,P9,Q9,R9,S9,T9)</f>
        <v>0</v>
      </c>
      <c r="W9" s="1"/>
    </row>
    <row r="10" spans="1:23" ht="25.5" customHeight="1" x14ac:dyDescent="0.15">
      <c r="A10" s="18" t="s">
        <v>1</v>
      </c>
      <c r="B10" s="27"/>
      <c r="C10" s="28"/>
      <c r="D10" s="29">
        <f>SUM(B10:C10)</f>
        <v>0</v>
      </c>
      <c r="E10" s="74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/>
      <c r="L10" s="36"/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0</v>
      </c>
      <c r="G11" s="29">
        <f t="shared" si="4"/>
        <v>0</v>
      </c>
      <c r="H11" s="27">
        <f t="shared" si="4"/>
        <v>0</v>
      </c>
      <c r="I11" s="28">
        <f t="shared" si="4"/>
        <v>0</v>
      </c>
      <c r="J11" s="29">
        <f t="shared" si="4"/>
        <v>0</v>
      </c>
      <c r="K11" s="32">
        <f t="shared" si="4"/>
        <v>0</v>
      </c>
      <c r="L11" s="36">
        <f t="shared" si="4"/>
        <v>0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5">
        <f t="shared" si="4"/>
        <v>0</v>
      </c>
      <c r="Q11" s="33">
        <f t="shared" si="4"/>
        <v>0</v>
      </c>
      <c r="R11" s="67">
        <f t="shared" si="4"/>
        <v>0</v>
      </c>
      <c r="S11" s="27">
        <f t="shared" si="4"/>
        <v>0</v>
      </c>
      <c r="T11" s="28">
        <f t="shared" si="4"/>
        <v>0</v>
      </c>
      <c r="U11" s="29">
        <f t="shared" si="4"/>
        <v>0</v>
      </c>
      <c r="V11" s="35">
        <f t="shared" si="4"/>
        <v>0</v>
      </c>
      <c r="W11" s="1"/>
    </row>
    <row r="12" spans="1:23" ht="25.5" customHeight="1" x14ac:dyDescent="0.15">
      <c r="A12" s="10" t="s">
        <v>7</v>
      </c>
      <c r="B12" s="27"/>
      <c r="C12" s="28"/>
      <c r="D12" s="29">
        <f>SUM(B12:C12)</f>
        <v>0</v>
      </c>
      <c r="E12" s="74"/>
      <c r="F12" s="28"/>
      <c r="G12" s="29">
        <f>SUM(E12:F12)</f>
        <v>0</v>
      </c>
      <c r="H12" s="27"/>
      <c r="I12" s="28"/>
      <c r="J12" s="29">
        <f>SUM(H12:I12)</f>
        <v>0</v>
      </c>
      <c r="K12" s="32"/>
      <c r="L12" s="36"/>
      <c r="M12" s="27"/>
      <c r="N12" s="28"/>
      <c r="O12" s="29">
        <f>SUM(M12:N12)</f>
        <v>0</v>
      </c>
      <c r="P12" s="35"/>
      <c r="Q12" s="33"/>
      <c r="R12" s="67"/>
      <c r="S12" s="27"/>
      <c r="T12" s="28"/>
      <c r="U12" s="29">
        <f>SUM(S12:T12)</f>
        <v>0</v>
      </c>
      <c r="V12" s="35">
        <f>SUM(B12,C12,E12,F12,H12,I12,K12,L12,M12,N12,P12,Q12,R12,S12,T12)</f>
        <v>0</v>
      </c>
      <c r="W12" s="1"/>
    </row>
    <row r="13" spans="1:23" ht="37.5" customHeight="1" x14ac:dyDescent="0.15">
      <c r="A13" s="10" t="s">
        <v>26</v>
      </c>
      <c r="B13" s="62">
        <f>B12/25</f>
        <v>0</v>
      </c>
      <c r="C13" s="39">
        <f t="shared" ref="C13:U13" si="5">C12/25</f>
        <v>0</v>
      </c>
      <c r="D13" s="40">
        <f t="shared" si="5"/>
        <v>0</v>
      </c>
      <c r="E13" s="77">
        <f t="shared" si="5"/>
        <v>0</v>
      </c>
      <c r="F13" s="39">
        <f t="shared" si="5"/>
        <v>0</v>
      </c>
      <c r="G13" s="38">
        <f t="shared" si="5"/>
        <v>0</v>
      </c>
      <c r="H13" s="62">
        <f t="shared" si="5"/>
        <v>0</v>
      </c>
      <c r="I13" s="39">
        <f t="shared" si="5"/>
        <v>0</v>
      </c>
      <c r="J13" s="38">
        <f t="shared" si="5"/>
        <v>0</v>
      </c>
      <c r="K13" s="46">
        <f t="shared" si="5"/>
        <v>0</v>
      </c>
      <c r="L13" s="62">
        <f t="shared" si="5"/>
        <v>0</v>
      </c>
      <c r="M13" s="46">
        <f t="shared" si="5"/>
        <v>0</v>
      </c>
      <c r="N13" s="39">
        <f t="shared" si="5"/>
        <v>0</v>
      </c>
      <c r="O13" s="47">
        <f t="shared" si="5"/>
        <v>0</v>
      </c>
      <c r="P13" s="38">
        <f t="shared" si="5"/>
        <v>0</v>
      </c>
      <c r="Q13" s="48">
        <f t="shared" si="5"/>
        <v>0</v>
      </c>
      <c r="R13" s="70">
        <f t="shared" si="5"/>
        <v>0</v>
      </c>
      <c r="S13" s="62">
        <f t="shared" si="5"/>
        <v>0</v>
      </c>
      <c r="T13" s="39">
        <f t="shared" si="5"/>
        <v>0</v>
      </c>
      <c r="U13" s="40">
        <f t="shared" si="5"/>
        <v>0</v>
      </c>
      <c r="V13" s="40">
        <f>V12/25</f>
        <v>0</v>
      </c>
      <c r="W13" s="1"/>
    </row>
    <row r="14" spans="1:23" ht="34.5" customHeight="1" x14ac:dyDescent="0.2">
      <c r="A14" s="10" t="s">
        <v>35</v>
      </c>
      <c r="B14" s="49">
        <f>(B12*100)/(B4*25)</f>
        <v>0</v>
      </c>
      <c r="C14" s="41">
        <f t="shared" ref="C14:D14" si="6">(C12*100)/(C4*25)</f>
        <v>0</v>
      </c>
      <c r="D14" s="50">
        <f t="shared" si="6"/>
        <v>0</v>
      </c>
      <c r="E14" s="75">
        <f>(E12*100)/(E4*25)</f>
        <v>0</v>
      </c>
      <c r="F14" s="41">
        <f t="shared" ref="F14:G14" si="7">(F12*100)/(F4*25)</f>
        <v>0</v>
      </c>
      <c r="G14" s="50">
        <f t="shared" si="7"/>
        <v>0</v>
      </c>
      <c r="H14" s="49">
        <f>(H12*100)/(H4*25)</f>
        <v>0</v>
      </c>
      <c r="I14" s="41">
        <f t="shared" ref="I14:U14" si="8">(I12*100)/(I4*25)</f>
        <v>0</v>
      </c>
      <c r="J14" s="50">
        <f t="shared" si="8"/>
        <v>0</v>
      </c>
      <c r="K14" s="60">
        <f t="shared" si="8"/>
        <v>0</v>
      </c>
      <c r="L14" s="63">
        <f t="shared" si="8"/>
        <v>0</v>
      </c>
      <c r="M14" s="49">
        <f t="shared" si="8"/>
        <v>0</v>
      </c>
      <c r="N14" s="41">
        <f t="shared" si="8"/>
        <v>0</v>
      </c>
      <c r="O14" s="50">
        <f t="shared" si="8"/>
        <v>0</v>
      </c>
      <c r="P14" s="42">
        <f t="shared" si="8"/>
        <v>0</v>
      </c>
      <c r="Q14" s="51">
        <f t="shared" si="8"/>
        <v>0</v>
      </c>
      <c r="R14" s="68" t="s">
        <v>34</v>
      </c>
      <c r="S14" s="49">
        <f t="shared" si="8"/>
        <v>0</v>
      </c>
      <c r="T14" s="41">
        <f t="shared" si="8"/>
        <v>0</v>
      </c>
      <c r="U14" s="50">
        <f t="shared" si="8"/>
        <v>0</v>
      </c>
      <c r="V14" s="42">
        <f>(V12*100)/(V4*25)</f>
        <v>0</v>
      </c>
      <c r="W14" s="1"/>
    </row>
    <row r="15" spans="1:23" ht="25.5" customHeight="1" x14ac:dyDescent="0.15">
      <c r="A15" s="10" t="s">
        <v>2</v>
      </c>
      <c r="B15" s="27"/>
      <c r="C15" s="28">
        <v>0</v>
      </c>
      <c r="D15" s="29">
        <f>SUM(B15:C15)</f>
        <v>0</v>
      </c>
      <c r="E15" s="74">
        <v>0</v>
      </c>
      <c r="F15" s="28"/>
      <c r="G15" s="29">
        <f>SUM(E15:F15)</f>
        <v>0</v>
      </c>
      <c r="H15" s="27"/>
      <c r="I15" s="28"/>
      <c r="J15" s="29">
        <f>SUM(H15:I15)</f>
        <v>0</v>
      </c>
      <c r="K15" s="32">
        <v>0</v>
      </c>
      <c r="L15" s="36"/>
      <c r="M15" s="27"/>
      <c r="N15" s="28"/>
      <c r="O15" s="29">
        <f>SUM(M15:N15)</f>
        <v>0</v>
      </c>
      <c r="P15" s="35">
        <v>0</v>
      </c>
      <c r="Q15" s="33"/>
      <c r="R15" s="67">
        <v>0</v>
      </c>
      <c r="S15" s="27"/>
      <c r="T15" s="28"/>
      <c r="U15" s="29">
        <f>SUM(S15:T15)</f>
        <v>0</v>
      </c>
      <c r="V15" s="35">
        <f>SUM(B15,C15,E15,F15,H15,I15,K15,L15,M15,N15,P15,Q15,S15,T15)</f>
        <v>0</v>
      </c>
      <c r="W15" s="1"/>
    </row>
    <row r="16" spans="1:23" ht="36.75" customHeight="1" thickBot="1" x14ac:dyDescent="0.2">
      <c r="A16" s="15" t="s">
        <v>3</v>
      </c>
      <c r="B16" s="52" t="e">
        <f t="shared" ref="B16:V16" si="9">B15/B8</f>
        <v>#DIV/0!</v>
      </c>
      <c r="C16" s="43">
        <v>0</v>
      </c>
      <c r="D16" s="53" t="e">
        <f t="shared" si="9"/>
        <v>#DIV/0!</v>
      </c>
      <c r="E16" s="76">
        <v>0</v>
      </c>
      <c r="F16" s="43" t="e">
        <f t="shared" si="9"/>
        <v>#DIV/0!</v>
      </c>
      <c r="G16" s="53" t="e">
        <f t="shared" si="9"/>
        <v>#DIV/0!</v>
      </c>
      <c r="H16" s="52" t="e">
        <f t="shared" si="9"/>
        <v>#DIV/0!</v>
      </c>
      <c r="I16" s="43" t="e">
        <f t="shared" si="9"/>
        <v>#DIV/0!</v>
      </c>
      <c r="J16" s="53" t="e">
        <f t="shared" si="9"/>
        <v>#DIV/0!</v>
      </c>
      <c r="K16" s="61">
        <v>0</v>
      </c>
      <c r="L16" s="64" t="e">
        <f t="shared" si="9"/>
        <v>#DIV/0!</v>
      </c>
      <c r="M16" s="52" t="e">
        <f t="shared" si="9"/>
        <v>#DIV/0!</v>
      </c>
      <c r="N16" s="43" t="e">
        <f t="shared" si="9"/>
        <v>#DIV/0!</v>
      </c>
      <c r="O16" s="53" t="e">
        <f t="shared" si="9"/>
        <v>#DIV/0!</v>
      </c>
      <c r="P16" s="44">
        <v>0</v>
      </c>
      <c r="Q16" s="54" t="e">
        <f t="shared" si="9"/>
        <v>#DIV/0!</v>
      </c>
      <c r="R16" s="69">
        <v>0</v>
      </c>
      <c r="S16" s="52" t="e">
        <f t="shared" si="9"/>
        <v>#DIV/0!</v>
      </c>
      <c r="T16" s="43" t="e">
        <f t="shared" si="9"/>
        <v>#DIV/0!</v>
      </c>
      <c r="U16" s="53" t="e">
        <f t="shared" si="9"/>
        <v>#DIV/0!</v>
      </c>
      <c r="V16" s="44" t="e">
        <f t="shared" si="9"/>
        <v>#DIV/0!</v>
      </c>
      <c r="W16" s="1"/>
    </row>
    <row r="17" spans="1:22" ht="33" customHeight="1" x14ac:dyDescent="0.15">
      <c r="A17" s="114" t="s">
        <v>56</v>
      </c>
      <c r="B17" s="115"/>
      <c r="C17" s="116"/>
      <c r="D17" s="117"/>
      <c r="E17" s="115"/>
      <c r="F17" s="116"/>
      <c r="G17" s="117"/>
      <c r="H17" s="115"/>
      <c r="I17" s="116"/>
      <c r="J17" s="117"/>
      <c r="K17" s="118"/>
      <c r="L17" s="119"/>
      <c r="M17" s="115"/>
      <c r="N17" s="116"/>
      <c r="O17" s="117"/>
      <c r="P17" s="118"/>
      <c r="Q17" s="119"/>
      <c r="R17" s="125"/>
      <c r="S17" s="115"/>
      <c r="T17" s="116"/>
      <c r="U17" s="117"/>
      <c r="V17" s="119"/>
    </row>
    <row r="18" spans="1:22" ht="33" customHeight="1" thickBot="1" x14ac:dyDescent="0.2">
      <c r="A18" s="120" t="s">
        <v>53</v>
      </c>
      <c r="B18" s="46"/>
      <c r="C18" s="39"/>
      <c r="D18" s="47"/>
      <c r="E18" s="46"/>
      <c r="F18" s="39"/>
      <c r="G18" s="47"/>
      <c r="H18" s="46"/>
      <c r="I18" s="39"/>
      <c r="J18" s="47"/>
      <c r="K18" s="77"/>
      <c r="L18" s="48"/>
      <c r="M18" s="46"/>
      <c r="N18" s="39"/>
      <c r="O18" s="47"/>
      <c r="P18" s="77"/>
      <c r="Q18" s="48"/>
      <c r="R18" s="123"/>
      <c r="S18" s="46"/>
      <c r="T18" s="39"/>
      <c r="U18" s="47"/>
      <c r="V18" s="48"/>
    </row>
    <row r="19" spans="1:22" ht="33" customHeight="1" thickBot="1" x14ac:dyDescent="0.2">
      <c r="A19" s="109" t="s">
        <v>54</v>
      </c>
      <c r="B19" s="130" t="e">
        <f>B18/B17</f>
        <v>#DIV/0!</v>
      </c>
      <c r="C19" s="130" t="e">
        <f t="shared" ref="C19:V19" si="10">C18/C17</f>
        <v>#DIV/0!</v>
      </c>
      <c r="D19" s="130" t="e">
        <f t="shared" si="10"/>
        <v>#DIV/0!</v>
      </c>
      <c r="E19" s="130" t="e">
        <f t="shared" si="10"/>
        <v>#DIV/0!</v>
      </c>
      <c r="F19" s="130" t="e">
        <f t="shared" si="10"/>
        <v>#DIV/0!</v>
      </c>
      <c r="G19" s="130" t="e">
        <f t="shared" si="10"/>
        <v>#DIV/0!</v>
      </c>
      <c r="H19" s="130" t="e">
        <f t="shared" si="10"/>
        <v>#DIV/0!</v>
      </c>
      <c r="I19" s="130" t="e">
        <f t="shared" si="10"/>
        <v>#DIV/0!</v>
      </c>
      <c r="J19" s="130" t="e">
        <f t="shared" si="10"/>
        <v>#DIV/0!</v>
      </c>
      <c r="K19" s="130" t="e">
        <f t="shared" si="10"/>
        <v>#DIV/0!</v>
      </c>
      <c r="L19" s="130" t="e">
        <f t="shared" si="10"/>
        <v>#DIV/0!</v>
      </c>
      <c r="M19" s="130" t="e">
        <f t="shared" si="10"/>
        <v>#DIV/0!</v>
      </c>
      <c r="N19" s="130" t="e">
        <f t="shared" si="10"/>
        <v>#DIV/0!</v>
      </c>
      <c r="O19" s="130" t="e">
        <f t="shared" si="10"/>
        <v>#DIV/0!</v>
      </c>
      <c r="P19" s="130" t="e">
        <f t="shared" si="10"/>
        <v>#DIV/0!</v>
      </c>
      <c r="Q19" s="130" t="e">
        <f t="shared" si="10"/>
        <v>#DIV/0!</v>
      </c>
      <c r="R19" s="131" t="e">
        <f t="shared" si="10"/>
        <v>#DIV/0!</v>
      </c>
      <c r="S19" s="130" t="e">
        <f t="shared" si="10"/>
        <v>#DIV/0!</v>
      </c>
      <c r="T19" s="130" t="e">
        <f t="shared" si="10"/>
        <v>#DIV/0!</v>
      </c>
      <c r="U19" s="130" t="e">
        <f t="shared" si="10"/>
        <v>#DIV/0!</v>
      </c>
      <c r="V19" s="132" t="e">
        <f t="shared" si="10"/>
        <v>#DIV/0!</v>
      </c>
    </row>
    <row r="20" spans="1:22" ht="33" customHeight="1" x14ac:dyDescent="0.3">
      <c r="A20" s="106" t="s">
        <v>57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W20"/>
  <sheetViews>
    <sheetView zoomScale="90" zoomScaleNormal="90" workbookViewId="0">
      <selection activeCell="B19" sqref="B19:V19"/>
    </sheetView>
  </sheetViews>
  <sheetFormatPr baseColWidth="10" defaultRowHeight="33" customHeight="1" x14ac:dyDescent="0.15"/>
  <cols>
    <col min="1" max="1" width="24" style="3" customWidth="1"/>
    <col min="2" max="3" width="9.5" style="2" customWidth="1"/>
    <col min="4" max="4" width="9.5" style="4" customWidth="1"/>
    <col min="5" max="6" width="9.5" style="2" customWidth="1"/>
    <col min="7" max="7" width="9.5" style="4" customWidth="1"/>
    <col min="8" max="9" width="9.5" style="2" customWidth="1"/>
    <col min="10" max="10" width="9.5" style="4" customWidth="1"/>
    <col min="11" max="14" width="9.5" style="2" customWidth="1"/>
    <col min="15" max="15" width="9.5" style="4" customWidth="1"/>
    <col min="16" max="20" width="9.5" style="2" customWidth="1"/>
    <col min="21" max="21" width="9.5" style="5" customWidth="1"/>
    <col min="22" max="22" width="9.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45</v>
      </c>
      <c r="B3" s="8" t="s">
        <v>8</v>
      </c>
      <c r="C3" s="7" t="s">
        <v>9</v>
      </c>
      <c r="D3" s="6" t="s">
        <v>29</v>
      </c>
      <c r="E3" s="72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22" t="s">
        <v>16</v>
      </c>
      <c r="N3" s="23" t="s">
        <v>17</v>
      </c>
      <c r="O3" s="24" t="s">
        <v>32</v>
      </c>
      <c r="P3" s="21" t="s">
        <v>18</v>
      </c>
      <c r="Q3" s="9" t="s">
        <v>19</v>
      </c>
      <c r="R3" s="65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3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45">
        <v>21</v>
      </c>
      <c r="N4" s="37">
        <v>21</v>
      </c>
      <c r="O4" s="30">
        <f>SUM(M4:N4)</f>
        <v>42</v>
      </c>
      <c r="P4" s="34">
        <v>15</v>
      </c>
      <c r="Q4" s="31">
        <v>15</v>
      </c>
      <c r="R4" s="66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/>
      <c r="C5" s="28"/>
      <c r="D5" s="29">
        <f>SUM(B5:C5)</f>
        <v>0</v>
      </c>
      <c r="E5" s="74"/>
      <c r="F5" s="28"/>
      <c r="G5" s="29">
        <f t="shared" ref="G5:G10" si="1">SUM(E5:F5)</f>
        <v>0</v>
      </c>
      <c r="H5" s="27"/>
      <c r="I5" s="28"/>
      <c r="J5" s="29">
        <f>SUM(H5:I5)</f>
        <v>0</v>
      </c>
      <c r="K5" s="32"/>
      <c r="L5" s="36"/>
      <c r="M5" s="27"/>
      <c r="N5" s="28"/>
      <c r="O5" s="29">
        <f>SUM(M5:N5)</f>
        <v>0</v>
      </c>
      <c r="P5" s="35"/>
      <c r="Q5" s="33"/>
      <c r="R5" s="67"/>
      <c r="S5" s="27"/>
      <c r="T5" s="28"/>
      <c r="U5" s="29">
        <f>SUM(S5:T5)</f>
        <v>0</v>
      </c>
      <c r="V5" s="35">
        <f>SUM(B5,C5,E5,F5,H5,I5,K5,L5,M5,N5,P5,Q5,R5,S5,T5)</f>
        <v>0</v>
      </c>
      <c r="W5" s="1"/>
    </row>
    <row r="6" spans="1:23" ht="25.5" customHeight="1" x14ac:dyDescent="0.15">
      <c r="A6" s="10" t="s">
        <v>0</v>
      </c>
      <c r="B6" s="27"/>
      <c r="C6" s="28"/>
      <c r="D6" s="29">
        <f>SUM(B6:C6)</f>
        <v>0</v>
      </c>
      <c r="E6" s="74"/>
      <c r="F6" s="28"/>
      <c r="G6" s="29">
        <f t="shared" si="1"/>
        <v>0</v>
      </c>
      <c r="H6" s="27"/>
      <c r="I6" s="28"/>
      <c r="J6" s="29">
        <f>SUM(H6:I6)</f>
        <v>0</v>
      </c>
      <c r="K6" s="32"/>
      <c r="L6" s="36"/>
      <c r="M6" s="27"/>
      <c r="N6" s="28"/>
      <c r="O6" s="29">
        <f>SUM(M6:N6)</f>
        <v>0</v>
      </c>
      <c r="P6" s="35"/>
      <c r="Q6" s="33"/>
      <c r="R6" s="67"/>
      <c r="S6" s="27"/>
      <c r="T6" s="28"/>
      <c r="U6" s="29">
        <f>SUM(S6:T6)</f>
        <v>0</v>
      </c>
      <c r="V6" s="35">
        <f>SUM(B6,C6,E6,F6,H6,I6,K6,L6,M6,N6,P6,Q6,R6,S6,T6)</f>
        <v>0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0</v>
      </c>
      <c r="G7" s="29">
        <f t="shared" si="1"/>
        <v>0</v>
      </c>
      <c r="H7" s="27">
        <f>SUM(H5:H6)</f>
        <v>0</v>
      </c>
      <c r="I7" s="28">
        <f>SUM(I5:I6)</f>
        <v>0</v>
      </c>
      <c r="J7" s="29">
        <f t="shared" ref="J7" si="2">H7+I7</f>
        <v>0</v>
      </c>
      <c r="K7" s="32">
        <f>SUM(K5:K6)</f>
        <v>0</v>
      </c>
      <c r="L7" s="36">
        <f>SUM(L5:L6)</f>
        <v>0</v>
      </c>
      <c r="M7" s="27">
        <f>SUM(M5:M6)</f>
        <v>0</v>
      </c>
      <c r="N7" s="28">
        <f>SUM(N5:N6)</f>
        <v>0</v>
      </c>
      <c r="O7" s="29">
        <f t="shared" ref="O7:V7" si="3">SUM(O5:O6)</f>
        <v>0</v>
      </c>
      <c r="P7" s="35">
        <f>SUM(P5:P6)</f>
        <v>0</v>
      </c>
      <c r="Q7" s="33">
        <f>SUM(Q5:Q6)</f>
        <v>0</v>
      </c>
      <c r="R7" s="67">
        <f>SUM(R5:R6)</f>
        <v>0</v>
      </c>
      <c r="S7" s="27">
        <f>SUM(S5:S6)</f>
        <v>0</v>
      </c>
      <c r="T7" s="28">
        <f>SUM(T5:T6)</f>
        <v>0</v>
      </c>
      <c r="U7" s="29">
        <f t="shared" si="3"/>
        <v>0</v>
      </c>
      <c r="V7" s="35">
        <f t="shared" si="3"/>
        <v>0</v>
      </c>
      <c r="W7" s="1"/>
    </row>
    <row r="8" spans="1:23" ht="25.5" customHeight="1" thickTop="1" x14ac:dyDescent="0.25">
      <c r="A8" s="17" t="s">
        <v>25</v>
      </c>
      <c r="B8" s="27"/>
      <c r="C8" s="28"/>
      <c r="D8" s="29">
        <f>SUM(B8:C8)</f>
        <v>0</v>
      </c>
      <c r="E8" s="74"/>
      <c r="F8" s="28"/>
      <c r="G8" s="29">
        <f t="shared" si="1"/>
        <v>0</v>
      </c>
      <c r="H8" s="27"/>
      <c r="I8" s="28"/>
      <c r="J8" s="29">
        <f>SUM(H8:I8)</f>
        <v>0</v>
      </c>
      <c r="K8" s="32"/>
      <c r="L8" s="36"/>
      <c r="M8" s="27"/>
      <c r="N8" s="28"/>
      <c r="O8" s="29">
        <f>SUM(M8:N8)</f>
        <v>0</v>
      </c>
      <c r="P8" s="35"/>
      <c r="Q8" s="33"/>
      <c r="R8" s="67">
        <v>0</v>
      </c>
      <c r="S8" s="27"/>
      <c r="T8" s="28"/>
      <c r="U8" s="29">
        <f>SUM(S8:T8)</f>
        <v>0</v>
      </c>
      <c r="V8" s="35">
        <f>SUM(B8,C8,E8,F8,H8,I8,K8,L8,M8,N8,P8,Q8,R8,S8,T8)</f>
        <v>0</v>
      </c>
      <c r="W8" s="1"/>
    </row>
    <row r="9" spans="1:23" ht="25.5" customHeight="1" x14ac:dyDescent="0.15">
      <c r="A9" s="11" t="s">
        <v>4</v>
      </c>
      <c r="B9" s="27"/>
      <c r="C9" s="28"/>
      <c r="D9" s="29">
        <f>SUM(B9:C9)</f>
        <v>0</v>
      </c>
      <c r="E9" s="74"/>
      <c r="F9" s="28"/>
      <c r="G9" s="29">
        <f t="shared" si="1"/>
        <v>0</v>
      </c>
      <c r="H9" s="27"/>
      <c r="I9" s="28"/>
      <c r="J9" s="29">
        <f>SUM(H9:I9)</f>
        <v>0</v>
      </c>
      <c r="K9" s="32"/>
      <c r="L9" s="36"/>
      <c r="M9" s="27"/>
      <c r="N9" s="28"/>
      <c r="O9" s="29">
        <f>SUM(M9:N9)</f>
        <v>0</v>
      </c>
      <c r="P9" s="35"/>
      <c r="Q9" s="33"/>
      <c r="R9" s="67"/>
      <c r="S9" s="27"/>
      <c r="T9" s="28"/>
      <c r="U9" s="29">
        <f>SUM(S9:T9)</f>
        <v>0</v>
      </c>
      <c r="V9" s="35">
        <f>SUM(B9,C9,E9,F9,H9,I9,K9,L9,M9,N9,P9,Q9,R9,S9,T9)</f>
        <v>0</v>
      </c>
      <c r="W9" s="1"/>
    </row>
    <row r="10" spans="1:23" ht="25.5" customHeight="1" x14ac:dyDescent="0.15">
      <c r="A10" s="18" t="s">
        <v>1</v>
      </c>
      <c r="B10" s="27"/>
      <c r="C10" s="28"/>
      <c r="D10" s="29">
        <f>SUM(B10:C10)</f>
        <v>0</v>
      </c>
      <c r="E10" s="74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/>
      <c r="L10" s="36"/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0</v>
      </c>
      <c r="G11" s="29">
        <f t="shared" si="4"/>
        <v>0</v>
      </c>
      <c r="H11" s="27">
        <f t="shared" si="4"/>
        <v>0</v>
      </c>
      <c r="I11" s="28">
        <f t="shared" si="4"/>
        <v>0</v>
      </c>
      <c r="J11" s="29">
        <f t="shared" si="4"/>
        <v>0</v>
      </c>
      <c r="K11" s="32">
        <f t="shared" si="4"/>
        <v>0</v>
      </c>
      <c r="L11" s="36">
        <f t="shared" si="4"/>
        <v>0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5">
        <f t="shared" si="4"/>
        <v>0</v>
      </c>
      <c r="Q11" s="33">
        <f t="shared" si="4"/>
        <v>0</v>
      </c>
      <c r="R11" s="67">
        <f t="shared" si="4"/>
        <v>0</v>
      </c>
      <c r="S11" s="27">
        <f t="shared" si="4"/>
        <v>0</v>
      </c>
      <c r="T11" s="28">
        <f t="shared" si="4"/>
        <v>0</v>
      </c>
      <c r="U11" s="29">
        <f t="shared" si="4"/>
        <v>0</v>
      </c>
      <c r="V11" s="35">
        <f t="shared" si="4"/>
        <v>0</v>
      </c>
      <c r="W11" s="1"/>
    </row>
    <row r="12" spans="1:23" ht="25.5" customHeight="1" x14ac:dyDescent="0.15">
      <c r="A12" s="10" t="s">
        <v>7</v>
      </c>
      <c r="B12" s="27"/>
      <c r="C12" s="28"/>
      <c r="D12" s="29">
        <f>SUM(B12:C12)</f>
        <v>0</v>
      </c>
      <c r="E12" s="74"/>
      <c r="F12" s="28"/>
      <c r="G12" s="29">
        <f>SUM(E12:F12)</f>
        <v>0</v>
      </c>
      <c r="H12" s="27"/>
      <c r="I12" s="28"/>
      <c r="J12" s="29">
        <f>SUM(H12:I12)</f>
        <v>0</v>
      </c>
      <c r="K12" s="32"/>
      <c r="L12" s="36"/>
      <c r="M12" s="27"/>
      <c r="N12" s="28"/>
      <c r="O12" s="29">
        <f>SUM(M12:N12)</f>
        <v>0</v>
      </c>
      <c r="P12" s="35"/>
      <c r="Q12" s="33"/>
      <c r="R12" s="67"/>
      <c r="S12" s="27"/>
      <c r="T12" s="28"/>
      <c r="U12" s="29">
        <f>SUM(S12:T12)</f>
        <v>0</v>
      </c>
      <c r="V12" s="35">
        <f>SUM(B12,C12,E12,F12,H12,I12,K12,L12,M12,N12,P12,Q12,R12,S12,T12)</f>
        <v>0</v>
      </c>
      <c r="W12" s="1"/>
    </row>
    <row r="13" spans="1:23" ht="37.5" customHeight="1" x14ac:dyDescent="0.15">
      <c r="A13" s="10" t="s">
        <v>26</v>
      </c>
      <c r="B13" s="62">
        <f>B12/25</f>
        <v>0</v>
      </c>
      <c r="C13" s="39">
        <f t="shared" ref="C13:U13" si="5">C12/25</f>
        <v>0</v>
      </c>
      <c r="D13" s="40">
        <f t="shared" si="5"/>
        <v>0</v>
      </c>
      <c r="E13" s="77">
        <f t="shared" si="5"/>
        <v>0</v>
      </c>
      <c r="F13" s="39">
        <f t="shared" si="5"/>
        <v>0</v>
      </c>
      <c r="G13" s="38">
        <f t="shared" si="5"/>
        <v>0</v>
      </c>
      <c r="H13" s="62">
        <f t="shared" si="5"/>
        <v>0</v>
      </c>
      <c r="I13" s="39">
        <f t="shared" si="5"/>
        <v>0</v>
      </c>
      <c r="J13" s="38">
        <f t="shared" si="5"/>
        <v>0</v>
      </c>
      <c r="K13" s="46">
        <f t="shared" si="5"/>
        <v>0</v>
      </c>
      <c r="L13" s="62">
        <f t="shared" si="5"/>
        <v>0</v>
      </c>
      <c r="M13" s="46">
        <f t="shared" si="5"/>
        <v>0</v>
      </c>
      <c r="N13" s="39">
        <f t="shared" si="5"/>
        <v>0</v>
      </c>
      <c r="O13" s="47">
        <f t="shared" si="5"/>
        <v>0</v>
      </c>
      <c r="P13" s="38">
        <f t="shared" si="5"/>
        <v>0</v>
      </c>
      <c r="Q13" s="48">
        <f t="shared" si="5"/>
        <v>0</v>
      </c>
      <c r="R13" s="70">
        <f t="shared" si="5"/>
        <v>0</v>
      </c>
      <c r="S13" s="62">
        <f t="shared" si="5"/>
        <v>0</v>
      </c>
      <c r="T13" s="39">
        <f t="shared" si="5"/>
        <v>0</v>
      </c>
      <c r="U13" s="40">
        <f t="shared" si="5"/>
        <v>0</v>
      </c>
      <c r="V13" s="40">
        <f>V12/25</f>
        <v>0</v>
      </c>
      <c r="W13" s="1"/>
    </row>
    <row r="14" spans="1:23" ht="34.5" customHeight="1" x14ac:dyDescent="0.2">
      <c r="A14" s="10" t="s">
        <v>35</v>
      </c>
      <c r="B14" s="49">
        <f>(B12*100)/(B4*25)</f>
        <v>0</v>
      </c>
      <c r="C14" s="41">
        <f t="shared" ref="C14:D14" si="6">(C12*100)/(C4*25)</f>
        <v>0</v>
      </c>
      <c r="D14" s="50">
        <f t="shared" si="6"/>
        <v>0</v>
      </c>
      <c r="E14" s="75">
        <f>(E12*100)/(E4*25)</f>
        <v>0</v>
      </c>
      <c r="F14" s="41">
        <f t="shared" ref="F14:G14" si="7">(F12*100)/(F4*25)</f>
        <v>0</v>
      </c>
      <c r="G14" s="50">
        <f t="shared" si="7"/>
        <v>0</v>
      </c>
      <c r="H14" s="49">
        <f>(H12*100)/(H4*25)</f>
        <v>0</v>
      </c>
      <c r="I14" s="41">
        <f t="shared" ref="I14:U14" si="8">(I12*100)/(I4*25)</f>
        <v>0</v>
      </c>
      <c r="J14" s="50">
        <f t="shared" si="8"/>
        <v>0</v>
      </c>
      <c r="K14" s="60">
        <f t="shared" si="8"/>
        <v>0</v>
      </c>
      <c r="L14" s="63">
        <f t="shared" si="8"/>
        <v>0</v>
      </c>
      <c r="M14" s="49">
        <f t="shared" si="8"/>
        <v>0</v>
      </c>
      <c r="N14" s="41">
        <f t="shared" si="8"/>
        <v>0</v>
      </c>
      <c r="O14" s="50">
        <f t="shared" si="8"/>
        <v>0</v>
      </c>
      <c r="P14" s="42">
        <f t="shared" si="8"/>
        <v>0</v>
      </c>
      <c r="Q14" s="51">
        <f t="shared" si="8"/>
        <v>0</v>
      </c>
      <c r="R14" s="68" t="s">
        <v>34</v>
      </c>
      <c r="S14" s="49">
        <f t="shared" si="8"/>
        <v>0</v>
      </c>
      <c r="T14" s="41">
        <f t="shared" si="8"/>
        <v>0</v>
      </c>
      <c r="U14" s="50">
        <f t="shared" si="8"/>
        <v>0</v>
      </c>
      <c r="V14" s="42">
        <f>(V12*100)/(V4*25)</f>
        <v>0</v>
      </c>
      <c r="W14" s="1"/>
    </row>
    <row r="15" spans="1:23" ht="25.5" customHeight="1" x14ac:dyDescent="0.15">
      <c r="A15" s="10" t="s">
        <v>2</v>
      </c>
      <c r="B15" s="27"/>
      <c r="C15" s="28">
        <v>0</v>
      </c>
      <c r="D15" s="29">
        <f>SUM(B15:C15)</f>
        <v>0</v>
      </c>
      <c r="E15" s="74">
        <v>0</v>
      </c>
      <c r="F15" s="28"/>
      <c r="G15" s="29">
        <f>SUM(E15:F15)</f>
        <v>0</v>
      </c>
      <c r="H15" s="27"/>
      <c r="I15" s="28"/>
      <c r="J15" s="29">
        <f>SUM(H15:I15)</f>
        <v>0</v>
      </c>
      <c r="K15" s="32">
        <v>0</v>
      </c>
      <c r="L15" s="36"/>
      <c r="M15" s="27"/>
      <c r="N15" s="28"/>
      <c r="O15" s="29">
        <f>SUM(M15:N15)</f>
        <v>0</v>
      </c>
      <c r="P15" s="35">
        <v>0</v>
      </c>
      <c r="Q15" s="33"/>
      <c r="R15" s="67">
        <v>0</v>
      </c>
      <c r="S15" s="27"/>
      <c r="T15" s="28"/>
      <c r="U15" s="29">
        <f>SUM(S15:T15)</f>
        <v>0</v>
      </c>
      <c r="V15" s="35">
        <f>SUM(B15,C15,E15,F15,H15,I15,K15,L15,M15,N15,P15,Q15,S15,T15)</f>
        <v>0</v>
      </c>
      <c r="W15" s="1"/>
    </row>
    <row r="16" spans="1:23" ht="36.75" customHeight="1" thickBot="1" x14ac:dyDescent="0.2">
      <c r="A16" s="15" t="s">
        <v>3</v>
      </c>
      <c r="B16" s="52" t="e">
        <f t="shared" ref="B16:V16" si="9">B15/B8</f>
        <v>#DIV/0!</v>
      </c>
      <c r="C16" s="43">
        <v>0</v>
      </c>
      <c r="D16" s="53" t="e">
        <f t="shared" si="9"/>
        <v>#DIV/0!</v>
      </c>
      <c r="E16" s="76">
        <v>0</v>
      </c>
      <c r="F16" s="43" t="e">
        <f t="shared" si="9"/>
        <v>#DIV/0!</v>
      </c>
      <c r="G16" s="53" t="e">
        <f t="shared" si="9"/>
        <v>#DIV/0!</v>
      </c>
      <c r="H16" s="52" t="e">
        <f t="shared" si="9"/>
        <v>#DIV/0!</v>
      </c>
      <c r="I16" s="43" t="e">
        <f t="shared" si="9"/>
        <v>#DIV/0!</v>
      </c>
      <c r="J16" s="53" t="e">
        <f t="shared" si="9"/>
        <v>#DIV/0!</v>
      </c>
      <c r="K16" s="61">
        <v>0</v>
      </c>
      <c r="L16" s="64" t="e">
        <f t="shared" si="9"/>
        <v>#DIV/0!</v>
      </c>
      <c r="M16" s="52" t="e">
        <f t="shared" si="9"/>
        <v>#DIV/0!</v>
      </c>
      <c r="N16" s="43" t="e">
        <f t="shared" si="9"/>
        <v>#DIV/0!</v>
      </c>
      <c r="O16" s="53" t="e">
        <f t="shared" si="9"/>
        <v>#DIV/0!</v>
      </c>
      <c r="P16" s="44">
        <v>0</v>
      </c>
      <c r="Q16" s="54" t="e">
        <f t="shared" si="9"/>
        <v>#DIV/0!</v>
      </c>
      <c r="R16" s="69">
        <v>0</v>
      </c>
      <c r="S16" s="52" t="e">
        <f t="shared" si="9"/>
        <v>#DIV/0!</v>
      </c>
      <c r="T16" s="43" t="e">
        <f t="shared" si="9"/>
        <v>#DIV/0!</v>
      </c>
      <c r="U16" s="53" t="e">
        <f t="shared" si="9"/>
        <v>#DIV/0!</v>
      </c>
      <c r="V16" s="44" t="e">
        <f t="shared" si="9"/>
        <v>#DIV/0!</v>
      </c>
      <c r="W16" s="1"/>
    </row>
    <row r="17" spans="1:22" ht="33" customHeight="1" x14ac:dyDescent="0.15">
      <c r="A17" s="114" t="s">
        <v>56</v>
      </c>
      <c r="B17" s="115"/>
      <c r="C17" s="116"/>
      <c r="D17" s="117"/>
      <c r="E17" s="115"/>
      <c r="F17" s="116"/>
      <c r="G17" s="117"/>
      <c r="H17" s="115"/>
      <c r="I17" s="116"/>
      <c r="J17" s="117"/>
      <c r="K17" s="118"/>
      <c r="L17" s="119"/>
      <c r="M17" s="115"/>
      <c r="N17" s="116"/>
      <c r="O17" s="117"/>
      <c r="P17" s="118"/>
      <c r="Q17" s="119"/>
      <c r="R17" s="125"/>
      <c r="S17" s="115"/>
      <c r="T17" s="116"/>
      <c r="U17" s="117"/>
      <c r="V17" s="119"/>
    </row>
    <row r="18" spans="1:22" ht="33" customHeight="1" thickBot="1" x14ac:dyDescent="0.2">
      <c r="A18" s="120" t="s">
        <v>53</v>
      </c>
      <c r="B18" s="46"/>
      <c r="C18" s="39"/>
      <c r="D18" s="47"/>
      <c r="E18" s="46"/>
      <c r="F18" s="39"/>
      <c r="G18" s="47"/>
      <c r="H18" s="46"/>
      <c r="I18" s="39"/>
      <c r="J18" s="47"/>
      <c r="K18" s="77"/>
      <c r="L18" s="48"/>
      <c r="M18" s="46"/>
      <c r="N18" s="39"/>
      <c r="O18" s="47"/>
      <c r="P18" s="77"/>
      <c r="Q18" s="48"/>
      <c r="R18" s="123"/>
      <c r="S18" s="46"/>
      <c r="T18" s="39"/>
      <c r="U18" s="47"/>
      <c r="V18" s="48"/>
    </row>
    <row r="19" spans="1:22" ht="33" customHeight="1" thickBot="1" x14ac:dyDescent="0.2">
      <c r="A19" s="109" t="s">
        <v>54</v>
      </c>
      <c r="B19" s="130" t="e">
        <f>B18/B17</f>
        <v>#DIV/0!</v>
      </c>
      <c r="C19" s="130" t="e">
        <f t="shared" ref="C19:V19" si="10">C18/C17</f>
        <v>#DIV/0!</v>
      </c>
      <c r="D19" s="130" t="e">
        <f t="shared" si="10"/>
        <v>#DIV/0!</v>
      </c>
      <c r="E19" s="130" t="e">
        <f t="shared" si="10"/>
        <v>#DIV/0!</v>
      </c>
      <c r="F19" s="130" t="e">
        <f t="shared" si="10"/>
        <v>#DIV/0!</v>
      </c>
      <c r="G19" s="130" t="e">
        <f t="shared" si="10"/>
        <v>#DIV/0!</v>
      </c>
      <c r="H19" s="130" t="e">
        <f t="shared" si="10"/>
        <v>#DIV/0!</v>
      </c>
      <c r="I19" s="130" t="e">
        <f t="shared" si="10"/>
        <v>#DIV/0!</v>
      </c>
      <c r="J19" s="130" t="e">
        <f t="shared" si="10"/>
        <v>#DIV/0!</v>
      </c>
      <c r="K19" s="130" t="e">
        <f t="shared" si="10"/>
        <v>#DIV/0!</v>
      </c>
      <c r="L19" s="130" t="e">
        <f t="shared" si="10"/>
        <v>#DIV/0!</v>
      </c>
      <c r="M19" s="130" t="e">
        <f t="shared" si="10"/>
        <v>#DIV/0!</v>
      </c>
      <c r="N19" s="130" t="e">
        <f t="shared" si="10"/>
        <v>#DIV/0!</v>
      </c>
      <c r="O19" s="130" t="e">
        <f t="shared" si="10"/>
        <v>#DIV/0!</v>
      </c>
      <c r="P19" s="130" t="e">
        <f t="shared" si="10"/>
        <v>#DIV/0!</v>
      </c>
      <c r="Q19" s="130" t="e">
        <f t="shared" si="10"/>
        <v>#DIV/0!</v>
      </c>
      <c r="R19" s="131" t="e">
        <f t="shared" si="10"/>
        <v>#DIV/0!</v>
      </c>
      <c r="S19" s="130" t="e">
        <f t="shared" si="10"/>
        <v>#DIV/0!</v>
      </c>
      <c r="T19" s="130" t="e">
        <f t="shared" si="10"/>
        <v>#DIV/0!</v>
      </c>
      <c r="U19" s="130" t="e">
        <f t="shared" si="10"/>
        <v>#DIV/0!</v>
      </c>
      <c r="V19" s="132" t="e">
        <f t="shared" si="10"/>
        <v>#DIV/0!</v>
      </c>
    </row>
    <row r="20" spans="1:22" ht="33" customHeight="1" x14ac:dyDescent="0.3">
      <c r="A20" s="106" t="s">
        <v>57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20"/>
  <sheetViews>
    <sheetView zoomScale="85" zoomScaleNormal="85" workbookViewId="0">
      <selection activeCell="B19" sqref="B19:V19"/>
    </sheetView>
  </sheetViews>
  <sheetFormatPr baseColWidth="10" defaultRowHeight="33" customHeight="1" x14ac:dyDescent="0.15"/>
  <cols>
    <col min="1" max="1" width="23.5" style="3" customWidth="1"/>
    <col min="2" max="3" width="9.6640625" style="2" customWidth="1"/>
    <col min="4" max="4" width="9.6640625" style="4" customWidth="1"/>
    <col min="5" max="6" width="9.6640625" style="2" customWidth="1"/>
    <col min="7" max="7" width="9.6640625" style="4" customWidth="1"/>
    <col min="8" max="9" width="9.6640625" style="2" customWidth="1"/>
    <col min="10" max="10" width="9.6640625" style="4" customWidth="1"/>
    <col min="11" max="14" width="9.6640625" style="2" customWidth="1"/>
    <col min="15" max="15" width="9.6640625" style="4" customWidth="1"/>
    <col min="16" max="20" width="9.6640625" style="2" customWidth="1"/>
    <col min="21" max="21" width="9.6640625" style="5" customWidth="1"/>
    <col min="22" max="22" width="9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27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90" t="s">
        <v>46</v>
      </c>
      <c r="B3" s="8" t="s">
        <v>8</v>
      </c>
      <c r="C3" s="7" t="s">
        <v>9</v>
      </c>
      <c r="D3" s="6" t="s">
        <v>29</v>
      </c>
      <c r="E3" s="72" t="s">
        <v>10</v>
      </c>
      <c r="F3" s="7" t="s">
        <v>11</v>
      </c>
      <c r="G3" s="6" t="s">
        <v>30</v>
      </c>
      <c r="H3" s="8" t="s">
        <v>12</v>
      </c>
      <c r="I3" s="7" t="s">
        <v>13</v>
      </c>
      <c r="J3" s="6" t="s">
        <v>31</v>
      </c>
      <c r="K3" s="19" t="s">
        <v>14</v>
      </c>
      <c r="L3" s="25" t="s">
        <v>15</v>
      </c>
      <c r="M3" s="22" t="s">
        <v>16</v>
      </c>
      <c r="N3" s="23" t="s">
        <v>17</v>
      </c>
      <c r="O3" s="24" t="s">
        <v>32</v>
      </c>
      <c r="P3" s="21" t="s">
        <v>18</v>
      </c>
      <c r="Q3" s="9" t="s">
        <v>19</v>
      </c>
      <c r="R3" s="65" t="s">
        <v>28</v>
      </c>
      <c r="S3" s="8" t="s">
        <v>20</v>
      </c>
      <c r="T3" s="7" t="s">
        <v>21</v>
      </c>
      <c r="U3" s="6" t="s">
        <v>33</v>
      </c>
      <c r="V3" s="20" t="s">
        <v>23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3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1">
        <v>21</v>
      </c>
      <c r="M4" s="45">
        <v>21</v>
      </c>
      <c r="N4" s="37">
        <v>21</v>
      </c>
      <c r="O4" s="30">
        <f>SUM(M4:N4)</f>
        <v>42</v>
      </c>
      <c r="P4" s="34">
        <v>15</v>
      </c>
      <c r="Q4" s="31">
        <v>15</v>
      </c>
      <c r="R4" s="66" t="s">
        <v>34</v>
      </c>
      <c r="S4" s="55">
        <v>18</v>
      </c>
      <c r="T4" s="56">
        <v>18</v>
      </c>
      <c r="U4" s="57">
        <f>SUM(S4:T4)</f>
        <v>36</v>
      </c>
      <c r="V4" s="34">
        <f>SUM(B4,C4,E4,F4,H4,I4,K4,L4,M4,N4,P4,Q4,S4,T4)</f>
        <v>268</v>
      </c>
      <c r="W4" s="1"/>
    </row>
    <row r="5" spans="1:23" ht="25.5" customHeight="1" thickTop="1" x14ac:dyDescent="0.25">
      <c r="A5" s="17" t="s">
        <v>24</v>
      </c>
      <c r="B5" s="27"/>
      <c r="C5" s="28"/>
      <c r="D5" s="29">
        <f>SUM(B5:C5)</f>
        <v>0</v>
      </c>
      <c r="E5" s="74"/>
      <c r="F5" s="28"/>
      <c r="G5" s="29">
        <f t="shared" ref="G5:G10" si="1">SUM(E5:F5)</f>
        <v>0</v>
      </c>
      <c r="H5" s="27"/>
      <c r="I5" s="28"/>
      <c r="J5" s="29">
        <f>SUM(H5:I5)</f>
        <v>0</v>
      </c>
      <c r="K5" s="32"/>
      <c r="L5" s="36"/>
      <c r="M5" s="27"/>
      <c r="N5" s="28"/>
      <c r="O5" s="29">
        <f>SUM(M5:N5)</f>
        <v>0</v>
      </c>
      <c r="P5" s="35"/>
      <c r="Q5" s="33"/>
      <c r="R5" s="67"/>
      <c r="S5" s="27"/>
      <c r="T5" s="28"/>
      <c r="U5" s="29">
        <f>SUM(S5:T5)</f>
        <v>0</v>
      </c>
      <c r="V5" s="35">
        <f>SUM(B5,C5,E5,F5,H5,I5,K5,L5,M5,N5,P5,Q5,R5,S5,T5)</f>
        <v>0</v>
      </c>
      <c r="W5" s="1"/>
    </row>
    <row r="6" spans="1:23" ht="25.5" customHeight="1" x14ac:dyDescent="0.15">
      <c r="A6" s="10" t="s">
        <v>0</v>
      </c>
      <c r="B6" s="27"/>
      <c r="C6" s="28"/>
      <c r="D6" s="29">
        <f>SUM(B6:C6)</f>
        <v>0</v>
      </c>
      <c r="E6" s="74"/>
      <c r="F6" s="28"/>
      <c r="G6" s="29">
        <f t="shared" si="1"/>
        <v>0</v>
      </c>
      <c r="H6" s="27"/>
      <c r="I6" s="28"/>
      <c r="J6" s="29">
        <f>SUM(H6:I6)</f>
        <v>0</v>
      </c>
      <c r="K6" s="32"/>
      <c r="L6" s="36"/>
      <c r="M6" s="27"/>
      <c r="N6" s="28"/>
      <c r="O6" s="29">
        <f>SUM(M6:N6)</f>
        <v>0</v>
      </c>
      <c r="P6" s="35"/>
      <c r="Q6" s="33"/>
      <c r="R6" s="67"/>
      <c r="S6" s="27"/>
      <c r="T6" s="28"/>
      <c r="U6" s="29">
        <f>SUM(S6:T6)</f>
        <v>0</v>
      </c>
      <c r="V6" s="35">
        <f>SUM(B6,C6,E6,F6,H6,I6,K6,L6,M6,N6,P6,Q6,R6,S6,T6)</f>
        <v>0</v>
      </c>
      <c r="W6" s="1"/>
    </row>
    <row r="7" spans="1:23" ht="25.5" customHeight="1" thickBot="1" x14ac:dyDescent="0.2">
      <c r="A7" s="14" t="s">
        <v>6</v>
      </c>
      <c r="B7" s="27">
        <f>SUM(B5:B6)</f>
        <v>0</v>
      </c>
      <c r="C7" s="28">
        <f>SUM(C5:C6)</f>
        <v>0</v>
      </c>
      <c r="D7" s="29">
        <f>SUM(D5:D6)</f>
        <v>0</v>
      </c>
      <c r="E7" s="74">
        <f>SUM(E5:E6)</f>
        <v>0</v>
      </c>
      <c r="F7" s="28">
        <f>SUM(F5:F6)</f>
        <v>0</v>
      </c>
      <c r="G7" s="29">
        <f t="shared" si="1"/>
        <v>0</v>
      </c>
      <c r="H7" s="27">
        <f>SUM(H5:H6)</f>
        <v>0</v>
      </c>
      <c r="I7" s="28">
        <f>SUM(I5:I6)</f>
        <v>0</v>
      </c>
      <c r="J7" s="29">
        <f t="shared" ref="J7" si="2">H7+I7</f>
        <v>0</v>
      </c>
      <c r="K7" s="32">
        <f>SUM(K5:K6)</f>
        <v>0</v>
      </c>
      <c r="L7" s="36">
        <f>SUM(L5:L6)</f>
        <v>0</v>
      </c>
      <c r="M7" s="27">
        <f>SUM(M5:M6)</f>
        <v>0</v>
      </c>
      <c r="N7" s="28">
        <f>SUM(N5:N6)</f>
        <v>0</v>
      </c>
      <c r="O7" s="29">
        <f t="shared" ref="O7:V7" si="3">SUM(O5:O6)</f>
        <v>0</v>
      </c>
      <c r="P7" s="35">
        <f>SUM(P5:P6)</f>
        <v>0</v>
      </c>
      <c r="Q7" s="33">
        <f>SUM(Q5:Q6)</f>
        <v>0</v>
      </c>
      <c r="R7" s="67">
        <f>SUM(R5:R6)</f>
        <v>0</v>
      </c>
      <c r="S7" s="27">
        <f>SUM(S5:S6)</f>
        <v>0</v>
      </c>
      <c r="T7" s="28">
        <f>SUM(T5:T6)</f>
        <v>0</v>
      </c>
      <c r="U7" s="29">
        <f t="shared" si="3"/>
        <v>0</v>
      </c>
      <c r="V7" s="35">
        <f t="shared" si="3"/>
        <v>0</v>
      </c>
      <c r="W7" s="1"/>
    </row>
    <row r="8" spans="1:23" ht="25.5" customHeight="1" thickTop="1" x14ac:dyDescent="0.25">
      <c r="A8" s="17" t="s">
        <v>25</v>
      </c>
      <c r="B8" s="27"/>
      <c r="C8" s="28"/>
      <c r="D8" s="29">
        <f>SUM(B8:C8)</f>
        <v>0</v>
      </c>
      <c r="E8" s="74"/>
      <c r="F8" s="28"/>
      <c r="G8" s="29">
        <f t="shared" si="1"/>
        <v>0</v>
      </c>
      <c r="H8" s="27"/>
      <c r="I8" s="28"/>
      <c r="J8" s="29">
        <f>SUM(H8:I8)</f>
        <v>0</v>
      </c>
      <c r="K8" s="32"/>
      <c r="L8" s="36"/>
      <c r="M8" s="27"/>
      <c r="N8" s="28"/>
      <c r="O8" s="29">
        <f>SUM(M8:N8)</f>
        <v>0</v>
      </c>
      <c r="P8" s="35"/>
      <c r="Q8" s="33"/>
      <c r="R8" s="67">
        <v>0</v>
      </c>
      <c r="S8" s="27"/>
      <c r="T8" s="28"/>
      <c r="U8" s="29">
        <f>SUM(S8:T8)</f>
        <v>0</v>
      </c>
      <c r="V8" s="35">
        <f>SUM(B8,C8,E8,F8,H8,I8,K8,L8,M8,N8,P8,Q8,R8,S8,T8)</f>
        <v>0</v>
      </c>
      <c r="W8" s="1"/>
    </row>
    <row r="9" spans="1:23" ht="25.5" customHeight="1" x14ac:dyDescent="0.15">
      <c r="A9" s="11" t="s">
        <v>4</v>
      </c>
      <c r="B9" s="27"/>
      <c r="C9" s="28"/>
      <c r="D9" s="29">
        <f>SUM(B9:C9)</f>
        <v>0</v>
      </c>
      <c r="E9" s="74"/>
      <c r="F9" s="28"/>
      <c r="G9" s="29">
        <f t="shared" si="1"/>
        <v>0</v>
      </c>
      <c r="H9" s="27"/>
      <c r="I9" s="28"/>
      <c r="J9" s="29">
        <f>SUM(H9:I9)</f>
        <v>0</v>
      </c>
      <c r="K9" s="32"/>
      <c r="L9" s="36"/>
      <c r="M9" s="27"/>
      <c r="N9" s="28"/>
      <c r="O9" s="29">
        <f>SUM(M9:N9)</f>
        <v>0</v>
      </c>
      <c r="P9" s="35"/>
      <c r="Q9" s="33"/>
      <c r="R9" s="67"/>
      <c r="S9" s="27"/>
      <c r="T9" s="28"/>
      <c r="U9" s="29">
        <f>SUM(S9:T9)</f>
        <v>0</v>
      </c>
      <c r="V9" s="35">
        <f>SUM(B9,C9,E9,F9,H9,I9,K9,L9,M9,N9,P9,Q9,R9,S9,T9)</f>
        <v>0</v>
      </c>
      <c r="W9" s="1"/>
    </row>
    <row r="10" spans="1:23" ht="25.5" customHeight="1" x14ac:dyDescent="0.15">
      <c r="A10" s="18" t="s">
        <v>1</v>
      </c>
      <c r="B10" s="27"/>
      <c r="C10" s="28"/>
      <c r="D10" s="29">
        <f>SUM(B10:C10)</f>
        <v>0</v>
      </c>
      <c r="E10" s="74">
        <v>0</v>
      </c>
      <c r="F10" s="28">
        <v>0</v>
      </c>
      <c r="G10" s="29">
        <f t="shared" si="1"/>
        <v>0</v>
      </c>
      <c r="H10" s="27">
        <v>0</v>
      </c>
      <c r="I10" s="28">
        <v>0</v>
      </c>
      <c r="J10" s="29">
        <f>SUM(H10:I10)</f>
        <v>0</v>
      </c>
      <c r="K10" s="32"/>
      <c r="L10" s="36"/>
      <c r="M10" s="27">
        <v>0</v>
      </c>
      <c r="N10" s="28">
        <v>0</v>
      </c>
      <c r="O10" s="29">
        <f>SUM(M10:N10)</f>
        <v>0</v>
      </c>
      <c r="P10" s="35">
        <v>0</v>
      </c>
      <c r="Q10" s="33">
        <v>0</v>
      </c>
      <c r="R10" s="67">
        <v>0</v>
      </c>
      <c r="S10" s="27">
        <v>0</v>
      </c>
      <c r="T10" s="28">
        <v>0</v>
      </c>
      <c r="U10" s="29">
        <f>SUM(S10:T10)</f>
        <v>0</v>
      </c>
      <c r="V10" s="35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7">
        <f t="shared" ref="B11:V11" si="4">SUM(B8+B9)</f>
        <v>0</v>
      </c>
      <c r="C11" s="28">
        <f t="shared" si="4"/>
        <v>0</v>
      </c>
      <c r="D11" s="29">
        <f t="shared" si="4"/>
        <v>0</v>
      </c>
      <c r="E11" s="74">
        <f t="shared" si="4"/>
        <v>0</v>
      </c>
      <c r="F11" s="28">
        <f t="shared" si="4"/>
        <v>0</v>
      </c>
      <c r="G11" s="29">
        <f t="shared" si="4"/>
        <v>0</v>
      </c>
      <c r="H11" s="27">
        <f t="shared" si="4"/>
        <v>0</v>
      </c>
      <c r="I11" s="28">
        <f t="shared" si="4"/>
        <v>0</v>
      </c>
      <c r="J11" s="29">
        <f t="shared" si="4"/>
        <v>0</v>
      </c>
      <c r="K11" s="32">
        <f t="shared" si="4"/>
        <v>0</v>
      </c>
      <c r="L11" s="36">
        <f t="shared" si="4"/>
        <v>0</v>
      </c>
      <c r="M11" s="27">
        <f t="shared" si="4"/>
        <v>0</v>
      </c>
      <c r="N11" s="28">
        <f t="shared" si="4"/>
        <v>0</v>
      </c>
      <c r="O11" s="29">
        <f t="shared" si="4"/>
        <v>0</v>
      </c>
      <c r="P11" s="35">
        <f t="shared" si="4"/>
        <v>0</v>
      </c>
      <c r="Q11" s="33">
        <f t="shared" si="4"/>
        <v>0</v>
      </c>
      <c r="R11" s="67">
        <f t="shared" si="4"/>
        <v>0</v>
      </c>
      <c r="S11" s="27">
        <f t="shared" si="4"/>
        <v>0</v>
      </c>
      <c r="T11" s="28">
        <f t="shared" si="4"/>
        <v>0</v>
      </c>
      <c r="U11" s="29">
        <f t="shared" si="4"/>
        <v>0</v>
      </c>
      <c r="V11" s="35">
        <f t="shared" si="4"/>
        <v>0</v>
      </c>
      <c r="W11" s="1"/>
    </row>
    <row r="12" spans="1:23" ht="25.5" customHeight="1" x14ac:dyDescent="0.15">
      <c r="A12" s="10" t="s">
        <v>7</v>
      </c>
      <c r="B12" s="27"/>
      <c r="C12" s="28"/>
      <c r="D12" s="29">
        <f>SUM(B12:C12)</f>
        <v>0</v>
      </c>
      <c r="E12" s="74"/>
      <c r="F12" s="28"/>
      <c r="G12" s="29">
        <f>SUM(E12:F12)</f>
        <v>0</v>
      </c>
      <c r="H12" s="27"/>
      <c r="I12" s="28"/>
      <c r="J12" s="29">
        <f>SUM(H12:I12)</f>
        <v>0</v>
      </c>
      <c r="K12" s="32"/>
      <c r="L12" s="36"/>
      <c r="M12" s="27"/>
      <c r="N12" s="28"/>
      <c r="O12" s="29">
        <f>SUM(M12:N12)</f>
        <v>0</v>
      </c>
      <c r="P12" s="35"/>
      <c r="Q12" s="33"/>
      <c r="R12" s="67"/>
      <c r="S12" s="27"/>
      <c r="T12" s="28"/>
      <c r="U12" s="29">
        <f>SUM(S12:T12)</f>
        <v>0</v>
      </c>
      <c r="V12" s="35">
        <f>SUM(B12,C12,E12,F12,H12,I12,K12,L12,M12,N12,P12,Q12,R12,S12,T12)</f>
        <v>0</v>
      </c>
      <c r="W12" s="1"/>
    </row>
    <row r="13" spans="1:23" ht="37.5" customHeight="1" x14ac:dyDescent="0.15">
      <c r="A13" s="10" t="s">
        <v>26</v>
      </c>
      <c r="B13" s="62">
        <f>B12/25</f>
        <v>0</v>
      </c>
      <c r="C13" s="39">
        <f t="shared" ref="C13:U13" si="5">C12/25</f>
        <v>0</v>
      </c>
      <c r="D13" s="40">
        <f t="shared" si="5"/>
        <v>0</v>
      </c>
      <c r="E13" s="77">
        <f t="shared" si="5"/>
        <v>0</v>
      </c>
      <c r="F13" s="39">
        <f t="shared" si="5"/>
        <v>0</v>
      </c>
      <c r="G13" s="38">
        <f t="shared" si="5"/>
        <v>0</v>
      </c>
      <c r="H13" s="62">
        <f t="shared" si="5"/>
        <v>0</v>
      </c>
      <c r="I13" s="39">
        <f t="shared" si="5"/>
        <v>0</v>
      </c>
      <c r="J13" s="38">
        <f t="shared" si="5"/>
        <v>0</v>
      </c>
      <c r="K13" s="46">
        <f t="shared" si="5"/>
        <v>0</v>
      </c>
      <c r="L13" s="62">
        <f t="shared" si="5"/>
        <v>0</v>
      </c>
      <c r="M13" s="46">
        <f t="shared" si="5"/>
        <v>0</v>
      </c>
      <c r="N13" s="39">
        <f t="shared" si="5"/>
        <v>0</v>
      </c>
      <c r="O13" s="47">
        <f t="shared" si="5"/>
        <v>0</v>
      </c>
      <c r="P13" s="38">
        <f t="shared" si="5"/>
        <v>0</v>
      </c>
      <c r="Q13" s="48">
        <f t="shared" si="5"/>
        <v>0</v>
      </c>
      <c r="R13" s="70">
        <f t="shared" si="5"/>
        <v>0</v>
      </c>
      <c r="S13" s="62">
        <f t="shared" si="5"/>
        <v>0</v>
      </c>
      <c r="T13" s="39">
        <f t="shared" si="5"/>
        <v>0</v>
      </c>
      <c r="U13" s="40">
        <f t="shared" si="5"/>
        <v>0</v>
      </c>
      <c r="V13" s="40">
        <f>V12/25</f>
        <v>0</v>
      </c>
      <c r="W13" s="1"/>
    </row>
    <row r="14" spans="1:23" ht="34.5" customHeight="1" x14ac:dyDescent="0.2">
      <c r="A14" s="10" t="s">
        <v>35</v>
      </c>
      <c r="B14" s="49">
        <f>(B12*100)/(B4*25)</f>
        <v>0</v>
      </c>
      <c r="C14" s="41">
        <f t="shared" ref="C14:D14" si="6">(C12*100)/(C4*25)</f>
        <v>0</v>
      </c>
      <c r="D14" s="50">
        <f t="shared" si="6"/>
        <v>0</v>
      </c>
      <c r="E14" s="75">
        <f>(E12*100)/(E4*25)</f>
        <v>0</v>
      </c>
      <c r="F14" s="41">
        <f t="shared" ref="F14:G14" si="7">(F12*100)/(F4*25)</f>
        <v>0</v>
      </c>
      <c r="G14" s="50">
        <f t="shared" si="7"/>
        <v>0</v>
      </c>
      <c r="H14" s="49">
        <f>(H12*100)/(H4*25)</f>
        <v>0</v>
      </c>
      <c r="I14" s="41">
        <f t="shared" ref="I14:U14" si="8">(I12*100)/(I4*25)</f>
        <v>0</v>
      </c>
      <c r="J14" s="50">
        <f t="shared" si="8"/>
        <v>0</v>
      </c>
      <c r="K14" s="60">
        <f t="shared" si="8"/>
        <v>0</v>
      </c>
      <c r="L14" s="63">
        <f t="shared" si="8"/>
        <v>0</v>
      </c>
      <c r="M14" s="49">
        <f t="shared" si="8"/>
        <v>0</v>
      </c>
      <c r="N14" s="41">
        <f t="shared" si="8"/>
        <v>0</v>
      </c>
      <c r="O14" s="50">
        <f t="shared" si="8"/>
        <v>0</v>
      </c>
      <c r="P14" s="42">
        <f t="shared" si="8"/>
        <v>0</v>
      </c>
      <c r="Q14" s="51">
        <f t="shared" si="8"/>
        <v>0</v>
      </c>
      <c r="R14" s="68" t="s">
        <v>34</v>
      </c>
      <c r="S14" s="49">
        <f t="shared" si="8"/>
        <v>0</v>
      </c>
      <c r="T14" s="41">
        <f t="shared" si="8"/>
        <v>0</v>
      </c>
      <c r="U14" s="50">
        <f t="shared" si="8"/>
        <v>0</v>
      </c>
      <c r="V14" s="42">
        <f>(V12*100)/(V4*25)</f>
        <v>0</v>
      </c>
      <c r="W14" s="1"/>
    </row>
    <row r="15" spans="1:23" ht="25.5" customHeight="1" x14ac:dyDescent="0.15">
      <c r="A15" s="10" t="s">
        <v>2</v>
      </c>
      <c r="B15" s="27"/>
      <c r="C15" s="28">
        <v>0</v>
      </c>
      <c r="D15" s="29">
        <f>SUM(B15:C15)</f>
        <v>0</v>
      </c>
      <c r="E15" s="74">
        <v>0</v>
      </c>
      <c r="F15" s="28"/>
      <c r="G15" s="29">
        <f>SUM(E15:F15)</f>
        <v>0</v>
      </c>
      <c r="H15" s="27"/>
      <c r="I15" s="28"/>
      <c r="J15" s="29">
        <f>SUM(H15:I15)</f>
        <v>0</v>
      </c>
      <c r="K15" s="32">
        <v>0</v>
      </c>
      <c r="L15" s="36"/>
      <c r="M15" s="27"/>
      <c r="N15" s="28"/>
      <c r="O15" s="29">
        <f>SUM(M15:N15)</f>
        <v>0</v>
      </c>
      <c r="P15" s="35">
        <v>0</v>
      </c>
      <c r="Q15" s="33"/>
      <c r="R15" s="67">
        <v>0</v>
      </c>
      <c r="S15" s="27"/>
      <c r="T15" s="28"/>
      <c r="U15" s="29">
        <f>SUM(S15:T15)</f>
        <v>0</v>
      </c>
      <c r="V15" s="35">
        <f>SUM(B15,C15,E15,F15,H15,I15,K15,L15,M15,N15,P15,Q15,S15,T15)</f>
        <v>0</v>
      </c>
      <c r="W15" s="1"/>
    </row>
    <row r="16" spans="1:23" ht="36.75" customHeight="1" thickBot="1" x14ac:dyDescent="0.2">
      <c r="A16" s="15" t="s">
        <v>3</v>
      </c>
      <c r="B16" s="52" t="e">
        <f t="shared" ref="B16:V16" si="9">B15/B8</f>
        <v>#DIV/0!</v>
      </c>
      <c r="C16" s="43">
        <v>0</v>
      </c>
      <c r="D16" s="53" t="e">
        <f t="shared" si="9"/>
        <v>#DIV/0!</v>
      </c>
      <c r="E16" s="76">
        <v>0</v>
      </c>
      <c r="F16" s="43" t="e">
        <f t="shared" si="9"/>
        <v>#DIV/0!</v>
      </c>
      <c r="G16" s="53" t="e">
        <f t="shared" si="9"/>
        <v>#DIV/0!</v>
      </c>
      <c r="H16" s="52" t="e">
        <f t="shared" si="9"/>
        <v>#DIV/0!</v>
      </c>
      <c r="I16" s="43" t="e">
        <f t="shared" si="9"/>
        <v>#DIV/0!</v>
      </c>
      <c r="J16" s="53" t="e">
        <f t="shared" si="9"/>
        <v>#DIV/0!</v>
      </c>
      <c r="K16" s="61">
        <v>0</v>
      </c>
      <c r="L16" s="64" t="e">
        <f t="shared" si="9"/>
        <v>#DIV/0!</v>
      </c>
      <c r="M16" s="52" t="e">
        <f t="shared" si="9"/>
        <v>#DIV/0!</v>
      </c>
      <c r="N16" s="43" t="e">
        <f t="shared" si="9"/>
        <v>#DIV/0!</v>
      </c>
      <c r="O16" s="53" t="e">
        <f t="shared" si="9"/>
        <v>#DIV/0!</v>
      </c>
      <c r="P16" s="44">
        <v>0</v>
      </c>
      <c r="Q16" s="54" t="e">
        <f t="shared" si="9"/>
        <v>#DIV/0!</v>
      </c>
      <c r="R16" s="69">
        <v>0</v>
      </c>
      <c r="S16" s="52" t="e">
        <f t="shared" si="9"/>
        <v>#DIV/0!</v>
      </c>
      <c r="T16" s="43" t="e">
        <f t="shared" si="9"/>
        <v>#DIV/0!</v>
      </c>
      <c r="U16" s="53" t="e">
        <f t="shared" si="9"/>
        <v>#DIV/0!</v>
      </c>
      <c r="V16" s="44" t="e">
        <f t="shared" si="9"/>
        <v>#DIV/0!</v>
      </c>
      <c r="W16" s="1"/>
    </row>
    <row r="17" spans="1:22" ht="33" customHeight="1" x14ac:dyDescent="0.15">
      <c r="A17" s="114" t="s">
        <v>56</v>
      </c>
      <c r="B17" s="115"/>
      <c r="C17" s="116"/>
      <c r="D17" s="117"/>
      <c r="E17" s="115"/>
      <c r="F17" s="116"/>
      <c r="G17" s="117"/>
      <c r="H17" s="115"/>
      <c r="I17" s="116"/>
      <c r="J17" s="117"/>
      <c r="K17" s="118"/>
      <c r="L17" s="119"/>
      <c r="M17" s="115"/>
      <c r="N17" s="116"/>
      <c r="O17" s="117"/>
      <c r="P17" s="118"/>
      <c r="Q17" s="119"/>
      <c r="R17" s="125"/>
      <c r="S17" s="115"/>
      <c r="T17" s="116"/>
      <c r="U17" s="117"/>
      <c r="V17" s="119"/>
    </row>
    <row r="18" spans="1:22" ht="33" customHeight="1" thickBot="1" x14ac:dyDescent="0.2">
      <c r="A18" s="120" t="s">
        <v>53</v>
      </c>
      <c r="B18" s="46"/>
      <c r="C18" s="39"/>
      <c r="D18" s="47"/>
      <c r="E18" s="46"/>
      <c r="F18" s="39"/>
      <c r="G18" s="47"/>
      <c r="H18" s="46"/>
      <c r="I18" s="39"/>
      <c r="J18" s="47"/>
      <c r="K18" s="77"/>
      <c r="L18" s="48"/>
      <c r="M18" s="46"/>
      <c r="N18" s="39"/>
      <c r="O18" s="47"/>
      <c r="P18" s="77"/>
      <c r="Q18" s="48"/>
      <c r="R18" s="123"/>
      <c r="S18" s="46"/>
      <c r="T18" s="39"/>
      <c r="U18" s="47"/>
      <c r="V18" s="48"/>
    </row>
    <row r="19" spans="1:22" ht="33" customHeight="1" thickBot="1" x14ac:dyDescent="0.2">
      <c r="A19" s="109" t="s">
        <v>54</v>
      </c>
      <c r="B19" s="130" t="e">
        <f>B18/B17</f>
        <v>#DIV/0!</v>
      </c>
      <c r="C19" s="130" t="e">
        <f t="shared" ref="C19:V19" si="10">C18/C17</f>
        <v>#DIV/0!</v>
      </c>
      <c r="D19" s="130" t="e">
        <f t="shared" si="10"/>
        <v>#DIV/0!</v>
      </c>
      <c r="E19" s="130" t="e">
        <f t="shared" si="10"/>
        <v>#DIV/0!</v>
      </c>
      <c r="F19" s="130" t="e">
        <f t="shared" si="10"/>
        <v>#DIV/0!</v>
      </c>
      <c r="G19" s="130" t="e">
        <f t="shared" si="10"/>
        <v>#DIV/0!</v>
      </c>
      <c r="H19" s="130" t="e">
        <f t="shared" si="10"/>
        <v>#DIV/0!</v>
      </c>
      <c r="I19" s="130" t="e">
        <f t="shared" si="10"/>
        <v>#DIV/0!</v>
      </c>
      <c r="J19" s="130" t="e">
        <f t="shared" si="10"/>
        <v>#DIV/0!</v>
      </c>
      <c r="K19" s="130" t="e">
        <f t="shared" si="10"/>
        <v>#DIV/0!</v>
      </c>
      <c r="L19" s="130" t="e">
        <f t="shared" si="10"/>
        <v>#DIV/0!</v>
      </c>
      <c r="M19" s="130" t="e">
        <f t="shared" si="10"/>
        <v>#DIV/0!</v>
      </c>
      <c r="N19" s="130" t="e">
        <f t="shared" si="10"/>
        <v>#DIV/0!</v>
      </c>
      <c r="O19" s="130" t="e">
        <f t="shared" si="10"/>
        <v>#DIV/0!</v>
      </c>
      <c r="P19" s="130" t="e">
        <f t="shared" si="10"/>
        <v>#DIV/0!</v>
      </c>
      <c r="Q19" s="130" t="e">
        <f t="shared" si="10"/>
        <v>#DIV/0!</v>
      </c>
      <c r="R19" s="131" t="e">
        <f t="shared" si="10"/>
        <v>#DIV/0!</v>
      </c>
      <c r="S19" s="130" t="e">
        <f t="shared" si="10"/>
        <v>#DIV/0!</v>
      </c>
      <c r="T19" s="130" t="e">
        <f t="shared" si="10"/>
        <v>#DIV/0!</v>
      </c>
      <c r="U19" s="130" t="e">
        <f t="shared" si="10"/>
        <v>#DIV/0!</v>
      </c>
      <c r="V19" s="132" t="e">
        <f t="shared" si="10"/>
        <v>#DIV/0!</v>
      </c>
    </row>
    <row r="20" spans="1:22" ht="33" customHeight="1" x14ac:dyDescent="0.3">
      <c r="A20" s="106" t="s">
        <v>57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per1</vt:lpstr>
      <vt:lpstr>per2</vt:lpstr>
      <vt:lpstr>per3</vt:lpstr>
      <vt:lpstr>per4</vt:lpstr>
      <vt:lpstr>per5</vt:lpstr>
      <vt:lpstr>per6</vt:lpstr>
      <vt:lpstr>per7</vt:lpstr>
      <vt:lpstr>per8</vt:lpstr>
      <vt:lpstr>per9</vt:lpstr>
      <vt:lpstr>per10</vt:lpstr>
      <vt:lpstr>per11</vt:lpstr>
      <vt:lpstr>per12</vt:lpstr>
      <vt:lpstr>per13</vt:lpstr>
      <vt:lpstr>Annuel...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Xavier La Rochelle</cp:lastModifiedBy>
  <cp:lastPrinted>2021-08-10T14:38:24Z</cp:lastPrinted>
  <dcterms:created xsi:type="dcterms:W3CDTF">2017-12-06T02:37:08Z</dcterms:created>
  <dcterms:modified xsi:type="dcterms:W3CDTF">2022-03-11T17:50:49Z</dcterms:modified>
</cp:coreProperties>
</file>