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ProjetCOVID/"/>
    </mc:Choice>
  </mc:AlternateContent>
  <xr:revisionPtr revIDLastSave="1084" documentId="8_{E82BE700-D47E-4B49-8C7C-E99BB211B678}" xr6:coauthVersionLast="47" xr6:coauthVersionMax="47" xr10:uidLastSave="{D81FC7DB-EC23-4643-9665-0CF451C0D61B}"/>
  <bookViews>
    <workbookView xWindow="0" yWindow="0" windowWidth="35840" windowHeight="22400" xr2:uid="{815337C2-52CC-594E-98F4-A058137F80FB}"/>
  </bookViews>
  <sheets>
    <sheet name="Format R" sheetId="2" r:id="rId1"/>
  </sheets>
  <externalReferences>
    <externalReference r:id="rId2"/>
    <externalReference r:id="rId3"/>
    <externalReference r:id="rId4"/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D36" i="2"/>
  <c r="C36" i="2"/>
  <c r="C35" i="2"/>
  <c r="D35" i="2" s="1"/>
  <c r="D34" i="2"/>
  <c r="C34" i="2"/>
  <c r="D33" i="2"/>
  <c r="C33" i="2"/>
  <c r="D32" i="2"/>
  <c r="C32" i="2"/>
  <c r="D31" i="2"/>
  <c r="C31" i="2"/>
  <c r="C30" i="2"/>
  <c r="D30" i="2" s="1"/>
  <c r="C29" i="2"/>
  <c r="D29" i="2" s="1"/>
  <c r="D28" i="2"/>
  <c r="C28" i="2"/>
  <c r="C27" i="2"/>
  <c r="D27" i="2" s="1"/>
  <c r="D26" i="2"/>
  <c r="C26" i="2"/>
  <c r="D25" i="2"/>
  <c r="C25" i="2"/>
  <c r="D24" i="2"/>
  <c r="C24" i="2"/>
  <c r="D23" i="2"/>
  <c r="C23" i="2"/>
  <c r="C22" i="2"/>
  <c r="D22" i="2" s="1"/>
  <c r="C21" i="2"/>
  <c r="D21" i="2" s="1"/>
  <c r="D20" i="2"/>
  <c r="C20" i="2"/>
  <c r="C19" i="2"/>
  <c r="D19" i="2" s="1"/>
  <c r="D18" i="2"/>
  <c r="C18" i="2"/>
  <c r="D17" i="2"/>
  <c r="C17" i="2"/>
  <c r="D16" i="2"/>
  <c r="C16" i="2"/>
  <c r="D15" i="2"/>
  <c r="C15" i="2"/>
  <c r="C14" i="2"/>
  <c r="D14" i="2" s="1"/>
  <c r="C13" i="2"/>
  <c r="D13" i="2" s="1"/>
  <c r="D12" i="2"/>
  <c r="C12" i="2"/>
  <c r="C11" i="2"/>
  <c r="D11" i="2" s="1"/>
  <c r="D10" i="2"/>
  <c r="C10" i="2"/>
  <c r="D9" i="2"/>
  <c r="C9" i="2"/>
  <c r="D8" i="2"/>
  <c r="C8" i="2"/>
  <c r="D7" i="2"/>
  <c r="C7" i="2"/>
  <c r="C6" i="2"/>
  <c r="D6" i="2" s="1"/>
  <c r="C5" i="2"/>
  <c r="D5" i="2" s="1"/>
  <c r="D4" i="2"/>
  <c r="C4" i="2"/>
  <c r="C3" i="2"/>
  <c r="D3" i="2" s="1"/>
  <c r="D2" i="2"/>
  <c r="C2" i="2"/>
  <c r="E2" i="2"/>
  <c r="J45" i="2" l="1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L45" i="2"/>
  <c r="M45" i="2"/>
  <c r="K45" i="2"/>
  <c r="H45" i="2"/>
  <c r="F45" i="2"/>
  <c r="L44" i="2"/>
  <c r="M44" i="2"/>
  <c r="K44" i="2"/>
  <c r="H44" i="2"/>
  <c r="F44" i="2"/>
  <c r="L43" i="2"/>
  <c r="M43" i="2"/>
  <c r="K43" i="2"/>
  <c r="H43" i="2"/>
  <c r="F43" i="2"/>
  <c r="L42" i="2"/>
  <c r="M42" i="2"/>
  <c r="K42" i="2"/>
  <c r="H42" i="2"/>
  <c r="F42" i="2"/>
  <c r="L41" i="2"/>
  <c r="M41" i="2"/>
  <c r="K41" i="2"/>
  <c r="H41" i="2"/>
  <c r="F41" i="2"/>
  <c r="L40" i="2"/>
  <c r="M40" i="2"/>
  <c r="K40" i="2"/>
  <c r="H40" i="2"/>
  <c r="F40" i="2"/>
  <c r="L39" i="2"/>
  <c r="M39" i="2"/>
  <c r="K39" i="2"/>
  <c r="H39" i="2"/>
  <c r="F39" i="2"/>
  <c r="L38" i="2"/>
  <c r="M38" i="2"/>
  <c r="K38" i="2"/>
  <c r="H38" i="2"/>
  <c r="F38" i="2"/>
  <c r="L37" i="2"/>
  <c r="M37" i="2"/>
  <c r="K37" i="2"/>
  <c r="H37" i="2"/>
  <c r="F37" i="2"/>
  <c r="L36" i="2"/>
  <c r="M36" i="2"/>
  <c r="K36" i="2"/>
  <c r="H36" i="2"/>
  <c r="F36" i="2"/>
  <c r="L35" i="2"/>
  <c r="M35" i="2"/>
  <c r="K35" i="2"/>
  <c r="H35" i="2"/>
  <c r="F35" i="2"/>
  <c r="L34" i="2"/>
  <c r="M34" i="2"/>
  <c r="K34" i="2"/>
  <c r="H34" i="2"/>
  <c r="F34" i="2"/>
  <c r="L33" i="2"/>
  <c r="M33" i="2"/>
  <c r="K33" i="2"/>
  <c r="H33" i="2"/>
  <c r="F33" i="2"/>
  <c r="L32" i="2"/>
  <c r="M32" i="2"/>
  <c r="K32" i="2"/>
  <c r="H32" i="2"/>
  <c r="F32" i="2"/>
  <c r="L31" i="2"/>
  <c r="M31" i="2"/>
  <c r="K31" i="2"/>
  <c r="H31" i="2"/>
  <c r="F31" i="2"/>
  <c r="L30" i="2"/>
  <c r="M30" i="2"/>
  <c r="K30" i="2"/>
  <c r="H30" i="2"/>
  <c r="F30" i="2"/>
  <c r="L29" i="2"/>
  <c r="M29" i="2"/>
  <c r="K29" i="2"/>
  <c r="H29" i="2"/>
  <c r="F29" i="2"/>
  <c r="L28" i="2"/>
  <c r="M28" i="2"/>
  <c r="K28" i="2"/>
  <c r="H28" i="2"/>
  <c r="F28" i="2"/>
  <c r="L27" i="2"/>
  <c r="M27" i="2"/>
  <c r="K27" i="2"/>
  <c r="H27" i="2"/>
  <c r="F27" i="2"/>
  <c r="L26" i="2"/>
  <c r="M26" i="2"/>
  <c r="K26" i="2"/>
  <c r="H26" i="2"/>
  <c r="F26" i="2"/>
  <c r="L25" i="2"/>
  <c r="M25" i="2"/>
  <c r="K25" i="2"/>
  <c r="H25" i="2"/>
  <c r="F25" i="2"/>
  <c r="L24" i="2"/>
  <c r="M24" i="2"/>
  <c r="K24" i="2"/>
  <c r="H24" i="2"/>
  <c r="F24" i="2"/>
  <c r="L23" i="2"/>
  <c r="M23" i="2"/>
  <c r="K23" i="2"/>
  <c r="H23" i="2"/>
  <c r="F23" i="2"/>
  <c r="L22" i="2"/>
  <c r="M22" i="2"/>
  <c r="K22" i="2"/>
  <c r="H22" i="2"/>
  <c r="F22" i="2"/>
  <c r="L21" i="2"/>
  <c r="M21" i="2"/>
  <c r="K21" i="2"/>
  <c r="H21" i="2"/>
  <c r="F21" i="2"/>
  <c r="L20" i="2"/>
  <c r="M20" i="2"/>
  <c r="K20" i="2"/>
  <c r="H20" i="2"/>
  <c r="F20" i="2"/>
  <c r="L19" i="2"/>
  <c r="M19" i="2"/>
  <c r="K19" i="2"/>
  <c r="H19" i="2"/>
  <c r="F19" i="2"/>
  <c r="L18" i="2"/>
  <c r="M18" i="2"/>
  <c r="K18" i="2"/>
  <c r="H18" i="2"/>
  <c r="F18" i="2"/>
  <c r="L17" i="2"/>
  <c r="M17" i="2"/>
  <c r="K17" i="2"/>
  <c r="H17" i="2"/>
  <c r="F17" i="2"/>
  <c r="L16" i="2"/>
  <c r="M16" i="2"/>
  <c r="K16" i="2"/>
  <c r="H16" i="2"/>
  <c r="F16" i="2"/>
  <c r="L15" i="2"/>
  <c r="M15" i="2"/>
  <c r="K15" i="2"/>
  <c r="H15" i="2"/>
  <c r="F15" i="2"/>
  <c r="L2" i="2" l="1"/>
  <c r="L14" i="2"/>
  <c r="L13" i="2"/>
  <c r="L12" i="2"/>
  <c r="L11" i="2"/>
  <c r="L10" i="2"/>
  <c r="L9" i="2"/>
  <c r="L8" i="2"/>
  <c r="L7" i="2"/>
  <c r="L6" i="2"/>
  <c r="L5" i="2"/>
  <c r="L4" i="2"/>
  <c r="L3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<sst xmlns="http://schemas.openxmlformats.org/spreadsheetml/2006/main" count="13" uniqueCount="13">
  <si>
    <t>per</t>
  </si>
  <si>
    <t>adm</t>
  </si>
  <si>
    <t>datedeb</t>
  </si>
  <si>
    <t>datefin</t>
  </si>
  <si>
    <t>dep</t>
  </si>
  <si>
    <t>txocc</t>
  </si>
  <si>
    <t>jrhos</t>
  </si>
  <si>
    <t>jrpres</t>
  </si>
  <si>
    <t>litsdres</t>
  </si>
  <si>
    <t>dureeper</t>
  </si>
  <si>
    <t>moypat</t>
  </si>
  <si>
    <t>sejmoy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</si>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</sst>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b803ce65a3bb519/Documents/Pinel/Projet%20Covid/Volet%20quantitatif/Donne&#769;es/Tableaux%20unite&#769;/Tableau%20unite&#769;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OneDrive/Documents/Pinel/Projet%20Covid/Volet%20quantitatif/Donne&#769;es/Tableaux%20unite&#769;/Tableau%20unit&#233;s%202019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OneDrive/Documents/Pinel/Projet%20Covid/Volet%20quantitatif/Donne&#769;es/Tableaux%20unite&#769;/Tableau%20unit&#233;s%20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OneDrive/Documents/Pinel/Projet%20Covid/Volet%20quantitatif/Donne&#769;es/Tableaux%20unite&#769;/Tableau%20unit&#233;s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U4">
            <v>267</v>
          </cell>
        </row>
        <row r="5">
          <cell r="U5">
            <v>46</v>
          </cell>
        </row>
        <row r="8">
          <cell r="U8">
            <v>44</v>
          </cell>
        </row>
        <row r="9">
          <cell r="U9">
            <v>6</v>
          </cell>
        </row>
        <row r="12">
          <cell r="U12">
            <v>6851</v>
          </cell>
        </row>
        <row r="13">
          <cell r="U13">
            <v>244.67857142857142</v>
          </cell>
        </row>
        <row r="14">
          <cell r="U14">
            <v>91.639914392723384</v>
          </cell>
        </row>
        <row r="15">
          <cell r="U15">
            <v>5485</v>
          </cell>
        </row>
        <row r="16">
          <cell r="U16">
            <v>124.65909090909091</v>
          </cell>
        </row>
      </sheetData>
      <sheetData sheetId="1">
        <row r="4">
          <cell r="U4">
            <v>267</v>
          </cell>
        </row>
        <row r="5">
          <cell r="U5">
            <v>53</v>
          </cell>
        </row>
        <row r="8">
          <cell r="U8">
            <v>58</v>
          </cell>
        </row>
        <row r="9">
          <cell r="U9">
            <v>6</v>
          </cell>
        </row>
        <row r="12">
          <cell r="U12">
            <v>6718</v>
          </cell>
        </row>
        <row r="13">
          <cell r="U13">
            <v>239.92857142857142</v>
          </cell>
        </row>
        <row r="14">
          <cell r="U14">
            <v>89.860888175494921</v>
          </cell>
        </row>
        <row r="15">
          <cell r="U15">
            <v>6290</v>
          </cell>
        </row>
        <row r="16">
          <cell r="U16">
            <v>108.44827586206897</v>
          </cell>
        </row>
      </sheetData>
      <sheetData sheetId="2">
        <row r="4">
          <cell r="U4">
            <v>267</v>
          </cell>
        </row>
        <row r="5">
          <cell r="U5">
            <v>49</v>
          </cell>
        </row>
        <row r="8">
          <cell r="U8">
            <v>47</v>
          </cell>
        </row>
        <row r="9">
          <cell r="U9">
            <v>8</v>
          </cell>
        </row>
        <row r="12">
          <cell r="U12">
            <v>6756</v>
          </cell>
        </row>
        <row r="13">
          <cell r="U13">
            <v>241.28571428571428</v>
          </cell>
        </row>
        <row r="14">
          <cell r="U14">
            <v>90.369181380417331</v>
          </cell>
        </row>
        <row r="15">
          <cell r="U15">
            <v>7671</v>
          </cell>
        </row>
        <row r="16">
          <cell r="U16">
            <v>163.21276595744681</v>
          </cell>
        </row>
      </sheetData>
      <sheetData sheetId="3">
        <row r="4">
          <cell r="U4">
            <v>267</v>
          </cell>
        </row>
        <row r="5">
          <cell r="U5">
            <v>58</v>
          </cell>
        </row>
        <row r="8">
          <cell r="U8">
            <v>64</v>
          </cell>
        </row>
        <row r="9">
          <cell r="U9">
            <v>7</v>
          </cell>
        </row>
        <row r="12">
          <cell r="U12">
            <v>6705</v>
          </cell>
        </row>
        <row r="13">
          <cell r="U13">
            <v>239.46428571428572</v>
          </cell>
        </row>
        <row r="14">
          <cell r="U14">
            <v>89.686998394863565</v>
          </cell>
        </row>
        <row r="15">
          <cell r="U15">
            <v>10339</v>
          </cell>
        </row>
        <row r="16">
          <cell r="U16">
            <v>161.546875</v>
          </cell>
        </row>
      </sheetData>
      <sheetData sheetId="4">
        <row r="4">
          <cell r="U4">
            <v>267</v>
          </cell>
        </row>
        <row r="5">
          <cell r="U5">
            <v>47</v>
          </cell>
        </row>
        <row r="8">
          <cell r="U8">
            <v>42</v>
          </cell>
        </row>
        <row r="9">
          <cell r="U9">
            <v>10</v>
          </cell>
        </row>
        <row r="12">
          <cell r="U12">
            <v>6733</v>
          </cell>
        </row>
        <row r="13">
          <cell r="U13">
            <v>240.46428571428572</v>
          </cell>
        </row>
        <row r="14">
          <cell r="U14">
            <v>90.06153023006955</v>
          </cell>
        </row>
        <row r="15">
          <cell r="U15">
            <v>3586</v>
          </cell>
        </row>
        <row r="16">
          <cell r="U16">
            <v>85.38095238095238</v>
          </cell>
        </row>
      </sheetData>
      <sheetData sheetId="5">
        <row r="4">
          <cell r="U4">
            <v>267</v>
          </cell>
        </row>
        <row r="5">
          <cell r="U5">
            <v>42</v>
          </cell>
        </row>
        <row r="8">
          <cell r="U8">
            <v>42</v>
          </cell>
        </row>
        <row r="9">
          <cell r="U9">
            <v>8</v>
          </cell>
        </row>
        <row r="12">
          <cell r="U12">
            <v>6721</v>
          </cell>
        </row>
        <row r="13">
          <cell r="U13">
            <v>240.03571428571428</v>
          </cell>
        </row>
        <row r="14">
          <cell r="U14">
            <v>89.901016586409838</v>
          </cell>
        </row>
        <row r="15">
          <cell r="U15">
            <v>3416</v>
          </cell>
        </row>
        <row r="16">
          <cell r="U16">
            <v>81.333333333333329</v>
          </cell>
        </row>
      </sheetData>
      <sheetData sheetId="6">
        <row r="4">
          <cell r="U4">
            <v>267</v>
          </cell>
        </row>
        <row r="5">
          <cell r="U5">
            <v>49</v>
          </cell>
        </row>
        <row r="8">
          <cell r="U8">
            <v>48</v>
          </cell>
        </row>
        <row r="9">
          <cell r="U9">
            <v>6</v>
          </cell>
        </row>
        <row r="12">
          <cell r="U12">
            <v>6638</v>
          </cell>
        </row>
        <row r="13">
          <cell r="U13">
            <v>237.07142857142858</v>
          </cell>
        </row>
        <row r="14">
          <cell r="U14">
            <v>88.790797217763512</v>
          </cell>
        </row>
        <row r="15">
          <cell r="U15">
            <v>4385</v>
          </cell>
        </row>
        <row r="16">
          <cell r="U16">
            <v>91.354166666666671</v>
          </cell>
        </row>
      </sheetData>
      <sheetData sheetId="7">
        <row r="4">
          <cell r="U4">
            <v>267</v>
          </cell>
        </row>
        <row r="5">
          <cell r="U5">
            <v>50</v>
          </cell>
        </row>
        <row r="8">
          <cell r="U8">
            <v>52</v>
          </cell>
        </row>
        <row r="9">
          <cell r="U9">
            <v>12</v>
          </cell>
        </row>
        <row r="12">
          <cell r="U12">
            <v>6693</v>
          </cell>
        </row>
        <row r="13">
          <cell r="U13">
            <v>239.03571428571428</v>
          </cell>
        </row>
        <row r="14">
          <cell r="U14">
            <v>89.526484751203853</v>
          </cell>
        </row>
        <row r="15">
          <cell r="U15">
            <v>17271</v>
          </cell>
        </row>
        <row r="16">
          <cell r="U16">
            <v>332.13461538461536</v>
          </cell>
        </row>
      </sheetData>
      <sheetData sheetId="8">
        <row r="4">
          <cell r="U4">
            <v>267</v>
          </cell>
        </row>
        <row r="5">
          <cell r="U5">
            <v>70</v>
          </cell>
        </row>
        <row r="8">
          <cell r="U8">
            <v>73</v>
          </cell>
        </row>
        <row r="9">
          <cell r="U9">
            <v>6</v>
          </cell>
        </row>
        <row r="12">
          <cell r="U12">
            <v>6645</v>
          </cell>
        </row>
        <row r="13">
          <cell r="U13">
            <v>237.32142857142858</v>
          </cell>
        </row>
        <row r="14">
          <cell r="U14">
            <v>88.884430176565004</v>
          </cell>
        </row>
        <row r="15">
          <cell r="U15">
            <v>5375</v>
          </cell>
        </row>
        <row r="16">
          <cell r="U16">
            <v>73.630136986301366</v>
          </cell>
        </row>
      </sheetData>
      <sheetData sheetId="9">
        <row r="4">
          <cell r="U4">
            <v>267</v>
          </cell>
        </row>
        <row r="5">
          <cell r="U5">
            <v>42</v>
          </cell>
        </row>
        <row r="8">
          <cell r="U8">
            <v>37</v>
          </cell>
        </row>
        <row r="9">
          <cell r="U9">
            <v>6</v>
          </cell>
        </row>
        <row r="12">
          <cell r="U12">
            <v>6737</v>
          </cell>
        </row>
        <row r="13">
          <cell r="U13">
            <v>240.60714285714286</v>
          </cell>
        </row>
        <row r="14">
          <cell r="U14">
            <v>90.115034777956126</v>
          </cell>
        </row>
        <row r="15">
          <cell r="U15">
            <v>3630</v>
          </cell>
        </row>
        <row r="16">
          <cell r="U16">
            <v>98.108108108108112</v>
          </cell>
        </row>
      </sheetData>
      <sheetData sheetId="10">
        <row r="4">
          <cell r="U4">
            <v>267</v>
          </cell>
        </row>
        <row r="5">
          <cell r="U5">
            <v>54</v>
          </cell>
        </row>
        <row r="8">
          <cell r="U8">
            <v>50</v>
          </cell>
        </row>
        <row r="9">
          <cell r="U9">
            <v>8</v>
          </cell>
        </row>
        <row r="12">
          <cell r="U12">
            <v>6842</v>
          </cell>
        </row>
        <row r="13">
          <cell r="U13">
            <v>244.35714285714286</v>
          </cell>
        </row>
        <row r="14">
          <cell r="U14">
            <v>91.519529159978603</v>
          </cell>
        </row>
        <row r="15">
          <cell r="U15">
            <v>3004</v>
          </cell>
        </row>
        <row r="16">
          <cell r="U16">
            <v>60.08</v>
          </cell>
        </row>
      </sheetData>
      <sheetData sheetId="11">
        <row r="4">
          <cell r="U4">
            <v>267</v>
          </cell>
        </row>
        <row r="5">
          <cell r="U5">
            <v>48</v>
          </cell>
        </row>
        <row r="8">
          <cell r="U8">
            <v>46</v>
          </cell>
        </row>
        <row r="9">
          <cell r="U9">
            <v>11</v>
          </cell>
        </row>
        <row r="12">
          <cell r="U12">
            <v>6828</v>
          </cell>
        </row>
        <row r="13">
          <cell r="U13">
            <v>243.85714285714286</v>
          </cell>
        </row>
        <row r="14">
          <cell r="U14">
            <v>91.332263242375603</v>
          </cell>
        </row>
        <row r="15">
          <cell r="U15">
            <v>4984</v>
          </cell>
        </row>
        <row r="16">
          <cell r="U16">
            <v>108.34782608695652</v>
          </cell>
        </row>
      </sheetData>
      <sheetData sheetId="12">
        <row r="4">
          <cell r="U4">
            <v>267</v>
          </cell>
        </row>
        <row r="5">
          <cell r="U5">
            <v>54</v>
          </cell>
        </row>
        <row r="8">
          <cell r="U8">
            <v>59</v>
          </cell>
        </row>
        <row r="9">
          <cell r="U9">
            <v>7</v>
          </cell>
        </row>
        <row r="12">
          <cell r="U12">
            <v>7034</v>
          </cell>
        </row>
        <row r="13">
          <cell r="U13">
            <v>242.55172413793105</v>
          </cell>
        </row>
        <row r="14">
          <cell r="U14">
            <v>90.84334237375694</v>
          </cell>
        </row>
        <row r="15">
          <cell r="U15">
            <v>3562</v>
          </cell>
        </row>
        <row r="16">
          <cell r="U16">
            <v>60.372881355932201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 refreshError="1">
        <row r="4">
          <cell r="U4">
            <v>267</v>
          </cell>
        </row>
        <row r="5">
          <cell r="U5">
            <v>44</v>
          </cell>
        </row>
        <row r="8">
          <cell r="U8">
            <v>46</v>
          </cell>
        </row>
        <row r="9">
          <cell r="U9">
            <v>4</v>
          </cell>
        </row>
        <row r="12">
          <cell r="U12">
            <v>6532</v>
          </cell>
        </row>
        <row r="13">
          <cell r="U13">
            <v>241.92592592592592</v>
          </cell>
        </row>
        <row r="14">
          <cell r="U14">
            <v>90.60896102094604</v>
          </cell>
        </row>
        <row r="15">
          <cell r="U15">
            <v>9077</v>
          </cell>
        </row>
        <row r="16">
          <cell r="U16">
            <v>197.32608695652175</v>
          </cell>
        </row>
      </sheetData>
      <sheetData sheetId="1" refreshError="1">
        <row r="4">
          <cell r="U4">
            <v>267</v>
          </cell>
        </row>
        <row r="5">
          <cell r="U5">
            <v>38</v>
          </cell>
        </row>
        <row r="8">
          <cell r="U8">
            <v>37</v>
          </cell>
        </row>
        <row r="9">
          <cell r="U9">
            <v>4</v>
          </cell>
        </row>
        <row r="12">
          <cell r="U12">
            <v>6808</v>
          </cell>
        </row>
        <row r="13">
          <cell r="U13">
            <v>243.14285714285714</v>
          </cell>
        </row>
        <row r="14">
          <cell r="U14">
            <v>91.064740502942755</v>
          </cell>
        </row>
        <row r="15">
          <cell r="U15">
            <v>2758</v>
          </cell>
        </row>
        <row r="16">
          <cell r="U16">
            <v>74.540540540540547</v>
          </cell>
        </row>
      </sheetData>
      <sheetData sheetId="2" refreshError="1">
        <row r="4">
          <cell r="U4">
            <v>267</v>
          </cell>
        </row>
        <row r="5">
          <cell r="U5">
            <v>45</v>
          </cell>
        </row>
        <row r="8">
          <cell r="U8">
            <v>49</v>
          </cell>
        </row>
        <row r="9">
          <cell r="U9">
            <v>10</v>
          </cell>
        </row>
        <row r="12">
          <cell r="U12">
            <v>6774</v>
          </cell>
        </row>
        <row r="13">
          <cell r="U13">
            <v>241.92857142857142</v>
          </cell>
        </row>
        <row r="14">
          <cell r="U14">
            <v>90.609951845906906</v>
          </cell>
        </row>
        <row r="15">
          <cell r="U15">
            <v>6976</v>
          </cell>
        </row>
        <row r="16">
          <cell r="U16">
            <v>142.36734693877551</v>
          </cell>
        </row>
      </sheetData>
      <sheetData sheetId="3" refreshError="1">
        <row r="4">
          <cell r="U4">
            <v>267</v>
          </cell>
        </row>
        <row r="5">
          <cell r="U5">
            <v>47</v>
          </cell>
        </row>
        <row r="8">
          <cell r="U8">
            <v>48</v>
          </cell>
        </row>
        <row r="9">
          <cell r="U9">
            <v>8</v>
          </cell>
        </row>
        <row r="12">
          <cell r="U12">
            <v>6606</v>
          </cell>
        </row>
        <row r="13">
          <cell r="U13">
            <v>235.92857142857142</v>
          </cell>
        </row>
        <row r="14">
          <cell r="U14">
            <v>88.362760834670951</v>
          </cell>
        </row>
        <row r="15">
          <cell r="U15">
            <v>11361</v>
          </cell>
        </row>
        <row r="16">
          <cell r="U16">
            <v>236.6875</v>
          </cell>
        </row>
      </sheetData>
      <sheetData sheetId="4" refreshError="1">
        <row r="4">
          <cell r="U4">
            <v>267</v>
          </cell>
        </row>
        <row r="5">
          <cell r="U5">
            <v>53</v>
          </cell>
        </row>
        <row r="8">
          <cell r="U8">
            <v>54</v>
          </cell>
        </row>
        <row r="9">
          <cell r="U9">
            <v>3</v>
          </cell>
        </row>
        <row r="12">
          <cell r="U12">
            <v>6634</v>
          </cell>
        </row>
        <row r="13">
          <cell r="U13">
            <v>236.92857142857142</v>
          </cell>
        </row>
        <row r="14">
          <cell r="U14">
            <v>88.737292669876936</v>
          </cell>
        </row>
        <row r="15">
          <cell r="U15">
            <v>8425</v>
          </cell>
        </row>
        <row r="16">
          <cell r="U16">
            <v>156.0185185185185</v>
          </cell>
        </row>
      </sheetData>
      <sheetData sheetId="5" refreshError="1">
        <row r="4">
          <cell r="U4">
            <v>267</v>
          </cell>
        </row>
        <row r="5">
          <cell r="U5">
            <v>43</v>
          </cell>
        </row>
        <row r="8">
          <cell r="U8">
            <v>45</v>
          </cell>
        </row>
        <row r="9">
          <cell r="U9">
            <v>7</v>
          </cell>
        </row>
        <row r="12">
          <cell r="U12">
            <v>6624</v>
          </cell>
        </row>
        <row r="13">
          <cell r="U13">
            <v>236.57142857142858</v>
          </cell>
        </row>
        <row r="14">
          <cell r="U14">
            <v>88.603531300160512</v>
          </cell>
        </row>
        <row r="15">
          <cell r="U15">
            <v>4019</v>
          </cell>
        </row>
        <row r="16">
          <cell r="U16">
            <v>89.311111111111117</v>
          </cell>
        </row>
      </sheetData>
      <sheetData sheetId="6" refreshError="1">
        <row r="4">
          <cell r="U4">
            <v>267</v>
          </cell>
        </row>
        <row r="5">
          <cell r="U5">
            <v>51</v>
          </cell>
        </row>
        <row r="8">
          <cell r="U8">
            <v>38</v>
          </cell>
        </row>
        <row r="9">
          <cell r="U9">
            <v>13</v>
          </cell>
        </row>
        <row r="12">
          <cell r="U12">
            <v>6713</v>
          </cell>
        </row>
        <row r="13">
          <cell r="U13">
            <v>239.75</v>
          </cell>
        </row>
        <row r="14">
          <cell r="U14">
            <v>89.794007490636702</v>
          </cell>
        </row>
        <row r="15">
          <cell r="U15">
            <v>1102</v>
          </cell>
        </row>
        <row r="16">
          <cell r="U16">
            <v>29</v>
          </cell>
        </row>
      </sheetData>
      <sheetData sheetId="7" refreshError="1">
        <row r="4">
          <cell r="U4">
            <v>267</v>
          </cell>
        </row>
        <row r="5">
          <cell r="U5">
            <v>43</v>
          </cell>
        </row>
        <row r="8">
          <cell r="U8">
            <v>50</v>
          </cell>
        </row>
        <row r="9">
          <cell r="U9">
            <v>2</v>
          </cell>
        </row>
        <row r="12">
          <cell r="U12">
            <v>6708</v>
          </cell>
        </row>
        <row r="13">
          <cell r="U13">
            <v>239.57142857142858</v>
          </cell>
        </row>
        <row r="14">
          <cell r="U14">
            <v>89.727126805778497</v>
          </cell>
        </row>
        <row r="15">
          <cell r="U15">
            <v>8149</v>
          </cell>
        </row>
        <row r="16">
          <cell r="U16">
            <v>162.97999999999999</v>
          </cell>
        </row>
      </sheetData>
      <sheetData sheetId="8" refreshError="1">
        <row r="4">
          <cell r="U4">
            <v>267</v>
          </cell>
        </row>
        <row r="5">
          <cell r="U5">
            <v>44</v>
          </cell>
        </row>
        <row r="8">
          <cell r="U8">
            <v>45</v>
          </cell>
        </row>
        <row r="9">
          <cell r="U9">
            <v>5</v>
          </cell>
        </row>
        <row r="12">
          <cell r="U12">
            <v>6683</v>
          </cell>
        </row>
        <row r="13">
          <cell r="U13">
            <v>238.67857142857142</v>
          </cell>
        </row>
        <row r="14">
          <cell r="U14">
            <v>89.392723381487428</v>
          </cell>
        </row>
        <row r="15">
          <cell r="U15">
            <v>8831</v>
          </cell>
        </row>
        <row r="16">
          <cell r="U16">
            <v>196.24444444444444</v>
          </cell>
        </row>
      </sheetData>
      <sheetData sheetId="9" refreshError="1">
        <row r="4">
          <cell r="U4">
            <v>267</v>
          </cell>
        </row>
        <row r="5">
          <cell r="U5">
            <v>43</v>
          </cell>
        </row>
        <row r="8">
          <cell r="U8">
            <v>46</v>
          </cell>
        </row>
        <row r="9">
          <cell r="U9">
            <v>8</v>
          </cell>
        </row>
        <row r="12">
          <cell r="U12">
            <v>6666</v>
          </cell>
        </row>
        <row r="13">
          <cell r="U13">
            <v>238.07142857142858</v>
          </cell>
        </row>
        <row r="14">
          <cell r="U14">
            <v>89.165329052969497</v>
          </cell>
        </row>
        <row r="15">
          <cell r="U15">
            <v>5271</v>
          </cell>
        </row>
        <row r="16">
          <cell r="U16">
            <v>114.58695652173913</v>
          </cell>
        </row>
      </sheetData>
      <sheetData sheetId="10" refreshError="1">
        <row r="4">
          <cell r="U4">
            <v>267</v>
          </cell>
        </row>
        <row r="5">
          <cell r="U5">
            <v>46</v>
          </cell>
        </row>
        <row r="8">
          <cell r="U8">
            <v>45</v>
          </cell>
        </row>
        <row r="9">
          <cell r="U9">
            <v>4</v>
          </cell>
        </row>
        <row r="12">
          <cell r="U12">
            <v>6701</v>
          </cell>
        </row>
        <row r="13">
          <cell r="U13">
            <v>239.32142857142858</v>
          </cell>
        </row>
        <row r="14">
          <cell r="U14">
            <v>89.63349384697699</v>
          </cell>
        </row>
        <row r="15">
          <cell r="U15">
            <v>6699</v>
          </cell>
        </row>
        <row r="16">
          <cell r="U16">
            <v>148.86666666666667</v>
          </cell>
        </row>
      </sheetData>
      <sheetData sheetId="11" refreshError="1">
        <row r="4">
          <cell r="U4">
            <v>267</v>
          </cell>
        </row>
        <row r="5">
          <cell r="U5">
            <v>34</v>
          </cell>
        </row>
        <row r="8">
          <cell r="U8">
            <v>32</v>
          </cell>
        </row>
        <row r="9">
          <cell r="U9">
            <v>5</v>
          </cell>
        </row>
        <row r="12">
          <cell r="U12">
            <v>6664</v>
          </cell>
        </row>
        <row r="13">
          <cell r="U13">
            <v>238</v>
          </cell>
        </row>
        <row r="14">
          <cell r="U14">
            <v>89.138576779026224</v>
          </cell>
        </row>
        <row r="15">
          <cell r="U15">
            <v>2674</v>
          </cell>
        </row>
        <row r="16">
          <cell r="U16">
            <v>83.5625</v>
          </cell>
        </row>
      </sheetData>
      <sheetData sheetId="12" refreshError="1">
        <row r="4">
          <cell r="V4">
            <v>267</v>
          </cell>
        </row>
        <row r="5">
          <cell r="V5">
            <v>40</v>
          </cell>
        </row>
        <row r="8">
          <cell r="V8">
            <v>45</v>
          </cell>
        </row>
        <row r="9">
          <cell r="V9">
            <v>15</v>
          </cell>
        </row>
        <row r="12">
          <cell r="V12">
            <v>7333</v>
          </cell>
        </row>
        <row r="13">
          <cell r="V13">
            <v>236.54838709677421</v>
          </cell>
        </row>
        <row r="14">
          <cell r="V14">
            <v>88.594901534372354</v>
          </cell>
        </row>
        <row r="15">
          <cell r="V15">
            <v>1619</v>
          </cell>
        </row>
        <row r="16">
          <cell r="V16">
            <v>35.977777777777774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 refreshError="1">
        <row r="4">
          <cell r="V4">
            <v>268</v>
          </cell>
        </row>
        <row r="5">
          <cell r="V5">
            <v>9</v>
          </cell>
        </row>
        <row r="8">
          <cell r="V8">
            <v>18</v>
          </cell>
        </row>
        <row r="9">
          <cell r="V9">
            <v>21</v>
          </cell>
        </row>
        <row r="12">
          <cell r="V12">
            <v>5594</v>
          </cell>
        </row>
        <row r="13">
          <cell r="V13">
            <v>223.76</v>
          </cell>
        </row>
        <row r="14">
          <cell r="V14">
            <v>83.492537313432834</v>
          </cell>
        </row>
        <row r="15">
          <cell r="V15">
            <v>21521</v>
          </cell>
        </row>
        <row r="16">
          <cell r="V16">
            <v>1195.6111111111111</v>
          </cell>
        </row>
      </sheetData>
      <sheetData sheetId="1" refreshError="1">
        <row r="4">
          <cell r="V4">
            <v>268</v>
          </cell>
        </row>
        <row r="5">
          <cell r="V5">
            <v>17</v>
          </cell>
        </row>
        <row r="8">
          <cell r="V8">
            <v>18</v>
          </cell>
        </row>
        <row r="9">
          <cell r="V9">
            <v>30</v>
          </cell>
        </row>
        <row r="12">
          <cell r="V12">
            <v>6209</v>
          </cell>
        </row>
        <row r="13">
          <cell r="V13">
            <v>221.75</v>
          </cell>
        </row>
        <row r="14">
          <cell r="V14">
            <v>82.742537313432834</v>
          </cell>
        </row>
        <row r="15">
          <cell r="V15">
            <v>4955</v>
          </cell>
        </row>
        <row r="16">
          <cell r="V16">
            <v>275.27777777777777</v>
          </cell>
        </row>
      </sheetData>
      <sheetData sheetId="2" refreshError="1">
        <row r="4">
          <cell r="V4">
            <v>268</v>
          </cell>
        </row>
        <row r="5">
          <cell r="V5">
            <v>28</v>
          </cell>
        </row>
        <row r="8">
          <cell r="V8">
            <v>20</v>
          </cell>
        </row>
        <row r="9">
          <cell r="V9">
            <v>32</v>
          </cell>
        </row>
        <row r="12">
          <cell r="V12">
            <v>6301</v>
          </cell>
        </row>
        <row r="13">
          <cell r="V13">
            <v>225.03571428571428</v>
          </cell>
        </row>
        <row r="14">
          <cell r="V14">
            <v>83.968550106609811</v>
          </cell>
        </row>
        <row r="15">
          <cell r="V15">
            <v>6068</v>
          </cell>
        </row>
        <row r="16">
          <cell r="V16">
            <v>303.39999999999998</v>
          </cell>
        </row>
      </sheetData>
      <sheetData sheetId="3" refreshError="1">
        <row r="4">
          <cell r="V4">
            <v>268</v>
          </cell>
        </row>
        <row r="5">
          <cell r="V5">
            <v>25</v>
          </cell>
        </row>
        <row r="8">
          <cell r="V8">
            <v>21</v>
          </cell>
        </row>
        <row r="9">
          <cell r="V9">
            <v>38</v>
          </cell>
        </row>
        <row r="12">
          <cell r="V12">
            <v>6489</v>
          </cell>
        </row>
        <row r="13">
          <cell r="V13">
            <v>231.75</v>
          </cell>
        </row>
        <row r="14">
          <cell r="V14">
            <v>86.473880597014926</v>
          </cell>
        </row>
        <row r="15">
          <cell r="V15">
            <v>1636</v>
          </cell>
        </row>
        <row r="16">
          <cell r="V16">
            <v>77.904761904761898</v>
          </cell>
        </row>
      </sheetData>
      <sheetData sheetId="4" refreshError="1">
        <row r="4">
          <cell r="V4">
            <v>268</v>
          </cell>
        </row>
        <row r="5">
          <cell r="V5">
            <v>25</v>
          </cell>
        </row>
        <row r="8">
          <cell r="V8">
            <v>17</v>
          </cell>
        </row>
        <row r="9">
          <cell r="V9">
            <v>22</v>
          </cell>
        </row>
        <row r="12">
          <cell r="V12">
            <v>6586</v>
          </cell>
        </row>
        <row r="13">
          <cell r="V13">
            <v>235.21428571428572</v>
          </cell>
        </row>
        <row r="14">
          <cell r="V14">
            <v>87.766524520255857</v>
          </cell>
        </row>
        <row r="15">
          <cell r="V15">
            <v>2622</v>
          </cell>
        </row>
        <row r="16">
          <cell r="V16">
            <v>154.23529411764707</v>
          </cell>
        </row>
      </sheetData>
      <sheetData sheetId="5" refreshError="1">
        <row r="4">
          <cell r="V4">
            <v>268</v>
          </cell>
        </row>
        <row r="5">
          <cell r="V5">
            <v>19</v>
          </cell>
        </row>
        <row r="8">
          <cell r="V8">
            <v>22</v>
          </cell>
        </row>
        <row r="9">
          <cell r="V9">
            <v>25</v>
          </cell>
        </row>
        <row r="12">
          <cell r="V12">
            <v>6676</v>
          </cell>
        </row>
        <row r="13">
          <cell r="V13">
            <v>238.42857142857142</v>
          </cell>
        </row>
        <row r="14">
          <cell r="V14">
            <v>88.965884861407247</v>
          </cell>
        </row>
        <row r="15">
          <cell r="V15">
            <v>3642</v>
          </cell>
        </row>
        <row r="16">
          <cell r="V16">
            <v>165.54545454545453</v>
          </cell>
        </row>
      </sheetData>
      <sheetData sheetId="6" refreshError="1">
        <row r="4">
          <cell r="V4">
            <v>268</v>
          </cell>
        </row>
        <row r="5">
          <cell r="V5">
            <v>27</v>
          </cell>
        </row>
        <row r="8">
          <cell r="V8">
            <v>34</v>
          </cell>
        </row>
        <row r="9">
          <cell r="V9">
            <v>15</v>
          </cell>
        </row>
        <row r="12">
          <cell r="V12">
            <v>6451</v>
          </cell>
        </row>
        <row r="13">
          <cell r="V13">
            <v>230.39285714285714</v>
          </cell>
        </row>
        <row r="14">
          <cell r="V14">
            <v>85.967484008528785</v>
          </cell>
        </row>
        <row r="15">
          <cell r="V15">
            <v>7535</v>
          </cell>
        </row>
        <row r="16">
          <cell r="V16">
            <v>221.61764705882354</v>
          </cell>
        </row>
      </sheetData>
      <sheetData sheetId="7" refreshError="1">
        <row r="4">
          <cell r="V4">
            <v>268</v>
          </cell>
        </row>
        <row r="5">
          <cell r="V5">
            <v>21</v>
          </cell>
        </row>
        <row r="8">
          <cell r="V8">
            <v>27</v>
          </cell>
        </row>
        <row r="9">
          <cell r="V9">
            <v>29</v>
          </cell>
        </row>
        <row r="12">
          <cell r="V12">
            <v>6337</v>
          </cell>
        </row>
        <row r="13">
          <cell r="V13">
            <v>226.32142857142858</v>
          </cell>
        </row>
        <row r="14">
          <cell r="V14">
            <v>84.448294243070364</v>
          </cell>
        </row>
        <row r="15">
          <cell r="V15">
            <v>4747</v>
          </cell>
        </row>
        <row r="16">
          <cell r="V16">
            <v>175.81481481481481</v>
          </cell>
        </row>
      </sheetData>
      <sheetData sheetId="8" refreshError="1">
        <row r="4">
          <cell r="V4">
            <v>268</v>
          </cell>
        </row>
        <row r="5">
          <cell r="V5">
            <v>34</v>
          </cell>
        </row>
        <row r="8">
          <cell r="V8">
            <v>25</v>
          </cell>
        </row>
        <row r="9">
          <cell r="V9">
            <v>32</v>
          </cell>
        </row>
        <row r="12">
          <cell r="V12">
            <v>6477</v>
          </cell>
        </row>
        <row r="13">
          <cell r="V13">
            <v>231.32142857142858</v>
          </cell>
        </row>
        <row r="14">
          <cell r="V14">
            <v>86.313965884861403</v>
          </cell>
        </row>
        <row r="15">
          <cell r="V15">
            <v>4133</v>
          </cell>
        </row>
        <row r="16">
          <cell r="V16">
            <v>165.32</v>
          </cell>
        </row>
      </sheetData>
      <sheetData sheetId="9" refreshError="1">
        <row r="4">
          <cell r="V4">
            <v>268</v>
          </cell>
        </row>
        <row r="5">
          <cell r="V5">
            <v>18</v>
          </cell>
        </row>
        <row r="8">
          <cell r="V8">
            <v>20</v>
          </cell>
        </row>
        <row r="9">
          <cell r="V9">
            <v>35</v>
          </cell>
        </row>
        <row r="12">
          <cell r="V12">
            <v>6462</v>
          </cell>
        </row>
        <row r="13">
          <cell r="V13">
            <v>230.78571428571428</v>
          </cell>
        </row>
        <row r="14">
          <cell r="V14">
            <v>86.114072494669514</v>
          </cell>
        </row>
        <row r="15">
          <cell r="V15">
            <v>1066</v>
          </cell>
        </row>
        <row r="16">
          <cell r="V16">
            <v>53.3</v>
          </cell>
        </row>
      </sheetData>
      <sheetData sheetId="10" refreshError="1">
        <row r="4">
          <cell r="V4">
            <v>268</v>
          </cell>
        </row>
        <row r="5">
          <cell r="V5">
            <v>28</v>
          </cell>
        </row>
        <row r="8">
          <cell r="V8">
            <v>32</v>
          </cell>
        </row>
        <row r="9">
          <cell r="V9">
            <v>23</v>
          </cell>
        </row>
        <row r="12">
          <cell r="V12">
            <v>6355</v>
          </cell>
        </row>
        <row r="13">
          <cell r="V13">
            <v>226.96428571428572</v>
          </cell>
        </row>
        <row r="14">
          <cell r="V14">
            <v>84.688166311300634</v>
          </cell>
        </row>
        <row r="15">
          <cell r="V15">
            <v>4010</v>
          </cell>
        </row>
        <row r="16">
          <cell r="V16">
            <v>125.3125</v>
          </cell>
        </row>
      </sheetData>
      <sheetData sheetId="11" refreshError="1">
        <row r="4">
          <cell r="V4">
            <v>268</v>
          </cell>
        </row>
        <row r="5">
          <cell r="V5">
            <v>26</v>
          </cell>
        </row>
        <row r="8">
          <cell r="V8">
            <v>23</v>
          </cell>
        </row>
        <row r="9">
          <cell r="V9">
            <v>39</v>
          </cell>
        </row>
        <row r="12">
          <cell r="V12">
            <v>6460</v>
          </cell>
        </row>
        <row r="13">
          <cell r="V13">
            <v>230.71428571428572</v>
          </cell>
        </row>
        <row r="14">
          <cell r="V14">
            <v>86.087420042643927</v>
          </cell>
        </row>
        <row r="15">
          <cell r="V15">
            <v>7521</v>
          </cell>
        </row>
        <row r="16">
          <cell r="V16">
            <v>327</v>
          </cell>
        </row>
      </sheetData>
      <sheetData sheetId="12" refreshError="1">
        <row r="4">
          <cell r="V4">
            <v>268</v>
          </cell>
        </row>
        <row r="5">
          <cell r="V5">
            <v>32</v>
          </cell>
        </row>
        <row r="8">
          <cell r="V8">
            <v>33</v>
          </cell>
        </row>
        <row r="9">
          <cell r="V9">
            <v>33</v>
          </cell>
        </row>
        <row r="12">
          <cell r="V12">
            <v>7337</v>
          </cell>
        </row>
        <row r="13">
          <cell r="V13">
            <v>229.28125</v>
          </cell>
        </row>
        <row r="14">
          <cell r="V14">
            <v>85.552705223880594</v>
          </cell>
        </row>
        <row r="15">
          <cell r="V15">
            <v>6203</v>
          </cell>
        </row>
        <row r="16">
          <cell r="V16">
            <v>187.96969696969697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 refreshError="1">
        <row r="4">
          <cell r="V4">
            <v>268</v>
          </cell>
        </row>
        <row r="5">
          <cell r="V5">
            <v>26</v>
          </cell>
        </row>
        <row r="8">
          <cell r="V8">
            <v>26</v>
          </cell>
        </row>
        <row r="9">
          <cell r="V9">
            <v>19</v>
          </cell>
        </row>
        <row r="12">
          <cell r="V12">
            <v>5453</v>
          </cell>
        </row>
        <row r="13">
          <cell r="V13">
            <v>227.20833333333334</v>
          </cell>
        </row>
        <row r="14">
          <cell r="V14">
            <v>84.779228855721399</v>
          </cell>
        </row>
        <row r="15">
          <cell r="V15">
            <v>3941</v>
          </cell>
        </row>
        <row r="16">
          <cell r="V16">
            <v>151.57692307692307</v>
          </cell>
        </row>
      </sheetData>
      <sheetData sheetId="1" refreshError="1">
        <row r="4">
          <cell r="V4">
            <v>268</v>
          </cell>
        </row>
        <row r="5">
          <cell r="V5">
            <v>28</v>
          </cell>
        </row>
        <row r="8">
          <cell r="V8">
            <v>25</v>
          </cell>
        </row>
        <row r="9">
          <cell r="V9">
            <v>30</v>
          </cell>
        </row>
        <row r="12">
          <cell r="V12">
            <v>6373</v>
          </cell>
        </row>
        <row r="13">
          <cell r="V13">
            <v>227.60714285714286</v>
          </cell>
        </row>
        <row r="14">
          <cell r="V14">
            <v>84.928038379530918</v>
          </cell>
        </row>
        <row r="15">
          <cell r="V15">
            <v>3607</v>
          </cell>
        </row>
        <row r="16">
          <cell r="V16">
            <v>144.28</v>
          </cell>
        </row>
      </sheetData>
      <sheetData sheetId="2" refreshError="1">
        <row r="4">
          <cell r="V4">
            <v>268</v>
          </cell>
        </row>
        <row r="5">
          <cell r="V5">
            <v>28</v>
          </cell>
        </row>
        <row r="8">
          <cell r="V8">
            <v>35</v>
          </cell>
        </row>
        <row r="9">
          <cell r="V9">
            <v>36</v>
          </cell>
        </row>
        <row r="12">
          <cell r="V12">
            <v>6232</v>
          </cell>
        </row>
        <row r="13">
          <cell r="V13">
            <v>222.57142857142858</v>
          </cell>
        </row>
        <row r="14">
          <cell r="V14">
            <v>83.049040511727085</v>
          </cell>
        </row>
        <row r="15">
          <cell r="V15">
            <v>7311</v>
          </cell>
        </row>
        <row r="16">
          <cell r="V16">
            <v>208.88571428571427</v>
          </cell>
        </row>
      </sheetData>
      <sheetData sheetId="3" refreshError="1">
        <row r="4">
          <cell r="V4">
            <v>268</v>
          </cell>
        </row>
        <row r="5">
          <cell r="V5">
            <v>27</v>
          </cell>
        </row>
        <row r="8">
          <cell r="V8">
            <v>32</v>
          </cell>
        </row>
        <row r="9">
          <cell r="V9">
            <v>35</v>
          </cell>
        </row>
        <row r="12">
          <cell r="V12">
            <v>6098</v>
          </cell>
        </row>
        <row r="13">
          <cell r="V13">
            <v>217.78571428571428</v>
          </cell>
        </row>
        <row r="14">
          <cell r="V14">
            <v>91.014925373134332</v>
          </cell>
        </row>
        <row r="15">
          <cell r="V15">
            <v>5177</v>
          </cell>
        </row>
        <row r="16">
          <cell r="V16">
            <v>161.78125</v>
          </cell>
        </row>
      </sheetData>
      <sheetData sheetId="4" refreshError="1">
        <row r="4">
          <cell r="V4">
            <v>268</v>
          </cell>
        </row>
        <row r="5">
          <cell r="V5">
            <v>30</v>
          </cell>
        </row>
        <row r="8">
          <cell r="V8">
            <v>31</v>
          </cell>
        </row>
        <row r="9">
          <cell r="V9">
            <v>35</v>
          </cell>
        </row>
        <row r="12">
          <cell r="V12">
            <v>5982</v>
          </cell>
        </row>
        <row r="13">
          <cell r="V13">
            <v>213.64285714285714</v>
          </cell>
        </row>
        <row r="14">
          <cell r="V14">
            <v>79.717484008528785</v>
          </cell>
        </row>
        <row r="15">
          <cell r="V15">
            <v>4376</v>
          </cell>
        </row>
        <row r="16">
          <cell r="V16">
            <v>141.16129032258064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BD57-A591-9046-A5B0-A7CF560EEC3F}">
  <dimension ref="A1:Z62"/>
  <sheetViews>
    <sheetView showGridLines="0" tabSelected="1" topLeftCell="A15" zoomScale="116" zoomScaleNormal="100" workbookViewId="0">
      <selection activeCell="M2" sqref="M2"/>
    </sheetView>
  </sheetViews>
  <sheetFormatPr baseColWidth="10" defaultRowHeight="16" x14ac:dyDescent="0.2"/>
  <cols>
    <col min="1" max="2" width="10.83203125" style="3"/>
    <col min="3" max="4" width="12.83203125" style="3" bestFit="1" customWidth="1"/>
    <col min="5" max="12" width="10.83203125" style="3"/>
    <col min="16" max="16" width="10.83203125" style="5"/>
  </cols>
  <sheetData>
    <row r="1" spans="1:26" x14ac:dyDescent="0.2">
      <c r="A1" s="1" t="s">
        <v>0</v>
      </c>
      <c r="B1" s="1" t="s">
        <v>3</v>
      </c>
      <c r="C1" s="1" t="s">
        <v>2</v>
      </c>
      <c r="D1" s="1" t="s">
        <v>9</v>
      </c>
      <c r="E1" s="1" t="s">
        <v>8</v>
      </c>
      <c r="F1" s="1" t="s">
        <v>1</v>
      </c>
      <c r="G1" s="1" t="s">
        <v>12</v>
      </c>
      <c r="H1" s="1" t="s">
        <v>4</v>
      </c>
      <c r="I1" s="7" t="s">
        <v>7</v>
      </c>
      <c r="J1" s="1" t="s">
        <v>10</v>
      </c>
      <c r="K1" s="1" t="s">
        <v>5</v>
      </c>
      <c r="L1" s="7" t="s">
        <v>6</v>
      </c>
      <c r="M1" s="1" t="s">
        <v>11</v>
      </c>
      <c r="Q1" s="1"/>
      <c r="S1" s="1"/>
      <c r="T1" s="1"/>
      <c r="U1" s="1"/>
      <c r="V1" s="1"/>
      <c r="W1" s="1"/>
    </row>
    <row r="2" spans="1:26" x14ac:dyDescent="0.2">
      <c r="A2" s="3">
        <v>1</v>
      </c>
      <c r="B2" s="2">
        <v>43218</v>
      </c>
      <c r="C2" s="2">
        <f>B2-27</f>
        <v>43191</v>
      </c>
      <c r="D2" s="1">
        <f>B2-C2+1</f>
        <v>28</v>
      </c>
      <c r="E2" s="6">
        <f>[1]per1!$U$4</f>
        <v>267</v>
      </c>
      <c r="F2" s="6">
        <f>[1]per1!$U$5</f>
        <v>46</v>
      </c>
      <c r="G2" s="6">
        <f>[1]per1!$U$9</f>
        <v>6</v>
      </c>
      <c r="H2" s="6">
        <f>[1]per1!$U$8</f>
        <v>44</v>
      </c>
      <c r="I2" s="6">
        <f>[1]per1!$U$12</f>
        <v>6851</v>
      </c>
      <c r="J2" s="6">
        <f>[1]per1!$U$13</f>
        <v>244.67857142857142</v>
      </c>
      <c r="K2" s="6">
        <f>[1]per1!$U$14</f>
        <v>91.639914392723384</v>
      </c>
      <c r="L2" s="6">
        <f>[1]per1!$U$15</f>
        <v>5485</v>
      </c>
      <c r="M2" s="6">
        <f>[1]per1!$U$16</f>
        <v>124.65909090909091</v>
      </c>
      <c r="Q2" s="6"/>
      <c r="S2" s="8"/>
      <c r="T2" s="4"/>
      <c r="U2" s="8"/>
      <c r="V2" s="3"/>
    </row>
    <row r="3" spans="1:26" x14ac:dyDescent="0.2">
      <c r="A3" s="3">
        <v>2</v>
      </c>
      <c r="B3" s="2">
        <v>43246</v>
      </c>
      <c r="C3" s="2">
        <f>B2+1</f>
        <v>43219</v>
      </c>
      <c r="D3" s="1">
        <f>B3-C3+1</f>
        <v>28</v>
      </c>
      <c r="E3" s="6">
        <f>[1]per2!$U$4</f>
        <v>267</v>
      </c>
      <c r="F3" s="6">
        <f>[1]per2!$U$5</f>
        <v>53</v>
      </c>
      <c r="G3" s="6">
        <f>[1]per2!$U$9</f>
        <v>6</v>
      </c>
      <c r="H3" s="6">
        <f>[1]per2!$U$8</f>
        <v>58</v>
      </c>
      <c r="I3" s="6">
        <f>[1]per2!$U$12</f>
        <v>6718</v>
      </c>
      <c r="J3" s="6">
        <f>[1]per2!$U$13</f>
        <v>239.92857142857142</v>
      </c>
      <c r="K3" s="6">
        <f>[1]per2!$U$14</f>
        <v>89.860888175494921</v>
      </c>
      <c r="L3" s="6">
        <f>[1]per2!$U$15</f>
        <v>6290</v>
      </c>
      <c r="M3" s="6">
        <f>[1]per2!$U$16</f>
        <v>108.44827586206897</v>
      </c>
      <c r="Q3" s="1"/>
      <c r="S3" s="8"/>
      <c r="T3" s="4"/>
      <c r="U3" s="8"/>
      <c r="V3" s="3"/>
    </row>
    <row r="4" spans="1:26" x14ac:dyDescent="0.2">
      <c r="A4" s="3">
        <v>3</v>
      </c>
      <c r="B4" s="2">
        <v>43274</v>
      </c>
      <c r="C4" s="2">
        <f t="shared" ref="C4:C45" si="0">B3+1</f>
        <v>43247</v>
      </c>
      <c r="D4" s="1">
        <f t="shared" ref="D4:D45" si="1">B4-C4+1</f>
        <v>28</v>
      </c>
      <c r="E4" s="6">
        <f>[1]per3!$U$4</f>
        <v>267</v>
      </c>
      <c r="F4" s="6">
        <f>[1]per3!$U$5</f>
        <v>49</v>
      </c>
      <c r="G4" s="6">
        <f>[1]per3!$U$9</f>
        <v>8</v>
      </c>
      <c r="H4" s="6">
        <f>[1]per3!$U$8</f>
        <v>47</v>
      </c>
      <c r="I4" s="6">
        <f>[1]per3!$U$12</f>
        <v>6756</v>
      </c>
      <c r="J4" s="6">
        <f>[1]per3!$U$13</f>
        <v>241.28571428571428</v>
      </c>
      <c r="K4" s="6">
        <f>[1]per3!$U$14</f>
        <v>90.369181380417331</v>
      </c>
      <c r="L4" s="6">
        <f>[1]per3!$U$15</f>
        <v>7671</v>
      </c>
      <c r="M4" s="6">
        <f>[1]per3!$U$16</f>
        <v>163.21276595744681</v>
      </c>
      <c r="Q4" s="6"/>
      <c r="S4" s="8"/>
      <c r="T4" s="4"/>
      <c r="U4" s="8"/>
      <c r="V4" s="3"/>
    </row>
    <row r="5" spans="1:26" x14ac:dyDescent="0.2">
      <c r="A5" s="3">
        <v>4</v>
      </c>
      <c r="B5" s="2">
        <v>43302</v>
      </c>
      <c r="C5" s="2">
        <f t="shared" si="0"/>
        <v>43275</v>
      </c>
      <c r="D5" s="1">
        <f t="shared" si="1"/>
        <v>28</v>
      </c>
      <c r="E5" s="6">
        <f>[1]per4!$U$4</f>
        <v>267</v>
      </c>
      <c r="F5" s="6">
        <f>[1]per4!$U$5</f>
        <v>58</v>
      </c>
      <c r="G5" s="6">
        <f>[1]per4!$U$9</f>
        <v>7</v>
      </c>
      <c r="H5" s="6">
        <f>[1]per4!$U$8</f>
        <v>64</v>
      </c>
      <c r="I5" s="6">
        <f>[1]per4!$U$12</f>
        <v>6705</v>
      </c>
      <c r="J5" s="6">
        <f>[1]per4!$U$13</f>
        <v>239.46428571428572</v>
      </c>
      <c r="K5" s="6">
        <f>[1]per4!$U$14</f>
        <v>89.686998394863565</v>
      </c>
      <c r="L5" s="6">
        <f>[1]per4!$U$15</f>
        <v>10339</v>
      </c>
      <c r="M5" s="6">
        <f>[1]per4!$U$16</f>
        <v>161.546875</v>
      </c>
      <c r="Q5" s="6"/>
      <c r="S5" s="8"/>
      <c r="T5" s="4"/>
      <c r="U5" s="8"/>
      <c r="V5" s="3"/>
      <c r="Z5" s="5"/>
    </row>
    <row r="6" spans="1:26" x14ac:dyDescent="0.2">
      <c r="A6" s="3">
        <v>5</v>
      </c>
      <c r="B6" s="2">
        <v>43330</v>
      </c>
      <c r="C6" s="2">
        <f t="shared" si="0"/>
        <v>43303</v>
      </c>
      <c r="D6" s="1">
        <f t="shared" si="1"/>
        <v>28</v>
      </c>
      <c r="E6" s="6">
        <f>[1]per5!$U$4</f>
        <v>267</v>
      </c>
      <c r="F6" s="6">
        <f>[1]per5!$U$5</f>
        <v>47</v>
      </c>
      <c r="G6" s="6">
        <f>[1]per5!$U$9</f>
        <v>10</v>
      </c>
      <c r="H6" s="6">
        <f>[1]per5!$U$8</f>
        <v>42</v>
      </c>
      <c r="I6" s="6">
        <f>[1]per5!$U$12</f>
        <v>6733</v>
      </c>
      <c r="J6" s="6">
        <f>[1]per5!$U$13</f>
        <v>240.46428571428572</v>
      </c>
      <c r="K6" s="6">
        <f>[1]per5!$U$14</f>
        <v>90.06153023006955</v>
      </c>
      <c r="L6" s="6">
        <f>[1]per5!$U$15</f>
        <v>3586</v>
      </c>
      <c r="M6" s="6">
        <f>[1]per5!$U$16</f>
        <v>85.38095238095238</v>
      </c>
      <c r="Q6" s="6"/>
      <c r="S6" s="8"/>
      <c r="T6" s="4"/>
      <c r="U6" s="8"/>
      <c r="V6" s="3"/>
    </row>
    <row r="7" spans="1:26" x14ac:dyDescent="0.2">
      <c r="A7" s="3">
        <v>6</v>
      </c>
      <c r="B7" s="2">
        <v>43358</v>
      </c>
      <c r="C7" s="2">
        <f t="shared" si="0"/>
        <v>43331</v>
      </c>
      <c r="D7" s="1">
        <f t="shared" si="1"/>
        <v>28</v>
      </c>
      <c r="E7" s="6">
        <f>[1]per6!$U$4</f>
        <v>267</v>
      </c>
      <c r="F7" s="6">
        <f>[1]per6!$U$5</f>
        <v>42</v>
      </c>
      <c r="G7" s="6">
        <f>[1]per6!$U$9</f>
        <v>8</v>
      </c>
      <c r="H7" s="6">
        <f>[1]per6!$U$8</f>
        <v>42</v>
      </c>
      <c r="I7" s="6">
        <f>[1]per6!$U$12</f>
        <v>6721</v>
      </c>
      <c r="J7" s="6">
        <f>[1]per6!$U$13</f>
        <v>240.03571428571428</v>
      </c>
      <c r="K7" s="6">
        <f>[1]per6!$U$14</f>
        <v>89.901016586409838</v>
      </c>
      <c r="L7" s="6">
        <f>[1]per6!$U$15</f>
        <v>3416</v>
      </c>
      <c r="M7" s="6">
        <f>[1]per6!$U$16</f>
        <v>81.333333333333329</v>
      </c>
      <c r="Q7" s="6"/>
      <c r="S7" s="8"/>
      <c r="T7" s="4"/>
      <c r="U7" s="8"/>
      <c r="V7" s="3"/>
    </row>
    <row r="8" spans="1:26" x14ac:dyDescent="0.2">
      <c r="A8" s="3">
        <v>7</v>
      </c>
      <c r="B8" s="2">
        <v>43386</v>
      </c>
      <c r="C8" s="2">
        <f t="shared" si="0"/>
        <v>43359</v>
      </c>
      <c r="D8" s="1">
        <f t="shared" si="1"/>
        <v>28</v>
      </c>
      <c r="E8" s="6">
        <f>[1]per7!$U$4</f>
        <v>267</v>
      </c>
      <c r="F8" s="6">
        <f>[1]per7!$U$5</f>
        <v>49</v>
      </c>
      <c r="G8" s="6">
        <f>[1]per7!$U$9</f>
        <v>6</v>
      </c>
      <c r="H8" s="6">
        <f>[1]per7!$U$8</f>
        <v>48</v>
      </c>
      <c r="I8" s="6">
        <f>[1]per7!$U$12</f>
        <v>6638</v>
      </c>
      <c r="J8" s="6">
        <f>[1]per7!$U$13</f>
        <v>237.07142857142858</v>
      </c>
      <c r="K8" s="6">
        <f>[1]per7!$U$14</f>
        <v>88.790797217763512</v>
      </c>
      <c r="L8" s="6">
        <f>[1]per7!$U$15</f>
        <v>4385</v>
      </c>
      <c r="M8" s="6">
        <f>[1]per7!$U$16</f>
        <v>91.354166666666671</v>
      </c>
      <c r="Q8" s="6"/>
      <c r="R8" s="7"/>
      <c r="S8" s="8"/>
      <c r="T8" s="4"/>
      <c r="U8" s="8"/>
      <c r="V8" s="3"/>
    </row>
    <row r="9" spans="1:26" x14ac:dyDescent="0.2">
      <c r="A9" s="3">
        <v>8</v>
      </c>
      <c r="B9" s="2">
        <v>43414</v>
      </c>
      <c r="C9" s="2">
        <f t="shared" si="0"/>
        <v>43387</v>
      </c>
      <c r="D9" s="1">
        <f t="shared" si="1"/>
        <v>28</v>
      </c>
      <c r="E9" s="6">
        <f>[1]per8!$U$4</f>
        <v>267</v>
      </c>
      <c r="F9" s="6">
        <f>[1]per8!$U$5</f>
        <v>50</v>
      </c>
      <c r="G9" s="6">
        <f>[1]per8!$U$9</f>
        <v>12</v>
      </c>
      <c r="H9" s="6">
        <f>[1]per8!$U$8</f>
        <v>52</v>
      </c>
      <c r="I9" s="6">
        <f>[1]per8!$U$12</f>
        <v>6693</v>
      </c>
      <c r="J9" s="6">
        <f>[1]per8!$U$13</f>
        <v>239.03571428571428</v>
      </c>
      <c r="K9" s="6">
        <f>[1]per8!$U$14</f>
        <v>89.526484751203853</v>
      </c>
      <c r="L9" s="6">
        <f>[1]per8!$U$15</f>
        <v>17271</v>
      </c>
      <c r="M9" s="6">
        <f>[1]per8!$U$16</f>
        <v>332.13461538461536</v>
      </c>
      <c r="Q9" s="6"/>
      <c r="R9" s="6"/>
      <c r="S9" s="8"/>
      <c r="T9" s="4"/>
      <c r="U9" s="8"/>
      <c r="V9" s="3"/>
    </row>
    <row r="10" spans="1:26" x14ac:dyDescent="0.2">
      <c r="A10" s="3">
        <v>9</v>
      </c>
      <c r="B10" s="2">
        <v>43442</v>
      </c>
      <c r="C10" s="2">
        <f t="shared" si="0"/>
        <v>43415</v>
      </c>
      <c r="D10" s="1">
        <f t="shared" si="1"/>
        <v>28</v>
      </c>
      <c r="E10" s="6">
        <f>[1]per9!$U$4</f>
        <v>267</v>
      </c>
      <c r="F10" s="6">
        <f>[1]per9!$U$5</f>
        <v>70</v>
      </c>
      <c r="G10" s="6">
        <f>[1]per9!$U$9</f>
        <v>6</v>
      </c>
      <c r="H10" s="6">
        <f>[1]per9!$U$8</f>
        <v>73</v>
      </c>
      <c r="I10" s="6">
        <f>[1]per9!$U$12</f>
        <v>6645</v>
      </c>
      <c r="J10" s="6">
        <f>[1]per9!$U$13</f>
        <v>237.32142857142858</v>
      </c>
      <c r="K10" s="6">
        <f>[1]per9!$U$14</f>
        <v>88.884430176565004</v>
      </c>
      <c r="L10" s="6">
        <f>[1]per9!$U$15</f>
        <v>5375</v>
      </c>
      <c r="M10" s="6">
        <f>[1]per9!$U$16</f>
        <v>73.630136986301366</v>
      </c>
      <c r="Q10" s="6"/>
      <c r="R10" s="6"/>
      <c r="S10" s="8"/>
      <c r="T10" s="4"/>
      <c r="U10" s="8"/>
      <c r="V10" s="3"/>
    </row>
    <row r="11" spans="1:26" x14ac:dyDescent="0.2">
      <c r="A11" s="3">
        <v>10</v>
      </c>
      <c r="B11" s="2">
        <v>43470</v>
      </c>
      <c r="C11" s="2">
        <f t="shared" si="0"/>
        <v>43443</v>
      </c>
      <c r="D11" s="1">
        <f t="shared" si="1"/>
        <v>28</v>
      </c>
      <c r="E11" s="6">
        <f>[1]per10!$U$4</f>
        <v>267</v>
      </c>
      <c r="F11" s="6">
        <f>[1]per10!$U$5</f>
        <v>42</v>
      </c>
      <c r="G11" s="6">
        <f>[1]per10!$U$9</f>
        <v>6</v>
      </c>
      <c r="H11" s="6">
        <f>[1]per10!$U$8</f>
        <v>37</v>
      </c>
      <c r="I11" s="6">
        <f>[1]per10!$U$12</f>
        <v>6737</v>
      </c>
      <c r="J11" s="6">
        <f>[1]per10!$U$13</f>
        <v>240.60714285714286</v>
      </c>
      <c r="K11" s="6">
        <f>[1]per10!$U$14</f>
        <v>90.115034777956126</v>
      </c>
      <c r="L11" s="6">
        <f>[1]per10!$U$15</f>
        <v>3630</v>
      </c>
      <c r="M11" s="6">
        <f>[1]per10!$U$16</f>
        <v>98.108108108108112</v>
      </c>
      <c r="Q11" s="6"/>
      <c r="R11" s="6"/>
      <c r="S11" s="8"/>
      <c r="T11" s="4"/>
      <c r="U11" s="8"/>
      <c r="V11" s="3"/>
    </row>
    <row r="12" spans="1:26" x14ac:dyDescent="0.2">
      <c r="A12" s="3">
        <v>11</v>
      </c>
      <c r="B12" s="2">
        <v>43498</v>
      </c>
      <c r="C12" s="2">
        <f t="shared" si="0"/>
        <v>43471</v>
      </c>
      <c r="D12" s="1">
        <f t="shared" si="1"/>
        <v>28</v>
      </c>
      <c r="E12" s="6">
        <f>[1]per11!$U$4</f>
        <v>267</v>
      </c>
      <c r="F12" s="6">
        <f>[1]per11!$U$5</f>
        <v>54</v>
      </c>
      <c r="G12" s="6">
        <f>[1]per11!$U$9</f>
        <v>8</v>
      </c>
      <c r="H12" s="6">
        <f>[1]per11!$U$8</f>
        <v>50</v>
      </c>
      <c r="I12" s="6">
        <f>[1]per11!$U$12</f>
        <v>6842</v>
      </c>
      <c r="J12" s="6">
        <f>[1]per11!$U$13</f>
        <v>244.35714285714286</v>
      </c>
      <c r="K12" s="6">
        <f>[1]per11!$U$14</f>
        <v>91.519529159978603</v>
      </c>
      <c r="L12" s="6">
        <f>[1]per11!$U$15</f>
        <v>3004</v>
      </c>
      <c r="M12" s="6">
        <f>[1]per11!$U$16</f>
        <v>60.08</v>
      </c>
      <c r="Q12" s="6"/>
      <c r="R12" s="6"/>
      <c r="S12" s="8"/>
      <c r="T12" s="4"/>
      <c r="U12" s="8"/>
      <c r="V12" s="3"/>
    </row>
    <row r="13" spans="1:26" x14ac:dyDescent="0.2">
      <c r="A13" s="3">
        <v>12</v>
      </c>
      <c r="B13" s="2">
        <v>43526</v>
      </c>
      <c r="C13" s="2">
        <f t="shared" si="0"/>
        <v>43499</v>
      </c>
      <c r="D13" s="1">
        <f t="shared" si="1"/>
        <v>28</v>
      </c>
      <c r="E13" s="6">
        <f>[1]per12!$U$4</f>
        <v>267</v>
      </c>
      <c r="F13" s="6">
        <f>[1]per12!$U$5</f>
        <v>48</v>
      </c>
      <c r="G13" s="6">
        <f>[1]per12!$U$9</f>
        <v>11</v>
      </c>
      <c r="H13" s="6">
        <f>[1]per12!$U$8</f>
        <v>46</v>
      </c>
      <c r="I13" s="6">
        <f>[1]per12!$U$12</f>
        <v>6828</v>
      </c>
      <c r="J13" s="6">
        <f>[1]per12!$U$13</f>
        <v>243.85714285714286</v>
      </c>
      <c r="K13" s="6">
        <f>[1]per12!$U$14</f>
        <v>91.332263242375603</v>
      </c>
      <c r="L13" s="6">
        <f>[1]per12!$U$15</f>
        <v>4984</v>
      </c>
      <c r="M13" s="6">
        <f>[1]per12!$U$16</f>
        <v>108.34782608695652</v>
      </c>
      <c r="Q13" s="6"/>
      <c r="R13" s="6"/>
      <c r="S13" s="8"/>
      <c r="T13" s="4"/>
      <c r="U13" s="8"/>
      <c r="V13" s="3"/>
    </row>
    <row r="14" spans="1:26" x14ac:dyDescent="0.2">
      <c r="A14" s="3">
        <v>13</v>
      </c>
      <c r="B14" s="2">
        <v>43555</v>
      </c>
      <c r="C14" s="2">
        <f t="shared" si="0"/>
        <v>43527</v>
      </c>
      <c r="D14" s="1">
        <f t="shared" si="1"/>
        <v>29</v>
      </c>
      <c r="E14" s="6">
        <f>[1]per13!$U$4</f>
        <v>267</v>
      </c>
      <c r="F14" s="6">
        <f>[1]per13!$U$5</f>
        <v>54</v>
      </c>
      <c r="G14" s="6">
        <f>[1]per13!$U$9</f>
        <v>7</v>
      </c>
      <c r="H14" s="6">
        <f>[1]per13!$U$8</f>
        <v>59</v>
      </c>
      <c r="I14" s="6">
        <f>[1]per13!$U$12</f>
        <v>7034</v>
      </c>
      <c r="J14" s="6">
        <f>[1]per13!$U$13</f>
        <v>242.55172413793105</v>
      </c>
      <c r="K14" s="6">
        <f>[1]per13!$U$14</f>
        <v>90.84334237375694</v>
      </c>
      <c r="L14" s="6">
        <f>[1]per13!$U$15</f>
        <v>3562</v>
      </c>
      <c r="M14" s="6">
        <f>[1]per13!$U$16</f>
        <v>60.372881355932201</v>
      </c>
      <c r="Q14" s="6"/>
      <c r="R14" s="6"/>
      <c r="S14" s="8"/>
      <c r="T14" s="4"/>
      <c r="U14" s="8"/>
      <c r="V14" s="3"/>
    </row>
    <row r="15" spans="1:26" x14ac:dyDescent="0.2">
      <c r="A15" s="3">
        <v>1</v>
      </c>
      <c r="B15" s="2">
        <v>43582</v>
      </c>
      <c r="C15" s="2">
        <f t="shared" si="0"/>
        <v>43556</v>
      </c>
      <c r="D15" s="1">
        <f t="shared" si="1"/>
        <v>27</v>
      </c>
      <c r="E15" s="6">
        <f>[2]per1!$U$4</f>
        <v>267</v>
      </c>
      <c r="F15" s="6">
        <f>[2]per1!$U$5</f>
        <v>44</v>
      </c>
      <c r="G15" s="6">
        <f>[2]per1!$U$9</f>
        <v>4</v>
      </c>
      <c r="H15" s="6">
        <f>[2]per1!$U$8</f>
        <v>46</v>
      </c>
      <c r="I15" s="6">
        <f>[2]per1!$U$12</f>
        <v>6532</v>
      </c>
      <c r="J15" s="6">
        <f>[2]per1!$U$13</f>
        <v>241.92592592592592</v>
      </c>
      <c r="K15" s="6">
        <f>[2]per1!$U$14</f>
        <v>90.60896102094604</v>
      </c>
      <c r="L15" s="6">
        <f>[2]per1!$U$15</f>
        <v>9077</v>
      </c>
      <c r="M15" s="6">
        <f>[2]per1!$U$16</f>
        <v>197.32608695652175</v>
      </c>
      <c r="Q15" s="6"/>
      <c r="R15" s="6"/>
      <c r="S15" s="8"/>
      <c r="T15" s="4"/>
      <c r="U15" s="8"/>
      <c r="V15" s="3"/>
    </row>
    <row r="16" spans="1:26" x14ac:dyDescent="0.2">
      <c r="A16" s="3">
        <v>2</v>
      </c>
      <c r="B16" s="2">
        <v>43610</v>
      </c>
      <c r="C16" s="2">
        <f t="shared" si="0"/>
        <v>43583</v>
      </c>
      <c r="D16" s="1">
        <f t="shared" si="1"/>
        <v>28</v>
      </c>
      <c r="E16" s="6">
        <f>[2]per2!$U$4</f>
        <v>267</v>
      </c>
      <c r="F16" s="6">
        <f>[2]per2!$U$5</f>
        <v>38</v>
      </c>
      <c r="G16" s="6">
        <f>[2]per2!$U$9</f>
        <v>4</v>
      </c>
      <c r="H16" s="6">
        <f>[2]per2!$U$8</f>
        <v>37</v>
      </c>
      <c r="I16" s="6">
        <f>[2]per2!$U$12</f>
        <v>6808</v>
      </c>
      <c r="J16" s="6">
        <f>[2]per2!$U$13</f>
        <v>243.14285714285714</v>
      </c>
      <c r="K16" s="6">
        <f>[2]per2!$U$14</f>
        <v>91.064740502942755</v>
      </c>
      <c r="L16" s="6">
        <f>[2]per2!$U$15</f>
        <v>2758</v>
      </c>
      <c r="M16" s="6">
        <f>[2]per2!$U$16</f>
        <v>74.540540540540547</v>
      </c>
      <c r="Q16" s="6"/>
      <c r="R16" s="6"/>
      <c r="S16" s="8"/>
      <c r="T16" s="4"/>
      <c r="U16" s="8"/>
      <c r="V16" s="3"/>
    </row>
    <row r="17" spans="1:22" x14ac:dyDescent="0.2">
      <c r="A17" s="3">
        <v>3</v>
      </c>
      <c r="B17" s="2">
        <v>43638</v>
      </c>
      <c r="C17" s="2">
        <f t="shared" si="0"/>
        <v>43611</v>
      </c>
      <c r="D17" s="1">
        <f t="shared" si="1"/>
        <v>28</v>
      </c>
      <c r="E17" s="6">
        <f>[2]per3!$U$4</f>
        <v>267</v>
      </c>
      <c r="F17" s="6">
        <f>[2]per3!$U$5</f>
        <v>45</v>
      </c>
      <c r="G17" s="6">
        <f>[2]per3!$U$9</f>
        <v>10</v>
      </c>
      <c r="H17" s="6">
        <f>[2]per3!$U$8</f>
        <v>49</v>
      </c>
      <c r="I17" s="6">
        <f>[2]per3!$U$12</f>
        <v>6774</v>
      </c>
      <c r="J17" s="6">
        <f>[2]per3!$U$13</f>
        <v>241.92857142857142</v>
      </c>
      <c r="K17" s="6">
        <f>[2]per3!$U$14</f>
        <v>90.609951845906906</v>
      </c>
      <c r="L17" s="6">
        <f>[2]per3!$U$15</f>
        <v>6976</v>
      </c>
      <c r="M17" s="6">
        <f>[2]per3!$U$16</f>
        <v>142.36734693877551</v>
      </c>
      <c r="Q17" s="6"/>
      <c r="R17" s="6"/>
      <c r="S17" s="8"/>
      <c r="T17" s="4"/>
      <c r="U17" s="8"/>
      <c r="V17" s="3"/>
    </row>
    <row r="18" spans="1:22" x14ac:dyDescent="0.2">
      <c r="A18" s="3">
        <v>4</v>
      </c>
      <c r="B18" s="2">
        <v>43666</v>
      </c>
      <c r="C18" s="2">
        <f t="shared" si="0"/>
        <v>43639</v>
      </c>
      <c r="D18" s="1">
        <f t="shared" si="1"/>
        <v>28</v>
      </c>
      <c r="E18" s="6">
        <f>[2]per4!$U$4</f>
        <v>267</v>
      </c>
      <c r="F18" s="6">
        <f>[2]per4!$U$5</f>
        <v>47</v>
      </c>
      <c r="G18" s="6">
        <f>[2]per4!$U$9</f>
        <v>8</v>
      </c>
      <c r="H18" s="6">
        <f>[2]per4!$U$8</f>
        <v>48</v>
      </c>
      <c r="I18" s="6">
        <f>[2]per4!$U$12</f>
        <v>6606</v>
      </c>
      <c r="J18" s="6">
        <f>[2]per4!$U$13</f>
        <v>235.92857142857142</v>
      </c>
      <c r="K18" s="6">
        <f>[2]per4!$U$14</f>
        <v>88.362760834670951</v>
      </c>
      <c r="L18" s="6">
        <f>[2]per4!$U$15</f>
        <v>11361</v>
      </c>
      <c r="M18" s="6">
        <f>[2]per4!$U$16</f>
        <v>236.6875</v>
      </c>
      <c r="Q18" s="6"/>
      <c r="R18" s="6"/>
      <c r="S18" s="8"/>
      <c r="T18" s="4"/>
      <c r="U18" s="8"/>
      <c r="V18" s="3"/>
    </row>
    <row r="19" spans="1:22" x14ac:dyDescent="0.2">
      <c r="A19" s="3">
        <v>5</v>
      </c>
      <c r="B19" s="2">
        <v>43694</v>
      </c>
      <c r="C19" s="2">
        <f t="shared" si="0"/>
        <v>43667</v>
      </c>
      <c r="D19" s="1">
        <f t="shared" si="1"/>
        <v>28</v>
      </c>
      <c r="E19" s="6">
        <f>[2]per5!$U$4</f>
        <v>267</v>
      </c>
      <c r="F19" s="6">
        <f>[2]per5!$U$5</f>
        <v>53</v>
      </c>
      <c r="G19" s="6">
        <f>[2]per5!$U$9</f>
        <v>3</v>
      </c>
      <c r="H19" s="6">
        <f>[2]per5!$U$8</f>
        <v>54</v>
      </c>
      <c r="I19" s="6">
        <f>[2]per5!$U$12</f>
        <v>6634</v>
      </c>
      <c r="J19" s="6">
        <f>[2]per5!$U$13</f>
        <v>236.92857142857142</v>
      </c>
      <c r="K19" s="6">
        <f>[2]per5!$U$14</f>
        <v>88.737292669876936</v>
      </c>
      <c r="L19" s="6">
        <f>[2]per5!$U$15</f>
        <v>8425</v>
      </c>
      <c r="M19" s="6">
        <f>[2]per5!$U$16</f>
        <v>156.0185185185185</v>
      </c>
      <c r="Q19" s="6"/>
      <c r="R19" s="6"/>
      <c r="S19" s="8"/>
      <c r="T19" s="4"/>
      <c r="U19" s="8"/>
      <c r="V19" s="3"/>
    </row>
    <row r="20" spans="1:22" x14ac:dyDescent="0.2">
      <c r="A20" s="3">
        <v>6</v>
      </c>
      <c r="B20" s="2">
        <v>43722</v>
      </c>
      <c r="C20" s="2">
        <f t="shared" si="0"/>
        <v>43695</v>
      </c>
      <c r="D20" s="1">
        <f t="shared" si="1"/>
        <v>28</v>
      </c>
      <c r="E20" s="6">
        <f>[2]per6!$U$4</f>
        <v>267</v>
      </c>
      <c r="F20" s="6">
        <f>[2]per6!$U$5</f>
        <v>43</v>
      </c>
      <c r="G20" s="6">
        <f>[2]per6!$U$9</f>
        <v>7</v>
      </c>
      <c r="H20" s="6">
        <f>[2]per6!$U$8</f>
        <v>45</v>
      </c>
      <c r="I20" s="6">
        <f>[2]per6!$U$12</f>
        <v>6624</v>
      </c>
      <c r="J20" s="6">
        <f>[2]per6!$U$13</f>
        <v>236.57142857142858</v>
      </c>
      <c r="K20" s="6">
        <f>[2]per6!$U$14</f>
        <v>88.603531300160512</v>
      </c>
      <c r="L20" s="6">
        <f>[2]per6!$U$15</f>
        <v>4019</v>
      </c>
      <c r="M20" s="6">
        <f>[2]per6!$U$16</f>
        <v>89.311111111111117</v>
      </c>
      <c r="Q20" s="6"/>
      <c r="R20" s="6"/>
      <c r="S20" s="8"/>
      <c r="T20" s="4"/>
      <c r="U20" s="8"/>
      <c r="V20" s="3"/>
    </row>
    <row r="21" spans="1:22" x14ac:dyDescent="0.2">
      <c r="A21" s="3">
        <v>7</v>
      </c>
      <c r="B21" s="2">
        <v>43750</v>
      </c>
      <c r="C21" s="2">
        <f t="shared" si="0"/>
        <v>43723</v>
      </c>
      <c r="D21" s="1">
        <f t="shared" si="1"/>
        <v>28</v>
      </c>
      <c r="E21" s="6">
        <f>[2]per7!$U$4</f>
        <v>267</v>
      </c>
      <c r="F21" s="6">
        <f>[2]per7!$U$5</f>
        <v>51</v>
      </c>
      <c r="G21" s="6">
        <f>[2]per7!$U$9</f>
        <v>13</v>
      </c>
      <c r="H21" s="6">
        <f>[2]per7!$U$8</f>
        <v>38</v>
      </c>
      <c r="I21" s="6">
        <f>[2]per7!$U$12</f>
        <v>6713</v>
      </c>
      <c r="J21" s="6">
        <f>[2]per7!$U$13</f>
        <v>239.75</v>
      </c>
      <c r="K21" s="6">
        <f>[2]per7!$U$14</f>
        <v>89.794007490636702</v>
      </c>
      <c r="L21" s="6">
        <f>[2]per7!$U$15</f>
        <v>1102</v>
      </c>
      <c r="M21" s="6">
        <f>[2]per7!$U$16</f>
        <v>29</v>
      </c>
      <c r="Q21" s="6"/>
      <c r="R21" s="6"/>
      <c r="S21" s="8"/>
      <c r="T21" s="4"/>
      <c r="U21" s="8"/>
      <c r="V21" s="3"/>
    </row>
    <row r="22" spans="1:22" x14ac:dyDescent="0.2">
      <c r="A22" s="3">
        <v>8</v>
      </c>
      <c r="B22" s="2">
        <v>43778</v>
      </c>
      <c r="C22" s="2">
        <f t="shared" si="0"/>
        <v>43751</v>
      </c>
      <c r="D22" s="1">
        <f t="shared" si="1"/>
        <v>28</v>
      </c>
      <c r="E22" s="6">
        <f>[2]per8!$U$4</f>
        <v>267</v>
      </c>
      <c r="F22" s="6">
        <f>[2]per8!$U$5</f>
        <v>43</v>
      </c>
      <c r="G22" s="6">
        <f>[2]per8!$U$9</f>
        <v>2</v>
      </c>
      <c r="H22" s="6">
        <f>[2]per8!$U$8</f>
        <v>50</v>
      </c>
      <c r="I22" s="6">
        <f>[2]per8!$U$12</f>
        <v>6708</v>
      </c>
      <c r="J22" s="6">
        <f>[2]per8!$U$13</f>
        <v>239.57142857142858</v>
      </c>
      <c r="K22" s="6">
        <f>[2]per8!$U$14</f>
        <v>89.727126805778497</v>
      </c>
      <c r="L22" s="6">
        <f>[2]per8!$U$15</f>
        <v>8149</v>
      </c>
      <c r="M22" s="6">
        <f>[2]per8!$U$16</f>
        <v>162.97999999999999</v>
      </c>
      <c r="Q22" s="6"/>
      <c r="R22" s="6"/>
      <c r="S22" s="8"/>
      <c r="T22" s="4"/>
      <c r="U22" s="8"/>
      <c r="V22" s="3"/>
    </row>
    <row r="23" spans="1:22" x14ac:dyDescent="0.2">
      <c r="A23" s="3">
        <v>9</v>
      </c>
      <c r="B23" s="2">
        <v>43806</v>
      </c>
      <c r="C23" s="2">
        <f t="shared" si="0"/>
        <v>43779</v>
      </c>
      <c r="D23" s="1">
        <f t="shared" si="1"/>
        <v>28</v>
      </c>
      <c r="E23" s="6">
        <f>[2]per9!$U$4</f>
        <v>267</v>
      </c>
      <c r="F23" s="6">
        <f>[2]per9!$U$5</f>
        <v>44</v>
      </c>
      <c r="G23" s="6">
        <f>[2]per9!$U$9</f>
        <v>5</v>
      </c>
      <c r="H23" s="6">
        <f>[2]per9!$U$8</f>
        <v>45</v>
      </c>
      <c r="I23" s="6">
        <f>[2]per9!$U$12</f>
        <v>6683</v>
      </c>
      <c r="J23" s="6">
        <f>[2]per9!$U$13</f>
        <v>238.67857142857142</v>
      </c>
      <c r="K23" s="6">
        <f>[2]per9!$U$14</f>
        <v>89.392723381487428</v>
      </c>
      <c r="L23" s="6">
        <f>[2]per9!$U$15</f>
        <v>8831</v>
      </c>
      <c r="M23" s="6">
        <f>[2]per9!$U$16</f>
        <v>196.24444444444444</v>
      </c>
      <c r="Q23" s="6"/>
      <c r="R23" s="6"/>
      <c r="S23" s="8"/>
      <c r="T23" s="4"/>
      <c r="U23" s="8"/>
      <c r="V23" s="3"/>
    </row>
    <row r="24" spans="1:22" x14ac:dyDescent="0.2">
      <c r="A24" s="3">
        <v>10</v>
      </c>
      <c r="B24" s="2">
        <v>43834</v>
      </c>
      <c r="C24" s="2">
        <f t="shared" si="0"/>
        <v>43807</v>
      </c>
      <c r="D24" s="1">
        <f t="shared" si="1"/>
        <v>28</v>
      </c>
      <c r="E24" s="6">
        <f>[2]per10!$U$4</f>
        <v>267</v>
      </c>
      <c r="F24" s="6">
        <f>[2]per10!$U$5</f>
        <v>43</v>
      </c>
      <c r="G24" s="6">
        <f>[2]per10!$U$9</f>
        <v>8</v>
      </c>
      <c r="H24" s="6">
        <f>[2]per10!$U$8</f>
        <v>46</v>
      </c>
      <c r="I24" s="6">
        <f>[2]per10!$U$12</f>
        <v>6666</v>
      </c>
      <c r="J24" s="6">
        <f>[2]per10!$U$13</f>
        <v>238.07142857142858</v>
      </c>
      <c r="K24" s="6">
        <f>[2]per10!$U$14</f>
        <v>89.165329052969497</v>
      </c>
      <c r="L24" s="6">
        <f>[2]per10!$U$15</f>
        <v>5271</v>
      </c>
      <c r="M24" s="6">
        <f>[2]per10!$U$16</f>
        <v>114.58695652173913</v>
      </c>
      <c r="Q24" s="6"/>
      <c r="R24" s="6"/>
      <c r="S24" s="8"/>
      <c r="T24" s="4"/>
      <c r="U24" s="8"/>
      <c r="V24" s="3"/>
    </row>
    <row r="25" spans="1:22" x14ac:dyDescent="0.2">
      <c r="A25" s="3">
        <v>11</v>
      </c>
      <c r="B25" s="2">
        <v>43862</v>
      </c>
      <c r="C25" s="2">
        <f t="shared" si="0"/>
        <v>43835</v>
      </c>
      <c r="D25" s="1">
        <f t="shared" si="1"/>
        <v>28</v>
      </c>
      <c r="E25" s="6">
        <f>[2]per11!$U$4</f>
        <v>267</v>
      </c>
      <c r="F25" s="6">
        <f>[2]per11!$U$5</f>
        <v>46</v>
      </c>
      <c r="G25" s="6">
        <f>[2]per11!$U$9</f>
        <v>4</v>
      </c>
      <c r="H25" s="6">
        <f>[2]per11!$U$8</f>
        <v>45</v>
      </c>
      <c r="I25" s="6">
        <f>[2]per11!$U$12</f>
        <v>6701</v>
      </c>
      <c r="J25" s="6">
        <f>[2]per11!$U$13</f>
        <v>239.32142857142858</v>
      </c>
      <c r="K25" s="6">
        <f>[2]per11!$U$14</f>
        <v>89.63349384697699</v>
      </c>
      <c r="L25" s="6">
        <f>[2]per11!$U$15</f>
        <v>6699</v>
      </c>
      <c r="M25" s="6">
        <f>[2]per11!$U$16</f>
        <v>148.86666666666667</v>
      </c>
      <c r="Q25" s="6"/>
      <c r="R25" s="6"/>
      <c r="S25" s="8"/>
      <c r="T25" s="4"/>
      <c r="U25" s="8"/>
      <c r="V25" s="3"/>
    </row>
    <row r="26" spans="1:22" x14ac:dyDescent="0.2">
      <c r="A26" s="3">
        <v>12</v>
      </c>
      <c r="B26" s="2">
        <v>43890</v>
      </c>
      <c r="C26" s="2">
        <f t="shared" si="0"/>
        <v>43863</v>
      </c>
      <c r="D26" s="1">
        <f t="shared" si="1"/>
        <v>28</v>
      </c>
      <c r="E26" s="6">
        <f>[2]per12!$U$4</f>
        <v>267</v>
      </c>
      <c r="F26" s="6">
        <f>[2]per12!$U$5</f>
        <v>34</v>
      </c>
      <c r="G26" s="6">
        <f>[2]per12!$U$9</f>
        <v>5</v>
      </c>
      <c r="H26" s="6">
        <f>[2]per12!$U$8</f>
        <v>32</v>
      </c>
      <c r="I26" s="6">
        <f>[2]per12!$U$12</f>
        <v>6664</v>
      </c>
      <c r="J26" s="6">
        <f>[2]per12!$U$13</f>
        <v>238</v>
      </c>
      <c r="K26" s="6">
        <f>[2]per12!$U$14</f>
        <v>89.138576779026224</v>
      </c>
      <c r="L26" s="6">
        <f>[2]per12!$U$15</f>
        <v>2674</v>
      </c>
      <c r="M26" s="6">
        <f>[2]per12!$U$16</f>
        <v>83.5625</v>
      </c>
      <c r="Q26" s="6"/>
      <c r="R26" s="6"/>
      <c r="S26" s="8"/>
      <c r="T26" s="4"/>
      <c r="U26" s="8"/>
      <c r="V26" s="3"/>
    </row>
    <row r="27" spans="1:22" x14ac:dyDescent="0.2">
      <c r="A27" s="3">
        <v>13</v>
      </c>
      <c r="B27" s="2">
        <v>43921</v>
      </c>
      <c r="C27" s="2">
        <f t="shared" si="0"/>
        <v>43891</v>
      </c>
      <c r="D27" s="1">
        <f t="shared" si="1"/>
        <v>31</v>
      </c>
      <c r="E27" s="6">
        <f>[2]per13!$V$4</f>
        <v>267</v>
      </c>
      <c r="F27" s="6">
        <f>[2]per13!$V$5</f>
        <v>40</v>
      </c>
      <c r="G27" s="6">
        <f>[2]per13!$V$9</f>
        <v>15</v>
      </c>
      <c r="H27" s="6">
        <f>[2]per13!$V$8</f>
        <v>45</v>
      </c>
      <c r="I27" s="6">
        <f>[2]per13!$V$12</f>
        <v>7333</v>
      </c>
      <c r="J27" s="6">
        <f>[2]per13!$V$13</f>
        <v>236.54838709677421</v>
      </c>
      <c r="K27" s="6">
        <f>[2]per13!$V$14</f>
        <v>88.594901534372354</v>
      </c>
      <c r="L27" s="6">
        <f>[2]per13!$V$15</f>
        <v>1619</v>
      </c>
      <c r="M27" s="6">
        <f>[2]per13!$V$16</f>
        <v>35.977777777777774</v>
      </c>
      <c r="Q27" s="6"/>
      <c r="R27" s="6"/>
      <c r="S27" s="8"/>
      <c r="T27" s="4"/>
      <c r="U27" s="8"/>
      <c r="V27" s="3"/>
    </row>
    <row r="28" spans="1:22" x14ac:dyDescent="0.2">
      <c r="A28" s="3">
        <v>1</v>
      </c>
      <c r="B28" s="2">
        <v>43946</v>
      </c>
      <c r="C28" s="2">
        <f t="shared" si="0"/>
        <v>43922</v>
      </c>
      <c r="D28" s="1">
        <f t="shared" si="1"/>
        <v>25</v>
      </c>
      <c r="E28" s="6">
        <f>[3]per1!$V$4</f>
        <v>268</v>
      </c>
      <c r="F28" s="6">
        <f>[3]per1!$V$5</f>
        <v>9</v>
      </c>
      <c r="G28" s="6">
        <f>[3]per1!$V$9</f>
        <v>21</v>
      </c>
      <c r="H28" s="6">
        <f>[3]per1!$V$8</f>
        <v>18</v>
      </c>
      <c r="I28" s="6">
        <f>[3]per1!$V$12</f>
        <v>5594</v>
      </c>
      <c r="J28" s="6">
        <f>[3]per1!$V$13</f>
        <v>223.76</v>
      </c>
      <c r="K28" s="6">
        <f>[3]per1!$V$14</f>
        <v>83.492537313432834</v>
      </c>
      <c r="L28" s="6">
        <f>[3]per1!$V$15</f>
        <v>21521</v>
      </c>
      <c r="M28" s="6">
        <f>[3]per1!$V$16</f>
        <v>1195.6111111111111</v>
      </c>
      <c r="Q28" s="6"/>
      <c r="R28" s="6"/>
      <c r="S28" s="8"/>
      <c r="T28" s="4"/>
      <c r="U28" s="8"/>
      <c r="V28" s="3"/>
    </row>
    <row r="29" spans="1:22" x14ac:dyDescent="0.2">
      <c r="A29" s="3">
        <v>2</v>
      </c>
      <c r="B29" s="2">
        <v>43974</v>
      </c>
      <c r="C29" s="2">
        <f t="shared" si="0"/>
        <v>43947</v>
      </c>
      <c r="D29" s="1">
        <f t="shared" si="1"/>
        <v>28</v>
      </c>
      <c r="E29" s="6">
        <f>[3]per2!$V$4</f>
        <v>268</v>
      </c>
      <c r="F29" s="6">
        <f>[3]per2!$V$5</f>
        <v>17</v>
      </c>
      <c r="G29" s="6">
        <f>[3]per2!$V$9</f>
        <v>30</v>
      </c>
      <c r="H29" s="6">
        <f>[3]per2!$V$8</f>
        <v>18</v>
      </c>
      <c r="I29" s="6">
        <f>[3]per2!$V$12</f>
        <v>6209</v>
      </c>
      <c r="J29" s="6">
        <f>[3]per2!$V$13</f>
        <v>221.75</v>
      </c>
      <c r="K29" s="6">
        <f>[3]per2!$V$14</f>
        <v>82.742537313432834</v>
      </c>
      <c r="L29" s="6">
        <f>[3]per2!$V$15</f>
        <v>4955</v>
      </c>
      <c r="M29" s="6">
        <f>[3]per2!$V$16</f>
        <v>275.27777777777777</v>
      </c>
      <c r="Q29" s="6"/>
      <c r="R29" s="6"/>
      <c r="S29" s="8"/>
      <c r="T29" s="4"/>
      <c r="U29" s="8"/>
      <c r="V29" s="3"/>
    </row>
    <row r="30" spans="1:22" x14ac:dyDescent="0.2">
      <c r="A30" s="3">
        <v>3</v>
      </c>
      <c r="B30" s="2">
        <v>44002</v>
      </c>
      <c r="C30" s="2">
        <f t="shared" si="0"/>
        <v>43975</v>
      </c>
      <c r="D30" s="1">
        <f t="shared" si="1"/>
        <v>28</v>
      </c>
      <c r="E30" s="6">
        <f>[3]per3!$V$4</f>
        <v>268</v>
      </c>
      <c r="F30" s="6">
        <f>[3]per3!$V$5</f>
        <v>28</v>
      </c>
      <c r="G30" s="6">
        <f>[3]per3!$V$9</f>
        <v>32</v>
      </c>
      <c r="H30" s="6">
        <f>[3]per3!$V$8</f>
        <v>20</v>
      </c>
      <c r="I30" s="6">
        <f>[3]per3!$V$12</f>
        <v>6301</v>
      </c>
      <c r="J30" s="6">
        <f>[3]per3!$V$13</f>
        <v>225.03571428571428</v>
      </c>
      <c r="K30" s="6">
        <f>[3]per3!$V$14</f>
        <v>83.968550106609811</v>
      </c>
      <c r="L30" s="6">
        <f>[3]per3!$V$15</f>
        <v>6068</v>
      </c>
      <c r="M30" s="6">
        <f>[3]per3!$V$16</f>
        <v>303.39999999999998</v>
      </c>
      <c r="Q30" s="6"/>
      <c r="R30" s="6"/>
      <c r="S30" s="8"/>
      <c r="T30" s="4"/>
      <c r="U30" s="8"/>
      <c r="V30" s="3"/>
    </row>
    <row r="31" spans="1:22" x14ac:dyDescent="0.2">
      <c r="A31" s="3">
        <v>4</v>
      </c>
      <c r="B31" s="2">
        <v>44030</v>
      </c>
      <c r="C31" s="2">
        <f t="shared" si="0"/>
        <v>44003</v>
      </c>
      <c r="D31" s="1">
        <f t="shared" si="1"/>
        <v>28</v>
      </c>
      <c r="E31" s="6">
        <f>[3]per4!$V$4</f>
        <v>268</v>
      </c>
      <c r="F31" s="6">
        <f>[3]per4!$V$5</f>
        <v>25</v>
      </c>
      <c r="G31" s="6">
        <f>[3]per4!$V$9</f>
        <v>38</v>
      </c>
      <c r="H31" s="6">
        <f>[3]per4!$V$8</f>
        <v>21</v>
      </c>
      <c r="I31" s="6">
        <f>[3]per4!$V$12</f>
        <v>6489</v>
      </c>
      <c r="J31" s="6">
        <f>[3]per4!$V$13</f>
        <v>231.75</v>
      </c>
      <c r="K31" s="6">
        <f>[3]per4!$V$14</f>
        <v>86.473880597014926</v>
      </c>
      <c r="L31" s="6">
        <f>[3]per4!$V$15</f>
        <v>1636</v>
      </c>
      <c r="M31" s="6">
        <f>[3]per4!$V$16</f>
        <v>77.904761904761898</v>
      </c>
      <c r="Q31" s="6"/>
      <c r="R31" s="6"/>
      <c r="S31" s="8"/>
      <c r="T31" s="4"/>
      <c r="U31" s="8"/>
      <c r="V31" s="3"/>
    </row>
    <row r="32" spans="1:22" x14ac:dyDescent="0.2">
      <c r="A32" s="3">
        <v>5</v>
      </c>
      <c r="B32" s="2">
        <v>44058</v>
      </c>
      <c r="C32" s="2">
        <f t="shared" si="0"/>
        <v>44031</v>
      </c>
      <c r="D32" s="1">
        <f t="shared" si="1"/>
        <v>28</v>
      </c>
      <c r="E32" s="6">
        <f>[3]per5!$V$4</f>
        <v>268</v>
      </c>
      <c r="F32" s="6">
        <f>[3]per5!$V$5</f>
        <v>25</v>
      </c>
      <c r="G32" s="6">
        <f>[3]per5!$V$9</f>
        <v>22</v>
      </c>
      <c r="H32" s="6">
        <f>[3]per5!$V$8</f>
        <v>17</v>
      </c>
      <c r="I32" s="6">
        <f>[3]per5!$V$12</f>
        <v>6586</v>
      </c>
      <c r="J32" s="6">
        <f>[3]per5!$V$13</f>
        <v>235.21428571428572</v>
      </c>
      <c r="K32" s="6">
        <f>[3]per5!$V$14</f>
        <v>87.766524520255857</v>
      </c>
      <c r="L32" s="6">
        <f>[3]per5!$V$15</f>
        <v>2622</v>
      </c>
      <c r="M32" s="6">
        <f>[3]per5!$V$16</f>
        <v>154.23529411764707</v>
      </c>
      <c r="Q32" s="6"/>
      <c r="R32" s="6"/>
      <c r="S32" s="8"/>
      <c r="T32" s="4"/>
      <c r="U32" s="8"/>
      <c r="V32" s="3"/>
    </row>
    <row r="33" spans="1:22" x14ac:dyDescent="0.2">
      <c r="A33" s="3">
        <v>6</v>
      </c>
      <c r="B33" s="2">
        <v>44086</v>
      </c>
      <c r="C33" s="2">
        <f t="shared" si="0"/>
        <v>44059</v>
      </c>
      <c r="D33" s="1">
        <f t="shared" si="1"/>
        <v>28</v>
      </c>
      <c r="E33" s="6">
        <f>[3]per6!$V$4</f>
        <v>268</v>
      </c>
      <c r="F33" s="6">
        <f>[3]per6!$V$5</f>
        <v>19</v>
      </c>
      <c r="G33" s="6">
        <f>[3]per6!$V$9</f>
        <v>25</v>
      </c>
      <c r="H33" s="6">
        <f>[3]per6!$V$8</f>
        <v>22</v>
      </c>
      <c r="I33" s="6">
        <f>[3]per6!$V$12</f>
        <v>6676</v>
      </c>
      <c r="J33" s="6">
        <f>[3]per6!$V$13</f>
        <v>238.42857142857142</v>
      </c>
      <c r="K33" s="6">
        <f>[3]per6!$V$14</f>
        <v>88.965884861407247</v>
      </c>
      <c r="L33" s="6">
        <f>[3]per6!$V$15</f>
        <v>3642</v>
      </c>
      <c r="M33" s="6">
        <f>[3]per6!$V$16</f>
        <v>165.54545454545453</v>
      </c>
      <c r="Q33" s="6"/>
      <c r="R33" s="6"/>
      <c r="S33" s="8"/>
      <c r="T33" s="4"/>
      <c r="U33" s="8"/>
      <c r="V33" s="3"/>
    </row>
    <row r="34" spans="1:22" x14ac:dyDescent="0.2">
      <c r="A34" s="3">
        <v>7</v>
      </c>
      <c r="B34" s="2">
        <v>44114</v>
      </c>
      <c r="C34" s="2">
        <f t="shared" si="0"/>
        <v>44087</v>
      </c>
      <c r="D34" s="1">
        <f t="shared" si="1"/>
        <v>28</v>
      </c>
      <c r="E34" s="6">
        <f>[3]per7!$V$4</f>
        <v>268</v>
      </c>
      <c r="F34" s="6">
        <f>[3]per7!$V$5</f>
        <v>27</v>
      </c>
      <c r="G34" s="6">
        <f>[3]per7!$V$9</f>
        <v>15</v>
      </c>
      <c r="H34" s="6">
        <f>[3]per7!$V$8</f>
        <v>34</v>
      </c>
      <c r="I34" s="6">
        <f>[3]per7!$V$12</f>
        <v>6451</v>
      </c>
      <c r="J34" s="6">
        <f>[3]per7!$V$13</f>
        <v>230.39285714285714</v>
      </c>
      <c r="K34" s="6">
        <f>[3]per7!$V$14</f>
        <v>85.967484008528785</v>
      </c>
      <c r="L34" s="6">
        <f>[3]per7!$V$15</f>
        <v>7535</v>
      </c>
      <c r="M34" s="6">
        <f>[3]per7!$V$16</f>
        <v>221.61764705882354</v>
      </c>
      <c r="Q34" s="6"/>
      <c r="R34" s="6"/>
      <c r="S34" s="8"/>
      <c r="T34" s="4"/>
      <c r="U34" s="8"/>
      <c r="V34" s="3"/>
    </row>
    <row r="35" spans="1:22" x14ac:dyDescent="0.2">
      <c r="A35" s="3">
        <v>8</v>
      </c>
      <c r="B35" s="2">
        <v>44142</v>
      </c>
      <c r="C35" s="2">
        <f t="shared" si="0"/>
        <v>44115</v>
      </c>
      <c r="D35" s="1">
        <f t="shared" si="1"/>
        <v>28</v>
      </c>
      <c r="E35" s="6">
        <f>[3]per8!$V$4</f>
        <v>268</v>
      </c>
      <c r="F35" s="6">
        <f>[3]per8!$V$5</f>
        <v>21</v>
      </c>
      <c r="G35" s="6">
        <f>[3]per8!$V$9</f>
        <v>29</v>
      </c>
      <c r="H35" s="6">
        <f>[3]per8!$V$8</f>
        <v>27</v>
      </c>
      <c r="I35" s="6">
        <f>[3]per8!$V$12</f>
        <v>6337</v>
      </c>
      <c r="J35" s="6">
        <f>[3]per8!$V$13</f>
        <v>226.32142857142858</v>
      </c>
      <c r="K35" s="6">
        <f>[3]per8!$V$14</f>
        <v>84.448294243070364</v>
      </c>
      <c r="L35" s="6">
        <f>[3]per8!$V$15</f>
        <v>4747</v>
      </c>
      <c r="M35" s="6">
        <f>[3]per8!$V$16</f>
        <v>175.81481481481481</v>
      </c>
      <c r="Q35" s="6"/>
      <c r="R35" s="6"/>
      <c r="S35" s="8"/>
      <c r="T35" s="4"/>
      <c r="U35" s="8"/>
      <c r="V35" s="3"/>
    </row>
    <row r="36" spans="1:22" x14ac:dyDescent="0.2">
      <c r="A36" s="3">
        <v>9</v>
      </c>
      <c r="B36" s="2">
        <v>44170</v>
      </c>
      <c r="C36" s="2">
        <f t="shared" si="0"/>
        <v>44143</v>
      </c>
      <c r="D36" s="1">
        <f t="shared" si="1"/>
        <v>28</v>
      </c>
      <c r="E36" s="6">
        <f>[3]per9!$V$4</f>
        <v>268</v>
      </c>
      <c r="F36" s="6">
        <f>[3]per9!$V$5</f>
        <v>34</v>
      </c>
      <c r="G36" s="6">
        <f>[3]per9!$V$9</f>
        <v>32</v>
      </c>
      <c r="H36" s="6">
        <f>[3]per9!$V$8</f>
        <v>25</v>
      </c>
      <c r="I36" s="6">
        <f>[3]per9!$V$12</f>
        <v>6477</v>
      </c>
      <c r="J36" s="6">
        <f>[3]per9!$V$13</f>
        <v>231.32142857142858</v>
      </c>
      <c r="K36" s="6">
        <f>[3]per9!$V$14</f>
        <v>86.313965884861403</v>
      </c>
      <c r="L36" s="6">
        <f>[3]per9!$V$15</f>
        <v>4133</v>
      </c>
      <c r="M36" s="6">
        <f>[3]per9!$V$16</f>
        <v>165.32</v>
      </c>
      <c r="Q36" s="6"/>
      <c r="R36" s="6"/>
      <c r="S36" s="8"/>
      <c r="T36" s="4"/>
      <c r="U36" s="8"/>
      <c r="V36" s="3"/>
    </row>
    <row r="37" spans="1:22" x14ac:dyDescent="0.2">
      <c r="A37" s="3">
        <v>10</v>
      </c>
      <c r="B37" s="2">
        <v>44198</v>
      </c>
      <c r="C37" s="2">
        <f t="shared" si="0"/>
        <v>44171</v>
      </c>
      <c r="D37" s="1">
        <f t="shared" si="1"/>
        <v>28</v>
      </c>
      <c r="E37" s="6">
        <f>[3]per10!$V$4</f>
        <v>268</v>
      </c>
      <c r="F37" s="6">
        <f>[3]per10!$V$5</f>
        <v>18</v>
      </c>
      <c r="G37" s="6">
        <f>[3]per10!$V$9</f>
        <v>35</v>
      </c>
      <c r="H37" s="6">
        <f>[3]per10!$V$8</f>
        <v>20</v>
      </c>
      <c r="I37" s="6">
        <f>[3]per10!$V$12</f>
        <v>6462</v>
      </c>
      <c r="J37" s="6">
        <f>[3]per10!$V$13</f>
        <v>230.78571428571428</v>
      </c>
      <c r="K37" s="6">
        <f>[3]per10!$V$14</f>
        <v>86.114072494669514</v>
      </c>
      <c r="L37" s="6">
        <f>[3]per10!$V$15</f>
        <v>1066</v>
      </c>
      <c r="M37" s="6">
        <f>[3]per10!$V$16</f>
        <v>53.3</v>
      </c>
      <c r="Q37" s="6"/>
      <c r="R37" s="6"/>
      <c r="S37" s="8"/>
      <c r="T37" s="4"/>
      <c r="U37" s="8"/>
      <c r="V37" s="3"/>
    </row>
    <row r="38" spans="1:22" x14ac:dyDescent="0.2">
      <c r="A38" s="3">
        <v>11</v>
      </c>
      <c r="B38" s="2">
        <v>44226</v>
      </c>
      <c r="C38" s="2">
        <f t="shared" si="0"/>
        <v>44199</v>
      </c>
      <c r="D38" s="1">
        <f t="shared" si="1"/>
        <v>28</v>
      </c>
      <c r="E38" s="6">
        <f>[3]per11!$V$4</f>
        <v>268</v>
      </c>
      <c r="F38" s="6">
        <f>[3]per11!$V$5</f>
        <v>28</v>
      </c>
      <c r="G38" s="6">
        <f>[3]per11!$V$9</f>
        <v>23</v>
      </c>
      <c r="H38" s="6">
        <f>[3]per11!$V$8</f>
        <v>32</v>
      </c>
      <c r="I38" s="6">
        <f>[3]per11!$V$12</f>
        <v>6355</v>
      </c>
      <c r="J38" s="6">
        <f>[3]per11!$V$13</f>
        <v>226.96428571428572</v>
      </c>
      <c r="K38" s="6">
        <f>[3]per11!$V$14</f>
        <v>84.688166311300634</v>
      </c>
      <c r="L38" s="6">
        <f>[3]per11!$V$15</f>
        <v>4010</v>
      </c>
      <c r="M38" s="6">
        <f>[3]per11!$V$16</f>
        <v>125.3125</v>
      </c>
      <c r="Q38" s="6"/>
      <c r="R38" s="6"/>
      <c r="S38" s="8"/>
      <c r="T38" s="4"/>
      <c r="U38" s="8"/>
      <c r="V38" s="3"/>
    </row>
    <row r="39" spans="1:22" x14ac:dyDescent="0.2">
      <c r="A39" s="3">
        <v>12</v>
      </c>
      <c r="B39" s="2">
        <v>44254</v>
      </c>
      <c r="C39" s="2">
        <f t="shared" si="0"/>
        <v>44227</v>
      </c>
      <c r="D39" s="1">
        <f t="shared" si="1"/>
        <v>28</v>
      </c>
      <c r="E39" s="6">
        <f>[3]per12!$V$4</f>
        <v>268</v>
      </c>
      <c r="F39" s="6">
        <f>[3]per12!$V$5</f>
        <v>26</v>
      </c>
      <c r="G39" s="6">
        <f>[3]per12!$V$9</f>
        <v>39</v>
      </c>
      <c r="H39" s="6">
        <f>[3]per12!$V$8</f>
        <v>23</v>
      </c>
      <c r="I39" s="6">
        <f>[3]per12!$V$12</f>
        <v>6460</v>
      </c>
      <c r="J39" s="6">
        <f>[3]per12!$V$13</f>
        <v>230.71428571428572</v>
      </c>
      <c r="K39" s="6">
        <f>[3]per12!$V$14</f>
        <v>86.087420042643927</v>
      </c>
      <c r="L39" s="6">
        <f>[3]per12!$V$15</f>
        <v>7521</v>
      </c>
      <c r="M39" s="6">
        <f>[3]per12!$V$16</f>
        <v>327</v>
      </c>
      <c r="Q39" s="6"/>
      <c r="R39" s="6"/>
      <c r="S39" s="8"/>
      <c r="T39" s="4"/>
      <c r="U39" s="8"/>
      <c r="V39" s="3"/>
    </row>
    <row r="40" spans="1:22" x14ac:dyDescent="0.2">
      <c r="A40" s="3">
        <v>13</v>
      </c>
      <c r="B40" s="2">
        <v>44286</v>
      </c>
      <c r="C40" s="2">
        <f t="shared" si="0"/>
        <v>44255</v>
      </c>
      <c r="D40" s="1">
        <f t="shared" si="1"/>
        <v>32</v>
      </c>
      <c r="E40" s="6">
        <f>[3]per13!$V$4</f>
        <v>268</v>
      </c>
      <c r="F40" s="6">
        <f>[3]per13!$V$5</f>
        <v>32</v>
      </c>
      <c r="G40" s="6">
        <f>[3]per13!$V$9</f>
        <v>33</v>
      </c>
      <c r="H40" s="6">
        <f>[3]per13!$V$8</f>
        <v>33</v>
      </c>
      <c r="I40" s="6">
        <f>[3]per13!$V$12</f>
        <v>7337</v>
      </c>
      <c r="J40" s="6">
        <f>[3]per13!$V$13</f>
        <v>229.28125</v>
      </c>
      <c r="K40" s="6">
        <f>[3]per13!$V$14</f>
        <v>85.552705223880594</v>
      </c>
      <c r="L40" s="6">
        <f>[3]per13!$V$15</f>
        <v>6203</v>
      </c>
      <c r="M40" s="6">
        <f>[3]per13!$V$16</f>
        <v>187.96969696969697</v>
      </c>
      <c r="Q40" s="6"/>
      <c r="R40" s="6"/>
      <c r="S40" s="8"/>
      <c r="T40" s="4"/>
      <c r="U40" s="8"/>
      <c r="V40" s="3"/>
    </row>
    <row r="41" spans="1:22" x14ac:dyDescent="0.2">
      <c r="A41" s="3">
        <v>1</v>
      </c>
      <c r="B41" s="2">
        <v>44310</v>
      </c>
      <c r="C41" s="2">
        <f t="shared" si="0"/>
        <v>44287</v>
      </c>
      <c r="D41" s="1">
        <f t="shared" si="1"/>
        <v>24</v>
      </c>
      <c r="E41" s="6">
        <f>[4]per1!$V$4</f>
        <v>268</v>
      </c>
      <c r="F41" s="6">
        <f>[4]per1!$V$5</f>
        <v>26</v>
      </c>
      <c r="G41" s="6">
        <f>[4]per1!$V$9</f>
        <v>19</v>
      </c>
      <c r="H41" s="6">
        <f>[4]per1!$V$8</f>
        <v>26</v>
      </c>
      <c r="I41" s="6">
        <f>[4]per1!$V$12</f>
        <v>5453</v>
      </c>
      <c r="J41" s="6">
        <f>[4]per1!$V$13</f>
        <v>227.20833333333334</v>
      </c>
      <c r="K41" s="6">
        <f>[4]per1!$V$14</f>
        <v>84.779228855721399</v>
      </c>
      <c r="L41" s="6">
        <f>[4]per1!$V$15</f>
        <v>3941</v>
      </c>
      <c r="M41" s="6">
        <f>[4]per1!$V$16</f>
        <v>151.57692307692307</v>
      </c>
      <c r="Q41" s="6"/>
      <c r="R41" s="6"/>
      <c r="S41" s="8"/>
      <c r="T41" s="4"/>
      <c r="U41" s="8"/>
      <c r="V41" s="3"/>
    </row>
    <row r="42" spans="1:22" x14ac:dyDescent="0.2">
      <c r="A42" s="3">
        <v>2</v>
      </c>
      <c r="B42" s="2">
        <v>44338</v>
      </c>
      <c r="C42" s="2">
        <f t="shared" si="0"/>
        <v>44311</v>
      </c>
      <c r="D42" s="1">
        <f t="shared" si="1"/>
        <v>28</v>
      </c>
      <c r="E42" s="6">
        <f>[4]per2!$V$4</f>
        <v>268</v>
      </c>
      <c r="F42" s="6">
        <f>[4]per2!$V$5</f>
        <v>28</v>
      </c>
      <c r="G42" s="6">
        <f>[4]per2!$V$9</f>
        <v>30</v>
      </c>
      <c r="H42" s="6">
        <f>[4]per2!$V$8</f>
        <v>25</v>
      </c>
      <c r="I42" s="6">
        <f>[4]per2!$V$12</f>
        <v>6373</v>
      </c>
      <c r="J42" s="6">
        <f>[4]per2!$V$13</f>
        <v>227.60714285714286</v>
      </c>
      <c r="K42" s="6">
        <f>[4]per2!$V$14</f>
        <v>84.928038379530918</v>
      </c>
      <c r="L42" s="6">
        <f>[4]per2!$V$15</f>
        <v>3607</v>
      </c>
      <c r="M42" s="6">
        <f>[4]per2!$V$16</f>
        <v>144.28</v>
      </c>
      <c r="Q42" s="6"/>
      <c r="R42" s="6"/>
      <c r="S42" s="8"/>
      <c r="T42" s="4"/>
      <c r="U42" s="8"/>
      <c r="V42" s="3"/>
    </row>
    <row r="43" spans="1:22" x14ac:dyDescent="0.2">
      <c r="A43" s="3">
        <v>3</v>
      </c>
      <c r="B43" s="2">
        <v>44366</v>
      </c>
      <c r="C43" s="2">
        <f t="shared" si="0"/>
        <v>44339</v>
      </c>
      <c r="D43" s="1">
        <f t="shared" si="1"/>
        <v>28</v>
      </c>
      <c r="E43" s="6">
        <f>[4]per3!$V$4</f>
        <v>268</v>
      </c>
      <c r="F43" s="6">
        <f>[4]per3!$V$5</f>
        <v>28</v>
      </c>
      <c r="G43" s="6">
        <f>[4]per3!$V$9</f>
        <v>36</v>
      </c>
      <c r="H43" s="6">
        <f>[4]per3!$V$8</f>
        <v>35</v>
      </c>
      <c r="I43" s="6">
        <f>[4]per3!$V$12</f>
        <v>6232</v>
      </c>
      <c r="J43" s="6">
        <f>[4]per3!$V$13</f>
        <v>222.57142857142858</v>
      </c>
      <c r="K43" s="6">
        <f>[4]per3!$V$14</f>
        <v>83.049040511727085</v>
      </c>
      <c r="L43" s="6">
        <f>[4]per3!$V$15</f>
        <v>7311</v>
      </c>
      <c r="M43" s="6">
        <f>[4]per3!$V$16</f>
        <v>208.88571428571427</v>
      </c>
      <c r="Q43" s="6"/>
      <c r="R43" s="6"/>
      <c r="S43" s="8"/>
      <c r="T43" s="4"/>
      <c r="U43" s="8"/>
      <c r="V43" s="3"/>
    </row>
    <row r="44" spans="1:22" x14ac:dyDescent="0.2">
      <c r="A44" s="3">
        <v>4</v>
      </c>
      <c r="B44" s="2">
        <v>44394</v>
      </c>
      <c r="C44" s="2">
        <f t="shared" si="0"/>
        <v>44367</v>
      </c>
      <c r="D44" s="1">
        <f t="shared" si="1"/>
        <v>28</v>
      </c>
      <c r="E44" s="6">
        <f>[4]per4!$V$4</f>
        <v>268</v>
      </c>
      <c r="F44" s="6">
        <f>[4]per4!$V$5</f>
        <v>27</v>
      </c>
      <c r="G44" s="6">
        <f>[4]per4!$V$9</f>
        <v>35</v>
      </c>
      <c r="H44" s="6">
        <f>[4]per4!$V$8</f>
        <v>32</v>
      </c>
      <c r="I44" s="6">
        <f>[4]per4!$V$12</f>
        <v>6098</v>
      </c>
      <c r="J44" s="6">
        <f>[4]per4!$V$13</f>
        <v>217.78571428571428</v>
      </c>
      <c r="K44" s="6">
        <f>[4]per4!$V$14</f>
        <v>91.014925373134332</v>
      </c>
      <c r="L44" s="6">
        <f>[4]per4!$V$15</f>
        <v>5177</v>
      </c>
      <c r="M44" s="6">
        <f>[4]per4!$V$16</f>
        <v>161.78125</v>
      </c>
      <c r="Q44" s="6"/>
      <c r="R44" s="6"/>
      <c r="S44" s="8"/>
      <c r="T44" s="4"/>
      <c r="V44" s="3"/>
    </row>
    <row r="45" spans="1:22" x14ac:dyDescent="0.2">
      <c r="A45" s="3">
        <v>5</v>
      </c>
      <c r="B45" s="2">
        <v>44422</v>
      </c>
      <c r="C45" s="2">
        <f t="shared" si="0"/>
        <v>44395</v>
      </c>
      <c r="D45" s="1">
        <f t="shared" si="1"/>
        <v>28</v>
      </c>
      <c r="E45" s="6">
        <f>[4]per5!$V$4</f>
        <v>268</v>
      </c>
      <c r="F45" s="6">
        <f>[4]per5!$V$5</f>
        <v>30</v>
      </c>
      <c r="G45" s="6">
        <f>[4]per5!$V$9</f>
        <v>35</v>
      </c>
      <c r="H45" s="6">
        <f>[4]per5!$V$8</f>
        <v>31</v>
      </c>
      <c r="I45" s="6">
        <f>[4]per5!$V$12</f>
        <v>5982</v>
      </c>
      <c r="J45" s="6">
        <f>[4]per5!$V$13</f>
        <v>213.64285714285714</v>
      </c>
      <c r="K45" s="6">
        <f>[4]per5!$V$14</f>
        <v>79.717484008528785</v>
      </c>
      <c r="L45" s="6">
        <f>[4]per5!$V$15</f>
        <v>4376</v>
      </c>
      <c r="M45" s="6">
        <f>[4]per5!$V$16</f>
        <v>141.16129032258064</v>
      </c>
      <c r="Q45" s="6"/>
      <c r="R45" s="6"/>
      <c r="S45" s="8"/>
      <c r="T45" s="4"/>
      <c r="U45" s="8"/>
      <c r="V45" s="3"/>
    </row>
    <row r="46" spans="1:22" x14ac:dyDescent="0.2">
      <c r="C46" s="2"/>
      <c r="D46" s="2"/>
      <c r="E46" s="1"/>
      <c r="P46" s="6"/>
      <c r="Q46" s="6"/>
      <c r="R46" s="6"/>
      <c r="S46" s="8"/>
      <c r="T46" s="4"/>
      <c r="U46" s="8"/>
      <c r="V46" s="3"/>
    </row>
    <row r="47" spans="1:22" x14ac:dyDescent="0.2">
      <c r="C47" s="2"/>
      <c r="D47" s="2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  <c r="T47" s="4"/>
      <c r="U47" s="8"/>
      <c r="V47" s="3"/>
    </row>
    <row r="48" spans="1:22" x14ac:dyDescent="0.2">
      <c r="C48" s="2"/>
      <c r="D48" s="2"/>
      <c r="E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"/>
      <c r="R48" s="6"/>
      <c r="S48" s="8"/>
      <c r="T48" s="4"/>
      <c r="U48" s="8"/>
      <c r="V48" s="3"/>
    </row>
    <row r="49" spans="2:22" x14ac:dyDescent="0.2">
      <c r="C49" s="2"/>
      <c r="D49" s="2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"/>
      <c r="R49" s="6"/>
      <c r="S49" s="8"/>
      <c r="T49" s="4"/>
      <c r="U49" s="8"/>
      <c r="V49" s="3"/>
    </row>
    <row r="50" spans="2:22" x14ac:dyDescent="0.2">
      <c r="C50" s="2"/>
      <c r="D50" s="2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"/>
      <c r="R50" s="6"/>
      <c r="S50" s="8"/>
      <c r="T50" s="4"/>
      <c r="U50" s="8"/>
      <c r="V50" s="3"/>
    </row>
    <row r="51" spans="2:22" x14ac:dyDescent="0.2">
      <c r="C51" s="2"/>
      <c r="D51" s="2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/>
      <c r="R51" s="6"/>
      <c r="S51" s="8"/>
      <c r="T51" s="4"/>
      <c r="U51" s="8"/>
      <c r="V51" s="3"/>
    </row>
    <row r="52" spans="2:22" x14ac:dyDescent="0.2">
      <c r="C52" s="2"/>
      <c r="D52" s="2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"/>
      <c r="R52" s="6"/>
      <c r="S52" s="8"/>
      <c r="T52" s="4"/>
      <c r="U52" s="8"/>
      <c r="V52" s="3"/>
    </row>
    <row r="53" spans="2:22" x14ac:dyDescent="0.2">
      <c r="C53" s="2"/>
      <c r="D53" s="2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"/>
      <c r="R53" s="6"/>
      <c r="S53" s="8"/>
      <c r="T53" s="4"/>
      <c r="U53" s="8"/>
      <c r="V53" s="3"/>
    </row>
    <row r="54" spans="2:22" x14ac:dyDescent="0.2">
      <c r="C54" s="2"/>
    </row>
    <row r="58" spans="2:22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62" spans="2:22" x14ac:dyDescent="0.2">
      <c r="H62" s="4"/>
      <c r="I62" s="4"/>
      <c r="J62" s="4"/>
      <c r="K62" s="4"/>
      <c r="L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Format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Xavier La Rochelle</cp:lastModifiedBy>
  <dcterms:created xsi:type="dcterms:W3CDTF">2021-10-07T20:49:11Z</dcterms:created>
  <dcterms:modified xsi:type="dcterms:W3CDTF">2022-03-15T12:38:56Z</dcterms:modified>
</cp:coreProperties>
</file>