
<file path=[Content_Types].xml><?xml version="1.0" encoding="utf-8"?>
<Types xmlns="http://schemas.openxmlformats.org/package/2006/content-types">
  <Default Extension="xml" ContentType="application/vnd.openxmlformats-package.core-properties+xml"/>
  <Default Extension="rels" ContentType="application/vnd.openxmlformats-package.relationships+xml"/>
  <Default Extension="bin" ContentType="application/vnd.openxmlformats-officedocument.spreadsheetml.printerSettings"/>
  <Override PartName="/docMetadata/LabelInfo.xml" ContentType="application/vnd.ms-office.classificationlabels+xml"/>
  <Override PartName="/xl/workbook.xml" ContentType="application/vnd.openxmlformats-officedocument.spreadsheetml.sheet.main+xml"/>
  <Override PartName="/customXml/item2.xml" ContentType="application/xml"/>
  <Override PartName="/customXml/itemProps21.xml" ContentType="application/vnd.openxmlformats-officedocument.customXmlProperties+xml"/>
  <Override PartName="/xl/theme/theme11.xml" ContentType="application/vnd.openxmlformats-officedocument.theme+xml"/>
  <Override PartName="/customXml/item12.xml" ContentType="application/xml"/>
  <Override PartName="/customXml/itemProps12.xml" ContentType="application/vnd.openxmlformats-officedocument.customXmlProperties+xml"/>
  <Override PartName="/xl/worksheets/sheet21.xml" ContentType="application/vnd.openxmlformats-officedocument.spreadsheetml.worksheet+xml"/>
  <Override PartName="/xl/worksheets/sheet12.xml" ContentType="application/vnd.openxmlformats-officedocument.spreadsheetml.worksheet+xml"/>
  <Override PartName="/xl/tables/table11.xml" ContentType="application/vnd.openxmlformats-officedocument.spreadsheetml.table+xml"/>
  <Override PartName="/xl/drawings/drawing11.xml" ContentType="application/vnd.openxmlformats-officedocument.drawing+xml"/>
  <Override PartName="/xl/charts/chart11.xml" ContentType="application/vnd.openxmlformats-officedocument.drawingml.chart+xml"/>
  <Override PartName="/xl/charts/colors1.xml" ContentType="application/vnd.ms-office.chartcolorstyle+xml"/>
  <Override PartName="/xl/charts/style1.xml" ContentType="application/vnd.ms-office.chartstyle+xml"/>
  <Override PartName="/xl/calcChain.xml" ContentType="application/vnd.openxmlformats-officedocument.spreadsheetml.calcChain+xml"/>
  <Override PartName="/xl/sharedStrings.xml" ContentType="application/vnd.openxmlformats-officedocument.spreadsheetml.sharedStrings+xml"/>
  <Override PartName="/xl/styles.xml" ContentType="application/vnd.openxmlformats-officedocument.spreadsheetml.styles+xml"/>
  <Override PartName="/customXml/item33.xml" ContentType="application/xml"/>
  <Override PartName="/customXml/itemProps33.xml" ContentType="application/vnd.openxmlformats-officedocument.customXmlProperties+xml"/>
  <Override PartName="/docProps/custom.xml" ContentType="application/vnd.openxmlformats-officedocument.custom-properties+xml"/>
  <Override PartName="/docProps/app.xml" ContentType="application/vnd.openxmlformats-officedocument.extended-properties+xml"/>
</Types>
</file>

<file path=_rels/.rels>&#65279;<?xml version="1.0" encoding="utf-8"?><Relationships xmlns="http://schemas.openxmlformats.org/package/2006/relationships"><Relationship Type="http://schemas.openxmlformats.org/package/2006/relationships/metadata/core-properties" Target="/docProps/core.xml" Id="rId3" /><Relationship Type="http://schemas.microsoft.com/office/2020/02/relationships/classificationlabels" Target="/docMetadata/LabelInfo.xml" Id="rId2" /><Relationship Type="http://schemas.openxmlformats.org/officeDocument/2006/relationships/officeDocument" Target="/xl/workbook.xml" Id="rId1" /><Relationship Type="http://schemas.openxmlformats.org/officeDocument/2006/relationships/custom-properties" Target="/docProps/custom.xml" Id="rId5" /><Relationship Type="http://schemas.openxmlformats.org/officeDocument/2006/relationships/extended-properties" Target="/docProps/app.xml" Id="rId4"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26"/>
  <workbookPr filterPrivacy="1" codeName="ThisWorkbook"/>
  <bookViews>
    <workbookView xWindow="-108" yWindow="-108" windowWidth="23256" windowHeight="12720" xr2:uid="{00000000-000D-0000-FFFF-FFFF00000000}"/>
  </bookViews>
  <sheets>
    <sheet name="Activity tracker" sheetId="1" r:id="rId1"/>
    <sheet name="Activity List" sheetId="2" state="hidden" r:id="rId2"/>
  </sheets>
  <definedNames>
    <definedName name="ActivityList">'Activity List'!$B$4:$B$8</definedName>
    <definedName name="ActivityLookup">'Activity List'!$B$4:$C$8</definedName>
    <definedName name="AllOthers">'Activity tracker'!$A$23</definedName>
    <definedName name="Category1">'Activity tracker'!$A$3</definedName>
    <definedName name="Category1Unit">'Activity tracker'!$C$4</definedName>
    <definedName name="Category2">'Activity tracker'!$A$7</definedName>
    <definedName name="Category2Unit">'Activity tracker'!$C$8</definedName>
    <definedName name="Category3">'Activity tracker'!$A$11</definedName>
    <definedName name="Category3Unit">'Activity tracker'!$C$12</definedName>
    <definedName name="Category4">'Activity tracker'!$A$15</definedName>
    <definedName name="Category4Unit">'Activity tracker'!$C$16</definedName>
    <definedName name="Category5">'Activity tracker'!$A$19</definedName>
    <definedName name="Category5Unit">'Activity tracker'!$C$20</definedName>
    <definedName name="GrandTotal">SUM(List[Total])</definedName>
    <definedName name="OtherTotal">GrandTotal-SUM('Activity tracker'!$B$3:$B$15)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1" l="1"/>
  <c r="B4" i="2" l="1"/>
  <c r="B5" i="2"/>
  <c r="I12" i="1" s="1"/>
  <c r="B6" i="2"/>
  <c r="B7" i="2"/>
  <c r="C4" i="2"/>
  <c r="C5" i="2"/>
  <c r="C6" i="2"/>
  <c r="C7" i="2"/>
  <c r="B8" i="2"/>
  <c r="C8" i="2"/>
  <c r="B17" i="1"/>
  <c r="B21" i="1"/>
  <c r="B19" i="1"/>
  <c r="B13" i="1"/>
  <c r="B9" i="1"/>
  <c r="B5" i="1"/>
  <c r="B15" i="1"/>
  <c r="B11" i="1"/>
  <c r="B7" i="1"/>
  <c r="I9" i="1" l="1"/>
  <c r="I10" i="1"/>
  <c r="I6" i="1"/>
  <c r="I7" i="1"/>
  <c r="I11" i="1"/>
  <c r="I8" i="1"/>
  <c r="B23" i="1"/>
</calcChain>
</file>

<file path=xl/sharedStrings.xml><?xml version="1.0" encoding="utf-8"?>
<sst xmlns="http://schemas.openxmlformats.org/spreadsheetml/2006/main" count="48" uniqueCount="24">
  <si>
    <t>Biking</t>
  </si>
  <si>
    <t>Miles</t>
  </si>
  <si>
    <t>Calories</t>
  </si>
  <si>
    <t>Date</t>
  </si>
  <si>
    <t>Activity</t>
  </si>
  <si>
    <t>Duration</t>
  </si>
  <si>
    <t>Total</t>
  </si>
  <si>
    <t>Unit</t>
  </si>
  <si>
    <t>Note</t>
  </si>
  <si>
    <t>Hot &amp; humid</t>
  </si>
  <si>
    <t>Swimming</t>
  </si>
  <si>
    <t>Cool afternoon</t>
  </si>
  <si>
    <t>Meters</t>
  </si>
  <si>
    <t>Slept well night before</t>
  </si>
  <si>
    <t>Activity 3</t>
  </si>
  <si>
    <t>Activity 4</t>
  </si>
  <si>
    <t>Activity 5</t>
  </si>
  <si>
    <t>Steps</t>
  </si>
  <si>
    <t>Reps</t>
  </si>
  <si>
    <t>Activity List</t>
  </si>
  <si>
    <t>The list below is tied to the custom activities and populates the drop down list on the Activity Log. This sheet should remain hidden.</t>
  </si>
  <si>
    <r>
      <rPr>
        <b/>
        <sz val="11"/>
        <color theme="0"/>
        <rFont val="Calibri"/>
        <family val="2"/>
        <scheme val="major"/>
      </rPr>
      <t>Track your top 5 activities!</t>
    </r>
    <r>
      <rPr>
        <sz val="11"/>
        <color theme="0"/>
        <rFont val="Calibri"/>
        <family val="2"/>
        <scheme val="major"/>
      </rPr>
      <t xml:space="preserve"> Swap the activity info below with the activities you do the most. Then, add entries for them to the activity log to track your progress.</t>
    </r>
  </si>
  <si>
    <t>Activity tracker</t>
  </si>
  <si>
    <t>Start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</si>
</sst>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quot;₹&quot;\ * #,##0_ ;_ &quot;₹&quot;\ * \-#,##0_ ;_ &quot;₹&quot;\ * &quot;-&quot;_ ;_ @_ "/>
    <numFmt numFmtId="165" formatCode="_ * #,##0_ ;_ * \-#,##0_ ;_ * &quot;-&quot;_ ;_ @_ "/>
    <numFmt numFmtId="166" formatCode="_ &quot;₹&quot;\ * #,##0.00_ ;_ &quot;₹&quot;\ * \-#,##0.00_ ;_ &quot;₹&quot;\ * &quot;-&quot;??_ ;_ @_ "/>
    <numFmt numFmtId="167" formatCode="_ * #,##0.00_ ;_ * \-#,##0.00_ ;_ * &quot;-&quot;??_ ;_ @_ "/>
    <numFmt numFmtId="168" formatCode="&quot;$&quot;#,##0.00"/>
    <numFmt numFmtId="169" formatCode="[h]:mm:ss;@"/>
    <numFmt numFmtId="170" formatCode="0.0"/>
    <numFmt numFmtId="171" formatCode="[$-409]h:mm\ AM/PM;@"/>
  </numFmts>
  <fonts count="12" x14ac:knownFonts="1">
    <font>
      <sz val="11"/>
      <color theme="3"/>
      <name val="Calibri"/>
      <family val="2"/>
      <scheme val="minor"/>
    </font>
    <font>
      <sz val="22"/>
      <color theme="0"/>
      <name val="Calibri"/>
      <family val="2"/>
      <scheme val="minor"/>
    </font>
    <font>
      <b/>
      <sz val="11"/>
      <color theme="3"/>
      <name val="Calibri"/>
      <family val="2"/>
      <scheme val="minor"/>
    </font>
    <font>
      <b/>
      <sz val="20"/>
      <color theme="0"/>
      <name val="Calibri"/>
      <family val="2"/>
      <scheme val="major"/>
    </font>
    <font>
      <b/>
      <sz val="18"/>
      <color theme="4"/>
      <name val="Calibri"/>
      <family val="2"/>
      <scheme val="major"/>
    </font>
    <font>
      <b/>
      <sz val="8"/>
      <color theme="0"/>
      <name val="Calibri"/>
      <family val="2"/>
      <scheme val="major"/>
    </font>
    <font>
      <b/>
      <sz val="11"/>
      <color theme="0"/>
      <name val="Calibri"/>
      <family val="2"/>
      <scheme val="minor"/>
    </font>
    <font>
      <sz val="11"/>
      <color theme="0"/>
      <name val="Calibri"/>
      <family val="2"/>
      <scheme val="minor"/>
    </font>
    <font>
      <sz val="11"/>
      <color theme="3"/>
      <name val="Calibri"/>
      <family val="2"/>
      <scheme val="minor"/>
    </font>
    <font>
      <sz val="11"/>
      <color theme="0"/>
      <name val="Calibri"/>
      <family val="2"/>
      <scheme val="major"/>
    </font>
    <font>
      <b/>
      <sz val="11"/>
      <color theme="0"/>
      <name val="Calibri"/>
      <family val="2"/>
      <scheme val="major"/>
    </font>
    <font>
      <sz val="36"/>
      <color theme="0"/>
      <name val="Calibri"/>
      <family val="2"/>
      <scheme val="major"/>
    </font>
  </fonts>
  <fills count="7">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3"/>
        <bgColor indexed="64"/>
      </patternFill>
    </fill>
    <fill>
      <patternFill patternType="solid">
        <fgColor rgb="FFFFFFCC"/>
      </patternFill>
    </fill>
    <fill>
      <patternFill patternType="solid">
        <fgColor theme="4" tint="-0.249977111117893"/>
        <bgColor indexed="64"/>
      </patternFill>
    </fill>
  </fills>
  <borders count="8">
    <border>
      <left/>
      <right/>
      <top/>
      <bottom/>
      <diagonal/>
    </border>
    <border>
      <left/>
      <right/>
      <top/>
      <bottom style="thick">
        <color theme="0"/>
      </bottom>
      <diagonal/>
    </border>
    <border>
      <left/>
      <right/>
      <top style="thick">
        <color theme="0"/>
      </top>
      <bottom/>
      <diagonal/>
    </border>
    <border>
      <left style="thin">
        <color rgb="FFB2B2B2"/>
      </left>
      <right style="thin">
        <color rgb="FFB2B2B2"/>
      </right>
      <top style="thin">
        <color rgb="FFB2B2B2"/>
      </top>
      <bottom style="thin">
        <color rgb="FFB2B2B2"/>
      </bottom>
      <diagonal/>
    </border>
    <border>
      <left/>
      <right style="thick">
        <color theme="0"/>
      </right>
      <top/>
      <bottom/>
      <diagonal/>
    </border>
    <border>
      <left/>
      <right style="thick">
        <color theme="0"/>
      </right>
      <top/>
      <bottom style="thick">
        <color theme="0"/>
      </bottom>
      <diagonal/>
    </border>
    <border>
      <left/>
      <right style="thick">
        <color theme="0"/>
      </right>
      <top style="thick">
        <color theme="0"/>
      </top>
      <bottom/>
      <diagonal/>
    </border>
    <border>
      <left style="thick">
        <color theme="0"/>
      </left>
      <right/>
      <top/>
      <bottom/>
      <diagonal/>
    </border>
  </borders>
  <cellStyleXfs count="10">
    <xf numFmtId="0" fontId="0" fillId="0" borderId="0" applyNumberFormat="0" applyFill="0" applyBorder="0" applyProtection="0">
      <alignment vertical="center" wrapText="1"/>
    </xf>
    <xf numFmtId="0" fontId="4" fillId="0" borderId="0" applyNumberFormat="0" applyBorder="0" applyProtection="0"/>
    <xf numFmtId="0" fontId="3" fillId="3" borderId="0" applyNumberFormat="0" applyBorder="0" applyAlignment="0" applyProtection="0"/>
    <xf numFmtId="0" fontId="1" fillId="4" borderId="0" applyNumberFormat="0" applyBorder="0" applyProtection="0">
      <alignment horizontal="center" vertical="top"/>
    </xf>
    <xf numFmtId="167" fontId="8" fillId="0" borderId="0" applyFill="0" applyBorder="0" applyAlignment="0" applyProtection="0"/>
    <xf numFmtId="165" fontId="8" fillId="0" borderId="0" applyFill="0" applyBorder="0" applyAlignment="0" applyProtection="0"/>
    <xf numFmtId="166" fontId="8" fillId="0" borderId="0" applyFill="0" applyBorder="0" applyAlignment="0" applyProtection="0"/>
    <xf numFmtId="164" fontId="8" fillId="0" borderId="0" applyFill="0" applyBorder="0" applyAlignment="0" applyProtection="0"/>
    <xf numFmtId="9" fontId="8" fillId="0" borderId="0" applyFill="0" applyBorder="0" applyAlignment="0" applyProtection="0"/>
    <xf numFmtId="0" fontId="8" fillId="5" borderId="3" applyNumberFormat="0" applyAlignment="0" applyProtection="0"/>
  </cellStyleXfs>
  <cellXfs count="52">
    <xf numFmtId="0" fontId="0" fillId="0" borderId="0" xfId="0">
      <alignment vertical="center" wrapText="1"/>
    </xf>
    <xf numFmtId="168" fontId="0" fillId="2" borderId="0" xfId="0" applyNumberFormat="1" applyFill="1">
      <alignment vertical="center" wrapText="1"/>
    </xf>
    <xf numFmtId="0" fontId="0" fillId="2" borderId="0" xfId="0" applyFill="1">
      <alignment vertical="center" wrapText="1"/>
    </xf>
    <xf numFmtId="0" fontId="0" fillId="2" borderId="0" xfId="0" applyFill="1" applyAlignment="1">
      <alignment horizontal="center"/>
    </xf>
    <xf numFmtId="0" fontId="0" fillId="0" borderId="0" xfId="0" applyFill="1" applyBorder="1" applyAlignment="1">
      <alignment horizontal="left" vertical="center"/>
    </xf>
    <xf numFmtId="0" fontId="0" fillId="0" borderId="0" xfId="0" applyFill="1" applyBorder="1" applyAlignment="1">
      <alignment vertical="center"/>
    </xf>
    <xf numFmtId="169" fontId="0" fillId="0" borderId="0" xfId="0" applyNumberFormat="1" applyFill="1" applyBorder="1" applyAlignment="1">
      <alignment vertical="center"/>
    </xf>
    <xf numFmtId="0" fontId="0" fillId="2" borderId="0" xfId="0" applyFill="1" applyAlignment="1">
      <alignment vertical="center"/>
    </xf>
    <xf numFmtId="168" fontId="0" fillId="2" borderId="0" xfId="0" applyNumberFormat="1" applyFill="1" applyAlignment="1">
      <alignment vertical="center"/>
    </xf>
    <xf numFmtId="0" fontId="0" fillId="0" borderId="0" xfId="0" applyNumberFormat="1" applyFill="1" applyBorder="1" applyAlignment="1">
      <alignment horizontal="right" vertical="center" indent="1"/>
    </xf>
    <xf numFmtId="0" fontId="0" fillId="2" borderId="0" xfId="0" applyNumberFormat="1" applyFill="1" applyAlignment="1">
      <alignment horizontal="right" vertical="center" indent="1"/>
    </xf>
    <xf numFmtId="0" fontId="0" fillId="0" borderId="0" xfId="0" applyNumberFormat="1" applyFill="1" applyBorder="1" applyAlignment="1">
      <alignment horizontal="left" vertical="center" indent="2"/>
    </xf>
    <xf numFmtId="0" fontId="0" fillId="2" borderId="0" xfId="0" applyNumberFormat="1" applyFill="1" applyAlignment="1">
      <alignment horizontal="left" vertical="center" indent="2"/>
    </xf>
    <xf numFmtId="0" fontId="0" fillId="0" borderId="0" xfId="0" applyFill="1" applyBorder="1" applyAlignment="1">
      <alignment horizontal="right" vertical="center"/>
    </xf>
    <xf numFmtId="0" fontId="0" fillId="0" borderId="0" xfId="0" applyFill="1" applyBorder="1" applyAlignment="1">
      <alignment horizontal="right" vertical="center" indent="1"/>
    </xf>
    <xf numFmtId="0" fontId="0" fillId="0" borderId="0" xfId="0" applyFill="1" applyBorder="1" applyAlignment="1">
      <alignment horizontal="left" vertical="center" indent="2"/>
    </xf>
    <xf numFmtId="0" fontId="0" fillId="0" borderId="0" xfId="0" applyAlignment="1">
      <alignment vertical="center"/>
    </xf>
    <xf numFmtId="169" fontId="0" fillId="0" borderId="0" xfId="0" applyNumberFormat="1" applyFill="1" applyAlignment="1">
      <alignment vertical="center"/>
    </xf>
    <xf numFmtId="0" fontId="2" fillId="0" borderId="0" xfId="0" applyFont="1" applyAlignment="1"/>
    <xf numFmtId="171" fontId="0" fillId="0" borderId="0" xfId="0" applyNumberFormat="1" applyFill="1" applyBorder="1" applyAlignment="1">
      <alignment horizontal="right" vertical="center" indent="1"/>
    </xf>
    <xf numFmtId="171" fontId="0" fillId="2" borderId="0" xfId="0" applyNumberFormat="1" applyFill="1" applyAlignment="1">
      <alignment horizontal="right" vertical="center" indent="1"/>
    </xf>
    <xf numFmtId="0" fontId="8" fillId="4" borderId="4" xfId="0" applyFont="1" applyFill="1" applyBorder="1">
      <alignment vertical="center" wrapText="1"/>
    </xf>
    <xf numFmtId="0" fontId="7" fillId="4" borderId="4" xfId="0" applyFont="1" applyFill="1" applyBorder="1" applyAlignment="1">
      <alignment vertical="center"/>
    </xf>
    <xf numFmtId="0" fontId="7" fillId="4" borderId="4" xfId="0" applyFont="1" applyFill="1" applyBorder="1" applyAlignment="1"/>
    <xf numFmtId="0" fontId="7" fillId="4" borderId="5" xfId="0" applyFont="1" applyFill="1" applyBorder="1" applyAlignment="1"/>
    <xf numFmtId="0" fontId="8" fillId="4" borderId="6" xfId="0" applyFont="1" applyFill="1" applyBorder="1">
      <alignment vertical="center" wrapText="1"/>
    </xf>
    <xf numFmtId="0" fontId="8" fillId="4" borderId="5" xfId="0" applyFont="1" applyFill="1" applyBorder="1">
      <alignment vertical="center" wrapText="1"/>
    </xf>
    <xf numFmtId="0" fontId="0" fillId="2" borderId="0" xfId="0" applyFill="1" applyAlignment="1">
      <alignment horizontal="left" vertical="center" wrapText="1" indent="2"/>
    </xf>
    <xf numFmtId="14" fontId="0" fillId="0" borderId="0" xfId="0" applyNumberFormat="1" applyFill="1" applyBorder="1" applyAlignment="1">
      <alignment horizontal="left" vertical="center" indent="2"/>
    </xf>
    <xf numFmtId="0" fontId="0" fillId="2" borderId="4" xfId="0" applyFill="1" applyBorder="1">
      <alignment vertical="center" wrapText="1"/>
    </xf>
    <xf numFmtId="0" fontId="11" fillId="2" borderId="7" xfId="0" applyFont="1" applyFill="1" applyBorder="1" applyAlignment="1">
      <alignment horizontal="center" vertical="center" wrapText="1"/>
    </xf>
    <xf numFmtId="0" fontId="11" fillId="2" borderId="0" xfId="0" applyFont="1" applyFill="1" applyBorder="1" applyAlignment="1">
      <alignment horizontal="center" vertical="center" wrapText="1"/>
    </xf>
    <xf numFmtId="0" fontId="9" fillId="6" borderId="0" xfId="2" applyFont="1" applyFill="1" applyBorder="1" applyAlignment="1">
      <alignment horizontal="left" vertical="center" wrapText="1" indent="1"/>
    </xf>
    <xf numFmtId="0" fontId="9" fillId="6" borderId="4" xfId="2" applyFont="1" applyFill="1" applyBorder="1" applyAlignment="1">
      <alignment horizontal="left" vertical="center" wrapText="1" indent="1"/>
    </xf>
    <xf numFmtId="0" fontId="7" fillId="4" borderId="0" xfId="0" applyFont="1" applyFill="1" applyBorder="1" applyAlignment="1">
      <alignment horizontal="left" vertical="center" indent="1"/>
    </xf>
    <xf numFmtId="0" fontId="7" fillId="4" borderId="1" xfId="0" applyFont="1" applyFill="1" applyBorder="1" applyAlignment="1">
      <alignment horizontal="left" vertical="center" indent="1"/>
    </xf>
    <xf numFmtId="170" fontId="1" fillId="4" borderId="0" xfId="3" applyNumberFormat="1" applyAlignment="1">
      <alignment horizontal="center"/>
    </xf>
    <xf numFmtId="1" fontId="1" fillId="4" borderId="0" xfId="3" applyNumberFormat="1" applyBorder="1">
      <alignment horizontal="center" vertical="top"/>
    </xf>
    <xf numFmtId="1" fontId="1" fillId="4" borderId="1" xfId="3" applyNumberFormat="1" applyBorder="1">
      <alignment horizontal="center" vertical="top"/>
    </xf>
    <xf numFmtId="0" fontId="3" fillId="6" borderId="0" xfId="2" applyFill="1" applyAlignment="1">
      <alignment horizontal="left" vertical="center" indent="1"/>
    </xf>
    <xf numFmtId="0" fontId="3" fillId="6" borderId="4" xfId="2" applyFill="1" applyBorder="1" applyAlignment="1">
      <alignment horizontal="left" vertical="center" indent="1"/>
    </xf>
    <xf numFmtId="0" fontId="7" fillId="4" borderId="2" xfId="0" applyFont="1" applyFill="1" applyBorder="1" applyAlignment="1">
      <alignment horizontal="left" vertical="center" indent="1"/>
    </xf>
    <xf numFmtId="0" fontId="6" fillId="6" borderId="2" xfId="0" applyFont="1" applyFill="1" applyBorder="1" applyAlignment="1">
      <alignment horizontal="left" vertical="center" indent="2"/>
    </xf>
    <xf numFmtId="0" fontId="6" fillId="6" borderId="0" xfId="0" applyFont="1" applyFill="1" applyBorder="1" applyAlignment="1">
      <alignment horizontal="left" vertical="center" indent="2"/>
    </xf>
    <xf numFmtId="1" fontId="1" fillId="6" borderId="0" xfId="3" applyNumberFormat="1" applyFill="1" applyAlignment="1">
      <alignment horizontal="center" vertical="center"/>
    </xf>
    <xf numFmtId="0" fontId="1" fillId="6" borderId="0" xfId="3" applyFill="1" applyAlignment="1">
      <alignment horizontal="center" vertical="center"/>
    </xf>
    <xf numFmtId="0" fontId="7" fillId="4" borderId="2" xfId="0" applyFont="1" applyFill="1" applyBorder="1" applyAlignment="1">
      <alignment horizontal="left" vertical="center" indent="2"/>
    </xf>
    <xf numFmtId="0" fontId="7" fillId="4" borderId="0" xfId="0" applyFont="1" applyFill="1" applyBorder="1" applyAlignment="1">
      <alignment horizontal="left" vertical="center" indent="2"/>
    </xf>
    <xf numFmtId="0" fontId="7" fillId="6" borderId="6" xfId="0" applyFont="1" applyFill="1" applyBorder="1" applyAlignment="1">
      <alignment vertical="center"/>
    </xf>
    <xf numFmtId="0" fontId="7" fillId="6" borderId="4" xfId="0" applyFont="1" applyFill="1" applyBorder="1" applyAlignment="1">
      <alignment vertical="center"/>
    </xf>
    <xf numFmtId="0" fontId="3" fillId="3" borderId="0" xfId="2" applyAlignment="1">
      <alignment horizontal="left" vertical="center" indent="1"/>
    </xf>
    <xf numFmtId="0" fontId="5" fillId="3" borderId="0" xfId="2" applyFont="1" applyAlignment="1">
      <alignment horizontal="left" vertical="center" wrapText="1" indent="1"/>
    </xf>
  </cellXfs>
  <cellStyles count="10">
    <cellStyle name="Comma" xfId="4" builtinId="3" customBuiltin="1"/>
    <cellStyle name="Comma [0]" xfId="5" builtinId="6" customBuiltin="1"/>
    <cellStyle name="Currency" xfId="6" builtinId="4" customBuiltin="1"/>
    <cellStyle name="Currency [0]" xfId="7" builtinId="7" customBuiltin="1"/>
    <cellStyle name="Heading 1" xfId="1" builtinId="16" customBuiltin="1"/>
    <cellStyle name="Heading 2" xfId="3" builtinId="17" customBuiltin="1"/>
    <cellStyle name="Normal" xfId="0" builtinId="0" customBuiltin="1"/>
    <cellStyle name="Note" xfId="9" builtinId="10" customBuiltin="1"/>
    <cellStyle name="Percent" xfId="8" builtinId="5" customBuiltin="1"/>
    <cellStyle name="Title" xfId="2" builtinId="15" customBuiltin="1"/>
  </cellStyles>
  <dxfs count="12">
    <dxf>
      <alignment vertical="center" textRotation="0" wrapText="0" indent="0" justifyLastLine="0" shrinkToFit="0" readingOrder="0"/>
    </dxf>
    <dxf>
      <numFmt numFmtId="0" formatCode="General"/>
      <alignment horizontal="right" vertical="center" textRotation="0" wrapText="0" indent="1" justifyLastLine="0" shrinkToFit="0" readingOrder="0"/>
    </dxf>
    <dxf>
      <font>
        <b val="0"/>
        <i val="0"/>
        <strike val="0"/>
        <condense val="0"/>
        <extend val="0"/>
        <outline val="0"/>
        <shadow val="0"/>
        <u val="none"/>
        <vertAlign val="baseline"/>
        <sz val="10"/>
        <color theme="3"/>
        <name val="Calibri"/>
        <scheme val="minor"/>
      </font>
      <numFmt numFmtId="0" formatCode="General"/>
      <fill>
        <patternFill patternType="solid">
          <fgColor indexed="64"/>
          <bgColor theme="0"/>
        </patternFill>
      </fill>
      <alignment horizontal="left" vertical="center" textRotation="0" wrapText="0" indent="2" justifyLastLine="0" shrinkToFit="0" readingOrder="0"/>
    </dxf>
    <dxf>
      <alignment vertical="center" textRotation="0" wrapText="0" indent="0" justifyLastLine="0" shrinkToFit="0" readingOrder="0"/>
    </dxf>
    <dxf>
      <font>
        <b val="0"/>
        <i val="0"/>
        <strike val="0"/>
        <condense val="0"/>
        <extend val="0"/>
        <outline val="0"/>
        <shadow val="0"/>
        <u val="none"/>
        <vertAlign val="baseline"/>
        <sz val="10"/>
        <color theme="3"/>
        <name val="Calibri"/>
        <scheme val="minor"/>
      </font>
      <numFmt numFmtId="169" formatCode="[h]:mm:ss;@"/>
      <fill>
        <patternFill patternType="none">
          <fgColor indexed="64"/>
          <bgColor indexed="65"/>
        </patternFill>
      </fill>
      <alignment horizontal="general" vertical="center" textRotation="0" wrapText="0" indent="0" justifyLastLine="0" shrinkToFit="0" readingOrder="0"/>
    </dxf>
    <dxf>
      <numFmt numFmtId="171" formatCode="[$-409]h:mm\ AM/PM;@"/>
      <alignment horizontal="right" vertical="center" textRotation="0" wrapText="0" indent="1" justifyLastLine="0" shrinkToFit="0" readingOrder="0"/>
    </dxf>
    <dxf>
      <alignment vertical="center" textRotation="0" wrapText="0" indent="0" justifyLastLine="0" shrinkToFit="0" readingOrder="0"/>
    </dxf>
    <dxf>
      <numFmt numFmtId="19" formatCode="m/d/yyyy"/>
      <alignment horizontal="left" vertical="center" textRotation="0" wrapText="0" indent="2" justifyLastLine="0" shrinkToFit="0" readingOrder="0"/>
    </dxf>
    <dxf>
      <alignment vertical="center" textRotation="0" wrapText="0" indent="0" justifyLastLine="0" shrinkToFit="0" readingOrder="0"/>
    </dxf>
    <dxf>
      <font>
        <b val="0"/>
        <i val="0"/>
        <strike val="0"/>
        <condense val="0"/>
        <extend val="0"/>
        <outline val="0"/>
        <shadow val="0"/>
        <u val="none"/>
        <vertAlign val="baseline"/>
        <sz val="10"/>
        <color theme="3"/>
        <name val="Calibri"/>
        <scheme val="minor"/>
      </font>
      <fill>
        <patternFill patternType="none">
          <fgColor indexed="64"/>
          <bgColor indexed="65"/>
        </patternFill>
      </fill>
      <alignment horizontal="general" vertical="center" textRotation="0" wrapText="0" indent="0" justifyLastLine="0" shrinkToFit="0" readingOrder="0"/>
    </dxf>
    <dxf>
      <font>
        <color theme="3"/>
      </font>
      <border>
        <bottom style="medium">
          <color theme="2"/>
        </bottom>
      </border>
    </dxf>
    <dxf>
      <border>
        <bottom style="thin">
          <color theme="2"/>
        </bottom>
        <horizontal style="thin">
          <color theme="2"/>
        </horizontal>
      </border>
    </dxf>
  </dxfs>
  <tableStyles count="1" defaultTableStyle="Activity Log" defaultPivotStyle="PivotStyleLight8">
    <tableStyle name="Activity Log" pivot="0" count="2" xr9:uid="{00000000-0011-0000-FFFF-FFFF00000000}">
      <tableStyleElement type="wholeTable" dxfId="11"/>
      <tableStyleElement type="headerRow"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customXml" Target="/customXml/item2.xml" Id="rId8" /><Relationship Type="http://schemas.openxmlformats.org/officeDocument/2006/relationships/theme" Target="/xl/theme/theme11.xml" Id="rId3" /><Relationship Type="http://schemas.openxmlformats.org/officeDocument/2006/relationships/customXml" Target="/customXml/item12.xml" Id="rId7" /><Relationship Type="http://schemas.openxmlformats.org/officeDocument/2006/relationships/worksheet" Target="/xl/worksheets/sheet21.xml" Id="rId2" /><Relationship Type="http://schemas.openxmlformats.org/officeDocument/2006/relationships/worksheet" Target="/xl/worksheets/sheet12.xml" Id="rId1" /><Relationship Type="http://schemas.openxmlformats.org/officeDocument/2006/relationships/calcChain" Target="/xl/calcChain.xml" Id="rId6" /><Relationship Type="http://schemas.openxmlformats.org/officeDocument/2006/relationships/sharedStrings" Target="/xl/sharedStrings.xml" Id="rId5" /><Relationship Type="http://schemas.openxmlformats.org/officeDocument/2006/relationships/styles" Target="/xl/styles.xml" Id="rId4" /><Relationship Type="http://schemas.openxmlformats.org/officeDocument/2006/relationships/customXml" Target="/customXml/item33.xml" Id="rId9" /></Relationships>
</file>

<file path=xl/charts/_rels/chart11.xml.rels>&#65279;<?xml version="1.0" encoding="utf-8"?><Relationships xmlns="http://schemas.openxmlformats.org/package/2006/relationships"><Relationship Type="http://schemas.microsoft.com/office/2011/relationships/chartColorStyle" Target="/xl/charts/colors1.xml" Id="rId2" /><Relationship Type="http://schemas.microsoft.com/office/2011/relationships/chartStyle" Target="/xl/charts/style1.xml" Id="rId1" /></Relationships>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accent1">
                    <a:lumMod val="75000"/>
                  </a:schemeClr>
                </a:solidFill>
                <a:latin typeface="+mj-lt"/>
                <a:ea typeface="+mn-ea"/>
                <a:cs typeface="+mn-cs"/>
              </a:defRPr>
            </a:pPr>
            <a:r>
              <a:rPr lang="en-US" sz="1800">
                <a:solidFill>
                  <a:schemeClr val="accent1">
                    <a:lumMod val="75000"/>
                  </a:schemeClr>
                </a:solidFill>
                <a:latin typeface="+mj-lt"/>
              </a:rPr>
              <a:t>Calories burned by activity</a:t>
            </a:r>
          </a:p>
        </c:rich>
      </c:tx>
      <c:layout>
        <c:manualLayout>
          <c:xMode val="edge"/>
          <c:yMode val="edge"/>
          <c:x val="1.4528247989487869E-2"/>
          <c:y val="6.4122965021529171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accent1">
                  <a:lumMod val="75000"/>
                </a:schemeClr>
              </a:solidFill>
              <a:latin typeface="+mj-lt"/>
              <a:ea typeface="+mn-ea"/>
              <a:cs typeface="+mn-cs"/>
            </a:defRPr>
          </a:pPr>
          <a:endParaRPr lang="en-US"/>
        </a:p>
      </c:txPr>
    </c:title>
    <c:autoTitleDeleted val="0"/>
    <c:plotArea>
      <c:layout>
        <c:manualLayout>
          <c:layoutTarget val="inner"/>
          <c:xMode val="edge"/>
          <c:yMode val="edge"/>
          <c:x val="2.1208759161515066E-2"/>
          <c:y val="0.36579555006604564"/>
          <c:w val="0.84022933030807034"/>
          <c:h val="0.44821985487108229"/>
        </c:manualLayout>
      </c:layout>
      <c:barChart>
        <c:barDir val="bar"/>
        <c:grouping val="stacked"/>
        <c:varyColors val="0"/>
        <c:ser>
          <c:idx val="0"/>
          <c:order val="0"/>
          <c:tx>
            <c:strRef>
              <c:f>'Activity tracker'!$A$3</c:f>
              <c:strCache>
                <c:ptCount val="1"/>
                <c:pt idx="0">
                  <c:v>Biking</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'Activity tracker'!$A$1</c:f>
              <c:strCache>
                <c:ptCount val="1"/>
                <c:pt idx="0">
                  <c:v>Activity tracker</c:v>
                </c:pt>
              </c:strCache>
            </c:strRef>
          </c:cat>
          <c:val>
            <c:numRef>
              <c:f>'Activity tracker'!$B$5</c:f>
              <c:numCache>
                <c:formatCode>0</c:formatCode>
                <c:ptCount val="1"/>
                <c:pt idx="0">
                  <c:v>847</c:v>
                </c:pt>
              </c:numCache>
            </c:numRef>
          </c:val>
          <c:extLst>
            <c:ext xmlns:c16="http://schemas.microsoft.com/office/drawing/2014/chart" uri="{C3380CC4-5D6E-409C-BE32-E72D297353CC}">
              <c16:uniqueId val="{00000000-6435-4E50-8E08-17A8A990922F}"/>
            </c:ext>
          </c:extLst>
        </c:ser>
        <c:ser>
          <c:idx val="1"/>
          <c:order val="1"/>
          <c:tx>
            <c:strRef>
              <c:f>'Activity tracker'!$A$7</c:f>
              <c:strCache>
                <c:ptCount val="1"/>
                <c:pt idx="0">
                  <c:v>Swimming</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'Activity tracker'!$A$1</c:f>
              <c:strCache>
                <c:ptCount val="1"/>
                <c:pt idx="0">
                  <c:v>Activity tracker</c:v>
                </c:pt>
              </c:strCache>
            </c:strRef>
          </c:cat>
          <c:val>
            <c:numRef>
              <c:f>'Activity tracker'!$B$9</c:f>
              <c:numCache>
                <c:formatCode>0</c:formatCode>
                <c:ptCount val="1"/>
                <c:pt idx="0">
                  <c:v>237</c:v>
                </c:pt>
              </c:numCache>
            </c:numRef>
          </c:val>
          <c:extLst>
            <c:ext xmlns:c16="http://schemas.microsoft.com/office/drawing/2014/chart" uri="{C3380CC4-5D6E-409C-BE32-E72D297353CC}">
              <c16:uniqueId val="{00000001-6435-4E50-8E08-17A8A990922F}"/>
            </c:ext>
          </c:extLst>
        </c:ser>
        <c:ser>
          <c:idx val="2"/>
          <c:order val="2"/>
          <c:tx>
            <c:strRef>
              <c:f>'Activity tracker'!$A$11</c:f>
              <c:strCache>
                <c:ptCount val="1"/>
                <c:pt idx="0">
                  <c:v>Activity 3</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'Activity tracker'!$A$1</c:f>
              <c:strCache>
                <c:ptCount val="1"/>
                <c:pt idx="0">
                  <c:v>Activity tracker</c:v>
                </c:pt>
              </c:strCache>
            </c:strRef>
          </c:cat>
          <c:val>
            <c:numRef>
              <c:f>'Activity tracker'!$B$13</c:f>
              <c:numCache>
                <c:formatCode>0</c:formatCode>
                <c:ptCount val="1"/>
                <c:pt idx="0">
                  <c:v>150</c:v>
                </c:pt>
              </c:numCache>
            </c:numRef>
          </c:val>
          <c:extLst>
            <c:ext xmlns:c16="http://schemas.microsoft.com/office/drawing/2014/chart" uri="{C3380CC4-5D6E-409C-BE32-E72D297353CC}">
              <c16:uniqueId val="{00000002-6435-4E50-8E08-17A8A990922F}"/>
            </c:ext>
          </c:extLst>
        </c:ser>
        <c:ser>
          <c:idx val="3"/>
          <c:order val="3"/>
          <c:tx>
            <c:strRef>
              <c:f>'Activity tracker'!$A$15</c:f>
              <c:strCache>
                <c:ptCount val="1"/>
                <c:pt idx="0">
                  <c:v>Activity 4</c:v>
                </c:pt>
              </c:strCache>
            </c:strRef>
          </c:tx>
          <c:spPr>
            <a:solidFill>
              <a:schemeClr val="accent4">
                <a:lumMod val="50000"/>
              </a:schemeClr>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'Activity tracker'!$A$1</c:f>
              <c:strCache>
                <c:ptCount val="1"/>
                <c:pt idx="0">
                  <c:v>Activity tracker</c:v>
                </c:pt>
              </c:strCache>
            </c:strRef>
          </c:cat>
          <c:val>
            <c:numRef>
              <c:f>'Activity tracker'!$B$17</c:f>
              <c:numCache>
                <c:formatCode>0</c:formatCode>
                <c:ptCount val="1"/>
                <c:pt idx="0">
                  <c:v>115</c:v>
                </c:pt>
              </c:numCache>
            </c:numRef>
          </c:val>
          <c:extLst>
            <c:ext xmlns:c16="http://schemas.microsoft.com/office/drawing/2014/chart" uri="{C3380CC4-5D6E-409C-BE32-E72D297353CC}">
              <c16:uniqueId val="{00000003-6435-4E50-8E08-17A8A990922F}"/>
            </c:ext>
          </c:extLst>
        </c:ser>
        <c:ser>
          <c:idx val="4"/>
          <c:order val="4"/>
          <c:tx>
            <c:strRef>
              <c:f>'Activity tracker'!$A$19</c:f>
              <c:strCache>
                <c:ptCount val="1"/>
                <c:pt idx="0">
                  <c:v>Activity 5</c:v>
                </c:pt>
              </c:strCache>
            </c:strRef>
          </c:tx>
          <c:spPr>
            <a:solidFill>
              <a:schemeClr val="accent5">
                <a:lumMod val="75000"/>
              </a:schemeClr>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B-6435-4E50-8E08-17A8A990922F}"/>
              </c:ext>
            </c:extLst>
          </c:dPt>
          <c:dLbls>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'Activity tracker'!$A$1</c:f>
              <c:strCache>
                <c:ptCount val="1"/>
                <c:pt idx="0">
                  <c:v>Activity tracker</c:v>
                </c:pt>
              </c:strCache>
            </c:strRef>
          </c:cat>
          <c:val>
            <c:numRef>
              <c:f>'Activity tracker'!$B$21</c:f>
              <c:numCache>
                <c:formatCode>0</c:formatCode>
                <c:ptCount val="1"/>
                <c:pt idx="0">
                  <c:v>345</c:v>
                </c:pt>
              </c:numCache>
            </c:numRef>
          </c:val>
          <c:extLst>
            <c:ext xmlns:c16="http://schemas.microsoft.com/office/drawing/2014/chart" uri="{C3380CC4-5D6E-409C-BE32-E72D297353CC}">
              <c16:uniqueId val="{00000004-6435-4E50-8E08-17A8A990922F}"/>
            </c:ext>
          </c:extLst>
        </c:ser>
        <c:dLbls>
          <c:showLegendKey val="0"/>
          <c:showVal val="0"/>
          <c:showCatName val="0"/>
          <c:showSerName val="0"/>
          <c:showPercent val="0"/>
          <c:showBubbleSize val="0"/>
        </c:dLbls>
        <c:gapWidth val="40"/>
        <c:overlap val="100"/>
        <c:axId val="494667488"/>
        <c:axId val="491718096"/>
      </c:barChart>
      <c:catAx>
        <c:axId val="494667488"/>
        <c:scaling>
          <c:orientation val="minMax"/>
        </c:scaling>
        <c:delete val="1"/>
        <c:axPos val="l"/>
        <c:numFmt formatCode="General" sourceLinked="1"/>
        <c:majorTickMark val="none"/>
        <c:minorTickMark val="none"/>
        <c:tickLblPos val="nextTo"/>
        <c:crossAx val="491718096"/>
        <c:crosses val="autoZero"/>
        <c:auto val="1"/>
        <c:lblAlgn val="ctr"/>
        <c:lblOffset val="100"/>
        <c:noMultiLvlLbl val="0"/>
      </c:catAx>
      <c:valAx>
        <c:axId val="49171809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494667488"/>
        <c:crosses val="autoZero"/>
        <c:crossBetween val="between"/>
      </c:valAx>
      <c:spPr>
        <a:noFill/>
        <a:ln>
          <a:noFill/>
        </a:ln>
        <a:effectLst/>
      </c:spPr>
    </c:plotArea>
    <c:legend>
      <c:legendPos val="r"/>
      <c:layout>
        <c:manualLayout>
          <c:xMode val="edge"/>
          <c:yMode val="edge"/>
          <c:x val="0.89336229151803415"/>
          <c:y val="0.28856020448424341"/>
          <c:w val="0.10474831671682065"/>
          <c:h val="0.6753853807489749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&#65279;<?xml version="1.0" encoding="utf-8"?><Relationships xmlns="http://schemas.openxmlformats.org/package/2006/relationships"><Relationship Type="http://schemas.openxmlformats.org/officeDocument/2006/relationships/chart" Target="/xl/charts/chart11.xml" Id="rId1" /></Relationships>
</file>

<file path=xl/drawings/drawing11.xml><?xml version="1.0" encoding="utf-8"?>
<xdr:wsDr xmlns:xdr="http://schemas.openxmlformats.org/drawingml/2006/spreadsheetDrawing" xmlns:a="http://schemas.openxmlformats.org/drawingml/2006/main">
  <xdr:twoCellAnchor editAs="oneCell">
    <xdr:from>
      <xdr:col>3</xdr:col>
      <xdr:colOff>38100</xdr:colOff>
      <xdr:row>0</xdr:row>
      <xdr:rowOff>57150</xdr:rowOff>
    </xdr:from>
    <xdr:to>
      <xdr:col>11</xdr:col>
      <xdr:colOff>9525</xdr:colOff>
      <xdr:row>3</xdr:row>
      <xdr:rowOff>28575</xdr:rowOff>
    </xdr:to>
    <xdr:graphicFrame macro="">
      <xdr:nvGraphicFramePr>
        <xdr:cNvPr id="2" name="Calories Burned" descr="Stacked bar chart showing total calories burned by activity">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List" displayName="List" ref="D5:K12" totalsRowShown="0" headerRowDxfId="9" dataDxfId="8">
  <tableColumns count="8">
    <tableColumn id="1" xr3:uid="{00000000-0010-0000-0000-000001000000}" name="Date" dataDxfId="7"/>
    <tableColumn id="2" xr3:uid="{00000000-0010-0000-0000-000002000000}" name="Activity" dataDxfId="6"/>
    <tableColumn id="9" xr3:uid="{00000000-0010-0000-0000-000009000000}" name="Start time" dataDxfId="5"/>
    <tableColumn id="10" xr3:uid="{00000000-0010-0000-0000-00000A000000}" name="Duration" dataDxfId="4"/>
    <tableColumn id="3" xr3:uid="{00000000-0010-0000-0000-000003000000}" name="Total" dataDxfId="3"/>
    <tableColumn id="4" xr3:uid="{00000000-0010-0000-0000-000004000000}" name="Unit" dataDxfId="2">
      <calculatedColumnFormula>IFERROR(VLOOKUP(List[[#This Row],[Activity]],ActivityLookup,2,FALSE),"")</calculatedColumnFormula>
    </tableColumn>
    <tableColumn id="5" xr3:uid="{00000000-0010-0000-0000-000005000000}" name="Calories" dataDxfId="1"/>
    <tableColumn id="7" xr3:uid="{00000000-0010-0000-0000-000007000000}" name="Note" dataDxfId="0"/>
  </tableColumns>
  <tableStyleInfo name="Activity Log" showFirstColumn="0" showLastColumn="0" showRowStripes="1" showColumnStripes="0"/>
  <extLst>
    <ext xmlns:x14="http://schemas.microsoft.com/office/spreadsheetml/2009/9/main" uri="{504A1905-F514-4f6f-8877-14C23A59335A}">
      <x14:table altTextSummary="Enter Date, Activity, Start Time, Duration, Total, Calories, and Notes in this table. Unit is automatically updated"/>
    </ext>
  </extLst>
</table>
</file>

<file path=xl/theme/theme11.xml><?xml version="1.0" encoding="utf-8"?>
<a:theme xmlns:a="http://schemas.openxmlformats.org/drawingml/2006/main" name="Office Theme">
  <a:themeElements>
    <a:clrScheme name="Activity Log">
      <a:dk1>
        <a:sysClr val="windowText" lastClr="000000"/>
      </a:dk1>
      <a:lt1>
        <a:sysClr val="window" lastClr="FFFFFF"/>
      </a:lt1>
      <a:dk2>
        <a:srgbClr val="414141"/>
      </a:dk2>
      <a:lt2>
        <a:srgbClr val="F0F0F0"/>
      </a:lt2>
      <a:accent1>
        <a:srgbClr val="F01414"/>
      </a:accent1>
      <a:accent2>
        <a:srgbClr val="2895BF"/>
      </a:accent2>
      <a:accent3>
        <a:srgbClr val="BF1A8D"/>
      </a:accent3>
      <a:accent4>
        <a:srgbClr val="FF9900"/>
      </a:accent4>
      <a:accent5>
        <a:srgbClr val="9B9B9B"/>
      </a:accent5>
      <a:accent6>
        <a:srgbClr val="CD865B"/>
      </a:accent6>
      <a:hlink>
        <a:srgbClr val="0095BF"/>
      </a:hlink>
      <a:folHlink>
        <a:srgbClr val="BF1A8D"/>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&#65279;<?xml version="1.0" encoding="utf-8"?><Relationships xmlns="http://schemas.openxmlformats.org/package/2006/relationships"><Relationship Type="http://schemas.openxmlformats.org/officeDocument/2006/relationships/table" Target="/xl/tables/table11.xml" Id="rId3" /><Relationship Type="http://schemas.openxmlformats.org/officeDocument/2006/relationships/drawing" Target="/xl/drawings/drawing11.xml" Id="rId2" /><Relationship Type="http://schemas.openxmlformats.org/officeDocument/2006/relationships/printerSettings" Target="/xl/printerSettings/printerSettings12.bin" Id="rId1" /></Relationships>
</file>

<file path=xl/worksheets/_rels/sheet21.xml.rels>&#65279;<?xml version="1.0" encoding="utf-8"?><Relationships xmlns="http://schemas.openxmlformats.org/package/2006/relationships"><Relationship Type="http://schemas.openxmlformats.org/officeDocument/2006/relationships/printerSettings" Target="/xl/printerSettings/printerSettings21.bin" Id="rId1" /></Relationships>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fitToPage="1"/>
  </sheetPr>
  <dimension ref="A1:K24"/>
  <sheetViews>
    <sheetView showGridLines="0" tabSelected="1" zoomScaleNormal="100" workbookViewId="0">
      <selection sqref="A1:C1"/>
    </sheetView>
  </sheetViews>
  <sheetFormatPr defaultRowHeight="30" customHeight="1" x14ac:dyDescent="0.3"/>
  <cols>
    <col min="1" max="1" width="14.44140625" style="2" customWidth="1"/>
    <col min="2" max="2" width="16" style="2" customWidth="1"/>
    <col min="3" max="3" width="7.77734375" style="29" customWidth="1"/>
    <col min="4" max="4" width="14.21875" style="2" customWidth="1"/>
    <col min="5" max="5" width="18.77734375" style="2" customWidth="1"/>
    <col min="6" max="6" width="11.21875" style="2" customWidth="1"/>
    <col min="7" max="7" width="11.77734375" style="2" customWidth="1"/>
    <col min="8" max="8" width="9.77734375" style="2" customWidth="1"/>
    <col min="9" max="9" width="11.21875" style="1" customWidth="1"/>
    <col min="10" max="10" width="10.44140625" customWidth="1"/>
    <col min="11" max="11" width="36.5546875" customWidth="1"/>
  </cols>
  <sheetData>
    <row r="1" spans="1:11" ht="33" customHeight="1" x14ac:dyDescent="0.3">
      <c r="A1" s="39" t="s">
        <v>22</v>
      </c>
      <c r="B1" s="39"/>
      <c r="C1" s="40"/>
      <c r="D1" s="30"/>
      <c r="E1" s="31"/>
      <c r="F1" s="31"/>
      <c r="G1" s="31"/>
      <c r="H1" s="31"/>
      <c r="I1" s="31"/>
      <c r="J1" s="31"/>
      <c r="K1" s="31"/>
    </row>
    <row r="2" spans="1:11" ht="74.25" customHeight="1" x14ac:dyDescent="0.3">
      <c r="A2" s="32" t="s">
        <v>21</v>
      </c>
      <c r="B2" s="32"/>
      <c r="C2" s="33"/>
      <c r="D2" s="30"/>
      <c r="E2" s="31"/>
      <c r="F2" s="31"/>
      <c r="G2" s="31"/>
      <c r="H2" s="31"/>
      <c r="I2" s="31"/>
      <c r="J2" s="31"/>
      <c r="K2" s="31"/>
    </row>
    <row r="3" spans="1:11" ht="18" customHeight="1" x14ac:dyDescent="0.3">
      <c r="A3" s="34" t="s">
        <v>0</v>
      </c>
      <c r="B3" s="36">
        <f>SUMIF(List[Activity],Category1,List[Total])</f>
        <v>19.46</v>
      </c>
      <c r="C3" s="21"/>
      <c r="D3" s="30"/>
      <c r="E3" s="31"/>
      <c r="F3" s="31"/>
      <c r="G3" s="31"/>
      <c r="H3" s="31"/>
      <c r="I3" s="31"/>
      <c r="J3" s="31"/>
      <c r="K3" s="31"/>
    </row>
    <row r="4" spans="1:11" ht="30" customHeight="1" x14ac:dyDescent="0.3">
      <c r="A4" s="34"/>
      <c r="B4" s="36"/>
      <c r="C4" s="22" t="s">
        <v>1</v>
      </c>
      <c r="D4" s="30"/>
      <c r="E4" s="31"/>
      <c r="F4" s="31"/>
      <c r="G4" s="31"/>
      <c r="H4" s="31"/>
      <c r="I4" s="31"/>
      <c r="J4" s="31"/>
      <c r="K4" s="31"/>
    </row>
    <row r="5" spans="1:11" ht="30" customHeight="1" x14ac:dyDescent="0.3">
      <c r="A5" s="34"/>
      <c r="B5" s="37">
        <f>SUMIF(List[Activity],Category1,List[Calories])</f>
        <v>847</v>
      </c>
      <c r="C5" s="23" t="s">
        <v>2</v>
      </c>
      <c r="D5" s="15" t="s">
        <v>3</v>
      </c>
      <c r="E5" s="4" t="s">
        <v>4</v>
      </c>
      <c r="F5" s="14" t="s">
        <v>23</v>
      </c>
      <c r="G5" s="13" t="s">
        <v>5</v>
      </c>
      <c r="H5" s="13" t="s">
        <v>6</v>
      </c>
      <c r="I5" s="15" t="s">
        <v>7</v>
      </c>
      <c r="J5" s="14" t="s">
        <v>2</v>
      </c>
      <c r="K5" s="4" t="s">
        <v>8</v>
      </c>
    </row>
    <row r="6" spans="1:11" ht="30" customHeight="1" thickBot="1" x14ac:dyDescent="0.35">
      <c r="A6" s="35"/>
      <c r="B6" s="38"/>
      <c r="C6" s="24"/>
      <c r="D6" s="28" t="s">
        <v>3</v>
      </c>
      <c r="E6" s="4" t="s">
        <v>0</v>
      </c>
      <c r="F6" s="19">
        <v>0.66666666666666663</v>
      </c>
      <c r="G6" s="6">
        <v>1.5972222222222224E-2</v>
      </c>
      <c r="H6" s="5">
        <v>3.66</v>
      </c>
      <c r="I6" s="11" t="str">
        <f>IFERROR(VLOOKUP(List[[#This Row],[Activity]],ActivityLookup,2,FALSE),"")</f>
        <v>Miles</v>
      </c>
      <c r="J6" s="9">
        <v>173</v>
      </c>
      <c r="K6" s="4" t="s">
        <v>9</v>
      </c>
    </row>
    <row r="7" spans="1:11" ht="30" customHeight="1" thickTop="1" x14ac:dyDescent="0.3">
      <c r="A7" s="41" t="s">
        <v>10</v>
      </c>
      <c r="B7" s="36">
        <f>SUMIF(List[Activity],Category2,List[Total])</f>
        <v>1700</v>
      </c>
      <c r="C7" s="25"/>
      <c r="D7" s="28" t="s">
        <v>3</v>
      </c>
      <c r="E7" s="4" t="s">
        <v>0</v>
      </c>
      <c r="F7" s="19">
        <v>0.60416666666666663</v>
      </c>
      <c r="G7" s="6">
        <v>3.125E-2</v>
      </c>
      <c r="H7" s="5">
        <v>7.8</v>
      </c>
      <c r="I7" s="11" t="str">
        <f>IFERROR(VLOOKUP(List[[#This Row],[Activity]],ActivityLookup,2,FALSE),"")</f>
        <v>Miles</v>
      </c>
      <c r="J7" s="9">
        <v>330</v>
      </c>
      <c r="K7" s="4" t="s">
        <v>11</v>
      </c>
    </row>
    <row r="8" spans="1:11" ht="30" customHeight="1" x14ac:dyDescent="0.3">
      <c r="A8" s="34"/>
      <c r="B8" s="36"/>
      <c r="C8" s="22" t="s">
        <v>12</v>
      </c>
      <c r="D8" s="28" t="s">
        <v>3</v>
      </c>
      <c r="E8" s="4" t="s">
        <v>10</v>
      </c>
      <c r="F8" s="19">
        <v>0.41666666666666669</v>
      </c>
      <c r="G8" s="6">
        <v>2.0833333333333332E-2</v>
      </c>
      <c r="H8" s="5">
        <v>1700</v>
      </c>
      <c r="I8" s="11" t="str">
        <f>IFERROR(VLOOKUP(List[[#This Row],[Activity]],ActivityLookup,2,FALSE),"")</f>
        <v>Meters</v>
      </c>
      <c r="J8" s="9">
        <v>237</v>
      </c>
      <c r="K8" s="4" t="s">
        <v>13</v>
      </c>
    </row>
    <row r="9" spans="1:11" ht="30" customHeight="1" x14ac:dyDescent="0.3">
      <c r="A9" s="34"/>
      <c r="B9" s="37">
        <f>SUMIF(List[Activity],Category2,List[Calories])</f>
        <v>237</v>
      </c>
      <c r="C9" s="23" t="s">
        <v>2</v>
      </c>
      <c r="D9" s="28" t="s">
        <v>3</v>
      </c>
      <c r="E9" s="4" t="s">
        <v>14</v>
      </c>
      <c r="F9" s="19">
        <v>0.5625</v>
      </c>
      <c r="G9" s="6">
        <v>2.4305555555555556E-2</v>
      </c>
      <c r="H9" s="5">
        <v>3227</v>
      </c>
      <c r="I9" s="11" t="str">
        <f>IFERROR(VLOOKUP(List[[#This Row],[Activity]],ActivityLookup,2,FALSE),"")</f>
        <v>Steps</v>
      </c>
      <c r="J9" s="9">
        <v>150</v>
      </c>
      <c r="K9" s="4"/>
    </row>
    <row r="10" spans="1:11" ht="30" customHeight="1" thickBot="1" x14ac:dyDescent="0.35">
      <c r="A10" s="35"/>
      <c r="B10" s="38"/>
      <c r="C10" s="26"/>
      <c r="D10" s="28" t="s">
        <v>3</v>
      </c>
      <c r="E10" s="4" t="s">
        <v>15</v>
      </c>
      <c r="F10" s="19">
        <v>0.22916666666666666</v>
      </c>
      <c r="G10" s="6">
        <v>2.0833333333333332E-2</v>
      </c>
      <c r="H10" s="5">
        <v>30</v>
      </c>
      <c r="I10" s="11" t="str">
        <f>IFERROR(VLOOKUP(List[[#This Row],[Activity]],ActivityLookup,2,FALSE),"")</f>
        <v>Reps</v>
      </c>
      <c r="J10" s="9">
        <v>115</v>
      </c>
      <c r="K10" s="4"/>
    </row>
    <row r="11" spans="1:11" ht="30" customHeight="1" thickTop="1" x14ac:dyDescent="0.3">
      <c r="A11" s="41" t="s">
        <v>14</v>
      </c>
      <c r="B11" s="36">
        <f>SUMIF(List[Activity],Category3,List[Total])</f>
        <v>3227</v>
      </c>
      <c r="C11" s="25"/>
      <c r="D11" s="28" t="s">
        <v>3</v>
      </c>
      <c r="E11" s="7" t="s">
        <v>16</v>
      </c>
      <c r="F11" s="20">
        <v>0.25</v>
      </c>
      <c r="G11" s="17">
        <v>3.125E-2</v>
      </c>
      <c r="H11" s="7">
        <v>5</v>
      </c>
      <c r="I11" s="12" t="str">
        <f>IFERROR(VLOOKUP(List[[#This Row],[Activity]],ActivityLookup,2,FALSE),"")</f>
        <v>Miles</v>
      </c>
      <c r="J11" s="10">
        <v>345</v>
      </c>
      <c r="K11" s="8"/>
    </row>
    <row r="12" spans="1:11" ht="30" customHeight="1" x14ac:dyDescent="0.3">
      <c r="A12" s="34"/>
      <c r="B12" s="36"/>
      <c r="C12" s="22" t="s">
        <v>17</v>
      </c>
      <c r="D12" s="28" t="s">
        <v>3</v>
      </c>
      <c r="E12" s="7" t="s">
        <v>0</v>
      </c>
      <c r="F12" s="20">
        <v>0.41666666666666669</v>
      </c>
      <c r="G12" s="17">
        <v>2.7777777777777776E-2</v>
      </c>
      <c r="H12" s="7">
        <v>8</v>
      </c>
      <c r="I12" s="12" t="str">
        <f>IFERROR(VLOOKUP(List[[#This Row],[Activity]],ActivityLookup,2,FALSE),"")</f>
        <v>Miles</v>
      </c>
      <c r="J12" s="10">
        <v>344</v>
      </c>
      <c r="K12" s="16"/>
    </row>
    <row r="13" spans="1:11" ht="30" customHeight="1" x14ac:dyDescent="0.3">
      <c r="A13" s="34"/>
      <c r="B13" s="37">
        <f>SUMIF(List[Activity],Category3,List[Calories])</f>
        <v>150</v>
      </c>
      <c r="C13" s="23" t="s">
        <v>2</v>
      </c>
      <c r="D13" s="27"/>
      <c r="F13" s="3"/>
      <c r="K13" s="4"/>
    </row>
    <row r="14" spans="1:11" ht="30" customHeight="1" thickBot="1" x14ac:dyDescent="0.35">
      <c r="A14" s="34"/>
      <c r="B14" s="38"/>
      <c r="C14" s="21"/>
      <c r="D14" s="27"/>
      <c r="F14" s="3"/>
      <c r="K14" s="4"/>
    </row>
    <row r="15" spans="1:11" ht="30" customHeight="1" thickTop="1" x14ac:dyDescent="0.3">
      <c r="A15" s="41" t="s">
        <v>15</v>
      </c>
      <c r="B15" s="36">
        <f>SUMIF(List[Activity],Category4,List[Total])</f>
        <v>30</v>
      </c>
      <c r="C15" s="25"/>
      <c r="D15" s="27"/>
      <c r="F15" s="3"/>
      <c r="K15" s="4"/>
    </row>
    <row r="16" spans="1:11" ht="30" customHeight="1" x14ac:dyDescent="0.3">
      <c r="A16" s="34"/>
      <c r="B16" s="36"/>
      <c r="C16" s="22" t="s">
        <v>18</v>
      </c>
      <c r="D16" s="27"/>
      <c r="F16" s="3"/>
      <c r="K16" s="8"/>
    </row>
    <row r="17" spans="1:6" ht="30" customHeight="1" x14ac:dyDescent="0.3">
      <c r="A17" s="34"/>
      <c r="B17" s="37">
        <f>SUMIF(List[Activity],Category4,List[Calories])</f>
        <v>115</v>
      </c>
      <c r="C17" s="23" t="s">
        <v>2</v>
      </c>
      <c r="D17" s="27"/>
      <c r="F17" s="3"/>
    </row>
    <row r="18" spans="1:6" ht="30" customHeight="1" thickBot="1" x14ac:dyDescent="0.35">
      <c r="A18" s="34"/>
      <c r="B18" s="38"/>
      <c r="C18" s="26"/>
      <c r="D18" s="27"/>
      <c r="F18" s="3"/>
    </row>
    <row r="19" spans="1:6" ht="30" customHeight="1" thickTop="1" x14ac:dyDescent="0.3">
      <c r="A19" s="46" t="s">
        <v>16</v>
      </c>
      <c r="B19" s="36">
        <f>SUMIF(List[Activity],Category5,List[Total])</f>
        <v>5</v>
      </c>
      <c r="C19" s="25"/>
      <c r="D19" s="27"/>
      <c r="F19" s="3"/>
    </row>
    <row r="20" spans="1:6" ht="30" customHeight="1" x14ac:dyDescent="0.3">
      <c r="A20" s="47"/>
      <c r="B20" s="36"/>
      <c r="C20" s="22" t="s">
        <v>1</v>
      </c>
      <c r="D20" s="27"/>
      <c r="F20" s="3"/>
    </row>
    <row r="21" spans="1:6" ht="30" customHeight="1" x14ac:dyDescent="0.3">
      <c r="A21" s="47"/>
      <c r="B21" s="37">
        <f>SUMIF(List[Activity],Category5,List[Calories])</f>
        <v>345</v>
      </c>
      <c r="C21" s="23" t="s">
        <v>2</v>
      </c>
      <c r="D21" s="27"/>
      <c r="F21" s="3"/>
    </row>
    <row r="22" spans="1:6" ht="30" customHeight="1" thickBot="1" x14ac:dyDescent="0.35">
      <c r="A22" s="47"/>
      <c r="B22" s="38"/>
      <c r="C22" s="21"/>
      <c r="D22" s="27"/>
      <c r="F22" s="3"/>
    </row>
    <row r="23" spans="1:6" ht="30" customHeight="1" thickTop="1" x14ac:dyDescent="0.3">
      <c r="A23" s="42" t="s">
        <v>6</v>
      </c>
      <c r="B23" s="44">
        <f>SUM(B21,B17,B13,B9,B5)</f>
        <v>1694</v>
      </c>
      <c r="C23" s="48" t="s">
        <v>2</v>
      </c>
      <c r="D23" s="27"/>
      <c r="F23" s="3"/>
    </row>
    <row r="24" spans="1:6" ht="30" customHeight="1" x14ac:dyDescent="0.3">
      <c r="A24" s="43"/>
      <c r="B24" s="45"/>
      <c r="C24" s="49"/>
      <c r="D24" s="27"/>
      <c r="F24" s="3"/>
    </row>
  </sheetData>
  <mergeCells count="21">
    <mergeCell ref="C23:C24"/>
    <mergeCell ref="B11:B12"/>
    <mergeCell ref="B13:B14"/>
    <mergeCell ref="B19:B20"/>
    <mergeCell ref="B21:B22"/>
    <mergeCell ref="B15:B16"/>
    <mergeCell ref="B17:B18"/>
    <mergeCell ref="B7:B8"/>
    <mergeCell ref="B9:B10"/>
    <mergeCell ref="A7:A10"/>
    <mergeCell ref="A23:A24"/>
    <mergeCell ref="B23:B24"/>
    <mergeCell ref="A11:A14"/>
    <mergeCell ref="A15:A18"/>
    <mergeCell ref="A19:A22"/>
    <mergeCell ref="D1:K4"/>
    <mergeCell ref="A2:C2"/>
    <mergeCell ref="A3:A6"/>
    <mergeCell ref="B3:B4"/>
    <mergeCell ref="B5:B6"/>
    <mergeCell ref="A1:C1"/>
  </mergeCells>
  <dataValidations count="23">
    <dataValidation type="list" errorStyle="warning" allowBlank="1" showInputMessage="1" showErrorMessage="1" error="Select Activity from the list. Customize categories in cells A3 to A19 to update list. Select CANCEL, then press ALT+DOWN ARROW for options, then DOWN ARROW and ENTER for selection" sqref="E6:E12" xr:uid="{00000000-0002-0000-0000-000000000000}">
      <formula1>ActivityList</formula1>
    </dataValidation>
    <dataValidation type="custom" errorStyle="warning" allowBlank="1" showInputMessage="1" showErrorMessage="1" errorTitle="Whoops!" error="The calories you enter in the log are summarized here for the chart. Any changes may result in an error. If you’re sure you want to change this, click Yes Otherwise, click Cancel. " sqref="C23:C24" xr:uid="{00000000-0002-0000-0000-000001000000}">
      <formula1>"Calories"</formula1>
    </dataValidation>
    <dataValidation type="custom" errorStyle="warning" allowBlank="1" showInputMessage="1" showErrorMessage="1" errorTitle="Whoops!" error="The calories you enter in the log are summarized here for the chart. Any changes may result in an error. If you’re sure you want to make this change, click Yes. If not, click Cancel. " sqref="C5 C9 C13 C17 C21" xr:uid="{00000000-0002-0000-0000-000002000000}">
      <formula1>"Calories"</formula1>
    </dataValidation>
    <dataValidation type="list" errorStyle="warning" allowBlank="1" showInputMessage="1" showErrorMessage="1" error="Select Unit from the list in this cell. Select CANCEL, then press ALT+DOWN ARROW for options, then DOWN ARROW and ENTER for selection" prompt="Select Unit in this cell. Press ALT+DOWN ARROW for options, then DOWN ARROW and ENTER to make selection. Calories label is in cell below" sqref="C20 C4 C16 C12 C8" xr:uid="{00000000-0002-0000-0000-000003000000}">
      <formula1>"Miles,Kilometers,Steps,Laps,Yards,Meters,Reps,Minutes"</formula1>
    </dataValidation>
    <dataValidation allowBlank="1" showInputMessage="1" showErrorMessage="1" prompt="Create Activity Tracker in this worksheet. Title is in this cell, information in cell below &amp; chart in cell at right. Enter details in List table and activities in cells A3 to A19" sqref="A1:C1" xr:uid="{00000000-0002-0000-0000-000004000000}"/>
    <dataValidation allowBlank="1" showInputMessage="1" showErrorMessage="1" prompt="Enter Date in this column under this heading" sqref="D5" xr:uid="{00000000-0002-0000-0000-000005000000}"/>
    <dataValidation allowBlank="1" showInputMessage="1" showErrorMessage="1" prompt="Select Activity in this column under this heading. Customize categories in cells A3 to A19 to update list. Press ALT+DOWN ARROW for options, then DOWN ARROW and ENTER for selection" sqref="E5" xr:uid="{00000000-0002-0000-0000-000006000000}"/>
    <dataValidation allowBlank="1" showInputMessage="1" showErrorMessage="1" prompt="Enter Start Time in this column under this heading" sqref="F5" xr:uid="{00000000-0002-0000-0000-000007000000}"/>
    <dataValidation allowBlank="1" showInputMessage="1" showErrorMessage="1" prompt="Enter Duration in this column under this heading" sqref="G5" xr:uid="{00000000-0002-0000-0000-000008000000}"/>
    <dataValidation allowBlank="1" showInputMessage="1" showErrorMessage="1" prompt="Enter Total in this column under this heading" sqref="H5" xr:uid="{00000000-0002-0000-0000-000009000000}"/>
    <dataValidation allowBlank="1" showInputMessage="1" showErrorMessage="1" prompt="Unit is automatically updated in this column under this heading" sqref="I5" xr:uid="{00000000-0002-0000-0000-00000A000000}"/>
    <dataValidation allowBlank="1" showInputMessage="1" showErrorMessage="1" prompt="Enter Calories in this column under this heading" sqref="J5" xr:uid="{00000000-0002-0000-0000-00000B000000}"/>
    <dataValidation allowBlank="1" showInputMessage="1" showErrorMessage="1" prompt="Enter Notes in this column under this heading" sqref="K5" xr:uid="{00000000-0002-0000-0000-00000C000000}"/>
    <dataValidation allowBlank="1" showInputMessage="1" showErrorMessage="1" prompt="Enter Activity 1 in this cell. Activity categories entered in cells A3 to A19 are automatically updated in List table. Data is automatically updated in cell at right" sqref="A3:A6" xr:uid="{00000000-0002-0000-0000-00000D000000}"/>
    <dataValidation allowBlank="1" showInputMessage="1" showErrorMessage="1" prompt="Data is automatically updated in this cell and below. Select Unit in cell at right" sqref="B3:B4 B7:B8 B11:B12 B15:B16 B19:B20" xr:uid="{00000000-0002-0000-0000-00000E000000}"/>
    <dataValidation allowBlank="1" showInputMessage="1" showErrorMessage="1" prompt="Calories burned through activity is automatically calculated in this cell. Calories label is in cell at right" sqref="B21:B22 B17:B18 B13:B14 B9:B10 B5:B6" xr:uid="{00000000-0002-0000-0000-000011000000}"/>
    <dataValidation allowBlank="1" showInputMessage="1" showErrorMessage="1" prompt="Enter Activity 2 in this cell. Data is automatically updated in cells at right" sqref="A7:A10" xr:uid="{00000000-0002-0000-0000-000012000000}"/>
    <dataValidation allowBlank="1" showInputMessage="1" showErrorMessage="1" prompt="Enter Activity 3 in this cell. Data is automatically updated in cells at right" sqref="A11:A14" xr:uid="{00000000-0002-0000-0000-000013000000}"/>
    <dataValidation allowBlank="1" showInputMessage="1" showErrorMessage="1" prompt="Enter Activity 4 in this cell. Data is automatically updated in cells at right" sqref="A15:A18" xr:uid="{00000000-0002-0000-0000-000014000000}"/>
    <dataValidation allowBlank="1" showInputMessage="1" showErrorMessage="1" prompt="Enter Activity 5 in this cell. Data is automatically updated in cells at right. Total calories burned is automatically calculated in cell B23" sqref="A19:A22" xr:uid="{00000000-0002-0000-0000-000015000000}"/>
    <dataValidation allowBlank="1" showInputMessage="1" showErrorMessage="1" prompt="Total is automatically calculated in cell at right" sqref="A23:A24" xr:uid="{00000000-0002-0000-0000-000016000000}"/>
    <dataValidation allowBlank="1" showInputMessage="1" showErrorMessage="1" prompt="Total is automatically calculated in this cell. Calories label is in cell at right" sqref="B23:B24" xr:uid="{00000000-0002-0000-0000-000017000000}"/>
    <dataValidation allowBlank="1" showInputMessage="1" showErrorMessage="1" prompt="Stacked bar chart showing total calories burned by activity is in this cell. Enter details in table below." sqref="D1:K4" xr:uid="{53892C7E-C60C-4E4A-B49C-A4BE86DFF17D}"/>
  </dataValidations>
  <printOptions horizontalCentered="1"/>
  <pageMargins left="0.25" right="0.25" top="0.5" bottom="0.5" header="0.3" footer="0.3"/>
  <pageSetup scale="69" fitToHeight="0" orientation="portrait" r:id="rId1"/>
  <headerFooter differentFirst="1">
    <oddFooter>Page &amp;P of &amp;N</oddFooter>
  </headerFooter>
  <drawing r:id="rId2"/>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C8"/>
  <sheetViews>
    <sheetView showGridLines="0" workbookViewId="0"/>
  </sheetViews>
  <sheetFormatPr defaultRowHeight="21.75" customHeight="1" x14ac:dyDescent="0.3"/>
  <cols>
    <col min="1" max="1" width="2.21875" customWidth="1"/>
    <col min="2" max="2" width="24.21875" customWidth="1"/>
    <col min="3" max="3" width="26.5546875" customWidth="1"/>
  </cols>
  <sheetData>
    <row r="1" spans="2:3" ht="36.75" customHeight="1" x14ac:dyDescent="0.3">
      <c r="B1" s="50" t="s">
        <v>19</v>
      </c>
      <c r="C1" s="50"/>
    </row>
    <row r="2" spans="2:3" ht="29.25" customHeight="1" x14ac:dyDescent="0.3">
      <c r="B2" s="51" t="s">
        <v>20</v>
      </c>
      <c r="C2" s="51"/>
    </row>
    <row r="3" spans="2:3" ht="29.25" customHeight="1" x14ac:dyDescent="0.3">
      <c r="B3" s="18" t="s">
        <v>4</v>
      </c>
      <c r="C3" s="18" t="s">
        <v>7</v>
      </c>
    </row>
    <row r="4" spans="2:3" ht="21.75" customHeight="1" x14ac:dyDescent="0.3">
      <c r="B4" t="str">
        <f>TRIM(Category1)</f>
        <v>Biking</v>
      </c>
      <c r="C4" t="str">
        <f>Category1Unit</f>
        <v>Miles</v>
      </c>
    </row>
    <row r="5" spans="2:3" ht="21.75" customHeight="1" x14ac:dyDescent="0.3">
      <c r="B5" t="str">
        <f>TRIM(Category2)</f>
        <v>Swimming</v>
      </c>
      <c r="C5" t="str">
        <f>Category2Unit</f>
        <v>Meters</v>
      </c>
    </row>
    <row r="6" spans="2:3" ht="21.75" customHeight="1" x14ac:dyDescent="0.3">
      <c r="B6" t="str">
        <f>TRIM(Category3)</f>
        <v>Activity 3</v>
      </c>
      <c r="C6" t="str">
        <f>Category3Unit</f>
        <v>Steps</v>
      </c>
    </row>
    <row r="7" spans="2:3" ht="21.75" customHeight="1" x14ac:dyDescent="0.3">
      <c r="B7" t="str">
        <f>TRIM(Category4)</f>
        <v>Activity 4</v>
      </c>
      <c r="C7" t="str">
        <f>Category4Unit</f>
        <v>Reps</v>
      </c>
    </row>
    <row r="8" spans="2:3" ht="21.75" customHeight="1" x14ac:dyDescent="0.3">
      <c r="B8" t="str">
        <f>TRIM(Category5)</f>
        <v>Activity 5</v>
      </c>
      <c r="C8" t="str">
        <f>Category5Unit</f>
        <v>Miles</v>
      </c>
    </row>
  </sheetData>
  <mergeCells count="2">
    <mergeCell ref="B1:C1"/>
    <mergeCell ref="B2:C2"/>
  </mergeCells>
  <pageMargins left="0.7" right="0.7" top="0.75" bottom="0.75" header="0.3" footer="0.3"/>
  <pageSetup orientation="portrait" r:id="rId1"/>
</worksheet>
</file>

<file path=customXml/_rels/item12.xml.rels>&#65279;<?xml version="1.0" encoding="utf-8"?><Relationships xmlns="http://schemas.openxmlformats.org/package/2006/relationships"><Relationship Type="http://schemas.openxmlformats.org/officeDocument/2006/relationships/customXmlProps" Target="/customXml/itemProps12.xml" Id="rId1" /></Relationships>
</file>

<file path=customXml/_rels/item2.xml.rels>&#65279;<?xml version="1.0" encoding="utf-8"?><Relationships xmlns="http://schemas.openxmlformats.org/package/2006/relationships"><Relationship Type="http://schemas.openxmlformats.org/officeDocument/2006/relationships/customXmlProps" Target="/customXml/itemProps21.xml" Id="rId1" /></Relationships>
</file>

<file path=customXml/_rels/item33.xml.rels>&#65279;<?xml version="1.0" encoding="utf-8"?><Relationships xmlns="http://schemas.openxmlformats.org/package/2006/relationships"><Relationship Type="http://schemas.openxmlformats.org/officeDocument/2006/relationships/customXmlProps" Target="/customXml/itemProps33.xml" Id="rId1" /></Relationships>
</file>

<file path=customXml/item1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2.xml><?xml version="1.0" encoding="utf-8"?>
<ds:datastoreItem xmlns:ds="http://schemas.openxmlformats.org/officeDocument/2006/customXml" ds:itemID="{DA368851-0EC2-4C8D-8960-CC9E614BF6BB}"/>
</file>

<file path=customXml/itemProps21.xml><?xml version="1.0" encoding="utf-8"?>
<ds:datastoreItem xmlns:ds="http://schemas.openxmlformats.org/officeDocument/2006/customXml" ds:itemID="{2FD4C7CD-381F-4F90-BEB3-8BE82CE9B321}"/>
</file>

<file path=customXml/itemProps33.xml><?xml version="1.0" encoding="utf-8"?>
<ds:datastoreItem xmlns:ds="http://schemas.openxmlformats.org/officeDocument/2006/customXml" ds:itemID="{125D488F-1ECA-4FC5-A47B-1B06F02B4B3D}"/>
</file>

<file path=docMetadata/LabelInfo.xml><?xml version="1.0" encoding="utf-8"?>
<clbl:labelList xmlns:clbl="http://schemas.microsoft.com/office/2020/mipLabelMetadata"/>
</file>

<file path=docProps/app.xml><?xml version="1.0" encoding="utf-8"?>
<ap:Properties xmlns:vt="http://schemas.openxmlformats.org/officeDocument/2006/docPropsVTypes" xmlns:ap="http://schemas.openxmlformats.org/officeDocument/2006/extended-properties">
  <ap:Template>TM00000027</ap:Template>
  <ap:Application>Microsoft Excel</ap:Application>
  <ap:DocSecurity>0</ap:DocSecurity>
  <ap:ScaleCrop>false</ap:ScaleCrop>
  <ap:HeadingPairs>
    <vt:vector baseType="variant" size="4">
      <vt:variant>
        <vt:lpstr>Worksheets</vt:lpstr>
      </vt:variant>
      <vt:variant>
        <vt:i4>2</vt:i4>
      </vt:variant>
      <vt:variant>
        <vt:lpstr>Named Ranges</vt:lpstr>
      </vt:variant>
      <vt:variant>
        <vt:i4>13</vt:i4>
      </vt:variant>
    </vt:vector>
  </ap:HeadingPairs>
  <ap:TitlesOfParts>
    <vt:vector baseType="lpstr" size="15">
      <vt:lpstr>Activity tracker</vt:lpstr>
      <vt:lpstr>Activity List</vt:lpstr>
      <vt:lpstr>ActivityList</vt:lpstr>
      <vt:lpstr>ActivityLookup</vt:lpstr>
      <vt:lpstr>AllOthers</vt:lpstr>
      <vt:lpstr>Category1</vt:lpstr>
      <vt:lpstr>Category1Unit</vt:lpstr>
      <vt:lpstr>Category2</vt:lpstr>
      <vt:lpstr>Category2Unit</vt:lpstr>
      <vt:lpstr>Category3</vt:lpstr>
      <vt:lpstr>Category3Unit</vt:lpstr>
      <vt:lpstr>Category4</vt:lpstr>
      <vt:lpstr>Category4Unit</vt:lpstr>
      <vt:lpstr>Category5</vt:lpstr>
      <vt:lpstr>Category5Unit</vt:lpstr>
    </vt:vector>
  </ap:TitlesOfParts>
  <ap:LinksUpToDate>false</ap:LinksUpToDate>
  <ap:SharedDoc>false</ap:SharedDoc>
  <ap:HyperlinksChanged>false</ap:HyperlinksChanged>
  <ap:AppVersion>16.0300</ap:AppVersion>
</ap: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2022-11-10T06:19:12Z</dcterms:created>
  <dcterms:modified xsi:type="dcterms:W3CDTF">2022-11-10T06:19:16Z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