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20" windowWidth="15180" windowHeight="8835"/>
  </bookViews>
  <sheets>
    <sheet name="11.2" sheetId="1" r:id="rId1"/>
  </sheets>
  <calcPr calcId="145621"/>
</workbook>
</file>

<file path=xl/calcChain.xml><?xml version="1.0" encoding="utf-8"?>
<calcChain xmlns="http://schemas.openxmlformats.org/spreadsheetml/2006/main">
  <c r="B3" i="1" l="1"/>
  <c r="B10" i="1"/>
  <c r="B2" i="1"/>
  <c r="C6" i="1"/>
  <c r="C5" i="1"/>
  <c r="C4" i="1"/>
  <c r="B9" i="1"/>
</calcChain>
</file>

<file path=xl/sharedStrings.xml><?xml version="1.0" encoding="utf-8"?>
<sst xmlns="http://schemas.openxmlformats.org/spreadsheetml/2006/main" count="14" uniqueCount="14">
  <si>
    <t>Settlement date</t>
  </si>
  <si>
    <t>Maturity date</t>
  </si>
  <si>
    <t>Coupon rate</t>
  </si>
  <si>
    <t>Yield to maturity</t>
  </si>
  <si>
    <t>Coupons per year</t>
  </si>
  <si>
    <t>Macaulay Duration</t>
  </si>
  <si>
    <t>Modified Duration</t>
  </si>
  <si>
    <t>=DATE(2000,1,1)</t>
  </si>
  <si>
    <t>Formula in column B</t>
  </si>
  <si>
    <t>Inputs</t>
  </si>
  <si>
    <t>Outputs</t>
  </si>
  <si>
    <t>=DATE(2003,1,1)</t>
  </si>
  <si>
    <t>=DURATION(B2,B3,B4,B5,B6)</t>
  </si>
  <si>
    <t>=MDURATION(B2,B3,B4,B5,B6)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</si>
</sst>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2" x14ac:knownFonts="1">
    <font>
      <sz val="10"/>
      <name val="Arial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quotePrefix="1"/>
    <xf numFmtId="0" fontId="0" fillId="0" borderId="0" xfId="0" applyAlignment="1">
      <alignment horizontal="left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0" xfId="0" applyFont="1"/>
    <xf numFmtId="2" fontId="0" fillId="0" borderId="0" xfId="0" applyNumberFormat="1" applyAlignment="1">
      <alignment horizontal="left"/>
    </xf>
    <xf numFmtId="0" fontId="0" fillId="2" borderId="0" xfId="0" applyFill="1" applyAlignment="1">
      <alignment horizontal="center"/>
    </xf>
    <xf numFmtId="2" fontId="0" fillId="2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tabSelected="1" workbookViewId="0"/>
  </sheetViews>
  <sheetFormatPr defaultColWidth="0" defaultRowHeight="12.75" zeroHeight="1" x14ac:dyDescent="0.2"/>
  <cols>
    <col min="1" max="1" width="20.7109375" customWidth="1"/>
    <col min="2" max="2" width="9.140625" style="4" customWidth="1"/>
    <col min="3" max="3" width="29.7109375" customWidth="1"/>
  </cols>
  <sheetData>
    <row r="1" spans="1:3" x14ac:dyDescent="0.2">
      <c r="A1" s="6" t="s">
        <v>9</v>
      </c>
      <c r="C1" s="6" t="s">
        <v>8</v>
      </c>
    </row>
    <row r="2" spans="1:3" x14ac:dyDescent="0.2">
      <c r="A2" t="s">
        <v>0</v>
      </c>
      <c r="B2" s="3">
        <f>DATE(2000,1,1)</f>
        <v>36526</v>
      </c>
      <c r="C2" s="1" t="s">
        <v>7</v>
      </c>
    </row>
    <row r="3" spans="1:3" x14ac:dyDescent="0.2">
      <c r="A3" t="s">
        <v>1</v>
      </c>
      <c r="B3" s="3">
        <f>DATE(2003,1,1)</f>
        <v>37622</v>
      </c>
      <c r="C3" s="1" t="s">
        <v>11</v>
      </c>
    </row>
    <row r="4" spans="1:3" x14ac:dyDescent="0.2">
      <c r="A4" t="s">
        <v>2</v>
      </c>
      <c r="B4" s="8">
        <v>0.08</v>
      </c>
      <c r="C4" s="2">
        <f>B4</f>
        <v>0.08</v>
      </c>
    </row>
    <row r="5" spans="1:3" x14ac:dyDescent="0.2">
      <c r="A5" t="s">
        <v>3</v>
      </c>
      <c r="B5" s="9">
        <v>0.1</v>
      </c>
      <c r="C5" s="7">
        <f>B5</f>
        <v>0.1</v>
      </c>
    </row>
    <row r="6" spans="1:3" x14ac:dyDescent="0.2">
      <c r="A6" t="s">
        <v>4</v>
      </c>
      <c r="B6" s="8">
        <v>1</v>
      </c>
      <c r="C6" s="2">
        <f>B6</f>
        <v>1</v>
      </c>
    </row>
    <row r="7" spans="1:3" x14ac:dyDescent="0.2"/>
    <row r="8" spans="1:3" x14ac:dyDescent="0.2">
      <c r="A8" s="6" t="s">
        <v>10</v>
      </c>
    </row>
    <row r="9" spans="1:3" x14ac:dyDescent="0.2">
      <c r="A9" t="s">
        <v>5</v>
      </c>
      <c r="B9" s="5">
        <f>DURATION(B2,B3,B4,B5,B6)</f>
        <v>2.7773561037318153</v>
      </c>
      <c r="C9" s="1" t="s">
        <v>12</v>
      </c>
    </row>
    <row r="10" spans="1:3" x14ac:dyDescent="0.2">
      <c r="A10" t="s">
        <v>6</v>
      </c>
      <c r="B10" s="5">
        <f>MDURATION(B2,B3,B4,B5,B6)</f>
        <v>2.5248691852107408</v>
      </c>
      <c r="C10" s="1" t="s">
        <v>13</v>
      </c>
    </row>
  </sheetData>
  <phoneticPr fontId="0" type="noConversion"/>
  <printOptions headings="1" gridLines="1"/>
  <pageMargins left="0.75" right="0.75" top="1" bottom="1" header="0.5" footer="0.5"/>
  <pageSetup orientation="portrait" r:id="rId1"/>
  <headerFooter alignWithMargins="0">
    <oddHeader>&amp;CSpreadsheet 10.2:  Using Excel functions to compute duration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11.2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Marcus</dc:creator>
  <cp:lastModifiedBy>Bathurst, Noelle</cp:lastModifiedBy>
  <cp:lastPrinted>2004-08-03T19:33:25Z</cp:lastPrinted>
  <dcterms:created xsi:type="dcterms:W3CDTF">2003-03-02T16:17:03Z</dcterms:created>
  <dcterms:modified xsi:type="dcterms:W3CDTF">2012-09-27T16:30:04Z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-1326679359</vt:i4>
  </property>
  <property fmtid="{D5CDD505-2E9C-101B-9397-08002B2CF9AE}" pid="3" name="_EmailSubject">
    <vt:lpwstr>BKM Excel Spreadsheets</vt:lpwstr>
  </property>
  <property fmtid="{D5CDD505-2E9C-101B-9397-08002B2CF9AE}" pid="4" name="_AuthorEmail">
    <vt:lpwstr>Christina_Kouvelis@mcgraw-hill.com</vt:lpwstr>
  </property>
  <property fmtid="{D5CDD505-2E9C-101B-9397-08002B2CF9AE}" pid="5" name="_AuthorEmailDisplayName">
    <vt:lpwstr>Kouvelis, Christina</vt:lpwstr>
  </property>
  <property fmtid="{D5CDD505-2E9C-101B-9397-08002B2CF9AE}" pid="6" name="_PreviousAdHocReviewCycleID">
    <vt:i4>-915641625</vt:i4>
  </property>
  <property fmtid="{D5CDD505-2E9C-101B-9397-08002B2CF9AE}" pid="7" name="_ReviewingToolsShownOnce">
    <vt:lpwstr/>
  </property>
</Properties>
</file>