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25" windowWidth="18315" windowHeight="10995"/>
  </bookViews>
  <sheets>
    <sheet name="Spreadsheet 6.6" sheetId="1" r:id="rId1"/>
  </sheets>
  <definedNames>
    <definedName name="_xlnm.Print_Area" localSheetId="0">'Spreadsheet 6.6'!#REF!</definedName>
  </definedNames>
  <calcPr calcId="14562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20" i="1"/>
  <c r="C22" i="1"/>
  <c r="D20" i="1"/>
  <c r="D21" i="1"/>
  <c r="E20" i="1"/>
  <c r="F20" i="1"/>
  <c r="G20" i="1"/>
  <c r="G22" i="1"/>
  <c r="C21" i="1"/>
  <c r="E21" i="1"/>
  <c r="F21" i="1"/>
  <c r="G21" i="1"/>
  <c r="E22" i="1"/>
  <c r="F22" i="1"/>
  <c r="D22" i="1"/>
</calcChain>
</file>

<file path=xl/sharedStrings.xml><?xml version="1.0" encoding="utf-8"?>
<sst xmlns="http://schemas.openxmlformats.org/spreadsheetml/2006/main" count="26" uniqueCount="26">
  <si>
    <t>Input Data</t>
  </si>
  <si>
    <t>Spreadsheet 6.6</t>
  </si>
  <si>
    <t xml:space="preserve">         </t>
  </si>
  <si>
    <t xml:space="preserve">Weight in stocks </t>
  </si>
  <si>
    <t>Portfolio expected return</t>
  </si>
  <si>
    <t xml:space="preserve">Notes: </t>
  </si>
  <si>
    <t>2.  The standard deviation is calculated from equation 6.6 using the weights of the miniumum-variance portfolio:</t>
  </si>
  <si>
    <t xml:space="preserve">3.  As the correlation coefficient grows, the minimum variance portfolio requires a smaller position in stocks (even a </t>
  </si>
  <si>
    <t xml:space="preserve">    negative position for higher correlations), and its performance becomes less attractive.</t>
  </si>
  <si>
    <t>4.  Notice that with correlation of .5 or higher,  minimum variance is achieved with a short position in stocks.</t>
  </si>
  <si>
    <t xml:space="preserve">    The standard deviation is lower than that of bonds, but the mean is lower as well. </t>
  </si>
  <si>
    <t xml:space="preserve">5.  With perfect positive correlation (column G), you can drive the standard deviation to zero by taking a large,  </t>
  </si>
  <si>
    <t xml:space="preserve">     short position in stocks.  The mean return is then as low as 1.36%.</t>
  </si>
  <si>
    <r>
      <t>E(r</t>
    </r>
    <r>
      <rPr>
        <i/>
        <vertAlign val="subscript"/>
        <sz val="12"/>
        <rFont val="Verdana"/>
        <family val="2"/>
      </rPr>
      <t>S</t>
    </r>
    <r>
      <rPr>
        <i/>
        <sz val="10"/>
        <rFont val="Geneva"/>
      </rPr>
      <t>)</t>
    </r>
  </si>
  <si>
    <r>
      <t>E(r</t>
    </r>
    <r>
      <rPr>
        <i/>
        <vertAlign val="subscript"/>
        <sz val="12"/>
        <rFont val="Verdana"/>
        <family val="2"/>
      </rPr>
      <t>B</t>
    </r>
    <r>
      <rPr>
        <i/>
        <sz val="10"/>
        <rFont val="Geneva"/>
      </rPr>
      <t>)</t>
    </r>
  </si>
  <si>
    <r>
      <t>s</t>
    </r>
    <r>
      <rPr>
        <i/>
        <vertAlign val="subscript"/>
        <sz val="14"/>
        <rFont val="Verdana"/>
        <family val="2"/>
      </rPr>
      <t>S</t>
    </r>
  </si>
  <si>
    <r>
      <t>s</t>
    </r>
    <r>
      <rPr>
        <i/>
        <vertAlign val="subscript"/>
        <sz val="14"/>
        <rFont val="Verdana"/>
        <family val="2"/>
      </rPr>
      <t>B</t>
    </r>
  </si>
  <si>
    <r>
      <t xml:space="preserve">        Portfolio Standard Deviation</t>
    </r>
    <r>
      <rPr>
        <b/>
        <vertAlign val="superscript"/>
        <sz val="12"/>
        <rFont val="Verdana"/>
        <family val="2"/>
      </rPr>
      <t>1</t>
    </r>
    <r>
      <rPr>
        <b/>
        <sz val="10"/>
        <rFont val="Verdana"/>
      </rPr>
      <t xml:space="preserve"> for Given Correlation, </t>
    </r>
    <r>
      <rPr>
        <b/>
        <sz val="12"/>
        <rFont val="Symbol"/>
        <family val="1"/>
        <charset val="2"/>
      </rPr>
      <t>r</t>
    </r>
  </si>
  <si>
    <r>
      <t>w</t>
    </r>
    <r>
      <rPr>
        <vertAlign val="subscript"/>
        <sz val="12"/>
        <rFont val="Verdana"/>
        <family val="2"/>
      </rPr>
      <t>S</t>
    </r>
  </si>
  <si>
    <r>
      <t xml:space="preserve">   Minimum Variance Portfolio</t>
    </r>
    <r>
      <rPr>
        <b/>
        <vertAlign val="superscript"/>
        <sz val="12"/>
        <rFont val="Verdana"/>
        <family val="2"/>
      </rPr>
      <t>2,3,4,5</t>
    </r>
  </si>
  <si>
    <r>
      <t>w</t>
    </r>
    <r>
      <rPr>
        <vertAlign val="subscript"/>
        <sz val="12"/>
        <rFont val="Verdana"/>
        <family val="2"/>
      </rPr>
      <t>S</t>
    </r>
    <r>
      <rPr>
        <sz val="10"/>
        <rFont val="Verdana"/>
        <family val="2"/>
      </rPr>
      <t>(min) = (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B</t>
    </r>
    <r>
      <rPr>
        <sz val="10"/>
        <rFont val="Verdana"/>
        <family val="2"/>
      </rPr>
      <t xml:space="preserve">^2 - 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B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S</t>
    </r>
    <r>
      <rPr>
        <sz val="12"/>
        <rFont val="Symbol"/>
        <family val="1"/>
        <charset val="2"/>
      </rPr>
      <t>r</t>
    </r>
    <r>
      <rPr>
        <sz val="10"/>
        <rFont val="Verdana"/>
        <family val="2"/>
      </rPr>
      <t>) / (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S</t>
    </r>
    <r>
      <rPr>
        <sz val="10"/>
        <rFont val="Verdana"/>
        <family val="2"/>
      </rPr>
      <t xml:space="preserve">^2 + 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B</t>
    </r>
    <r>
      <rPr>
        <sz val="10"/>
        <rFont val="Verdana"/>
        <family val="2"/>
      </rPr>
      <t>^2 - 2*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B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S</t>
    </r>
    <r>
      <rPr>
        <sz val="12"/>
        <rFont val="Symbol"/>
        <family val="1"/>
        <charset val="2"/>
      </rPr>
      <t>r</t>
    </r>
    <r>
      <rPr>
        <sz val="10"/>
        <rFont val="Verdana"/>
        <family val="2"/>
      </rPr>
      <t xml:space="preserve">) = </t>
    </r>
  </si>
  <si>
    <r>
      <t xml:space="preserve">                 </t>
    </r>
    <r>
      <rPr>
        <sz val="10"/>
        <rFont val="Verdana"/>
        <family val="2"/>
      </rPr>
      <t xml:space="preserve">  E(r</t>
    </r>
    <r>
      <rPr>
        <vertAlign val="subscript"/>
        <sz val="12"/>
        <rFont val="Verdana"/>
        <family val="2"/>
      </rPr>
      <t>P</t>
    </r>
    <r>
      <rPr>
        <sz val="10"/>
        <rFont val="Verdana"/>
        <family val="2"/>
      </rPr>
      <t>) = w</t>
    </r>
    <r>
      <rPr>
        <vertAlign val="subscript"/>
        <sz val="12"/>
        <rFont val="Verdana"/>
        <family val="2"/>
      </rPr>
      <t>S</t>
    </r>
    <r>
      <rPr>
        <sz val="10"/>
        <rFont val="Verdana"/>
        <family val="2"/>
      </rPr>
      <t>(min)*A3+(1-w</t>
    </r>
    <r>
      <rPr>
        <vertAlign val="subscript"/>
        <sz val="12"/>
        <rFont val="Verdana"/>
        <family val="2"/>
      </rPr>
      <t>S</t>
    </r>
    <r>
      <rPr>
        <sz val="10"/>
        <rFont val="Verdana"/>
        <family val="2"/>
      </rPr>
      <t>(min))*B3 =</t>
    </r>
  </si>
  <si>
    <r>
      <t xml:space="preserve">                                                         s</t>
    </r>
    <r>
      <rPr>
        <vertAlign val="subscript"/>
        <sz val="12"/>
        <rFont val="Verdana"/>
        <family val="2"/>
      </rPr>
      <t>P</t>
    </r>
    <r>
      <rPr>
        <sz val="10"/>
        <rFont val="Verdana"/>
        <family val="2"/>
      </rPr>
      <t xml:space="preserve"> = </t>
    </r>
  </si>
  <si>
    <r>
      <t xml:space="preserve">1.  </t>
    </r>
    <r>
      <rPr>
        <sz val="12"/>
        <rFont val="Symbol"/>
        <family val="1"/>
        <charset val="2"/>
      </rPr>
      <t>s</t>
    </r>
    <r>
      <rPr>
        <vertAlign val="subscript"/>
        <sz val="12"/>
        <rFont val="Verdana"/>
        <family val="2"/>
      </rPr>
      <t>P</t>
    </r>
    <r>
      <rPr>
        <sz val="10"/>
        <rFont val="Verdana"/>
        <family val="2"/>
      </rPr>
      <t xml:space="preserve"> = SQRT[ (Col A*C3)^2 + ((1 - Col A)*D3)^2 + 2*Col A*C3*(1 - Col A)*D3*</t>
    </r>
    <r>
      <rPr>
        <sz val="12"/>
        <rFont val="Symbol"/>
        <family val="1"/>
        <charset val="2"/>
      </rPr>
      <t xml:space="preserve">r </t>
    </r>
    <r>
      <rPr>
        <sz val="10"/>
        <rFont val="Verdana"/>
        <family val="2"/>
      </rPr>
      <t>]</t>
    </r>
  </si>
  <si>
    <t>Investment opportunity set for stocks and bonds with various correlation coefficients</t>
  </si>
  <si>
    <r>
      <t>E(</t>
    </r>
    <r>
      <rPr>
        <i/>
        <sz val="9.5"/>
        <rFont val="Verdana"/>
        <family val="2"/>
      </rPr>
      <t>r</t>
    </r>
    <r>
      <rPr>
        <i/>
        <vertAlign val="subscript"/>
        <sz val="12"/>
        <rFont val="Verdana"/>
        <family val="2"/>
      </rPr>
      <t>P</t>
    </r>
    <r>
      <rPr>
        <sz val="9.5"/>
        <rFont val="Verdana"/>
        <family val="2"/>
      </rPr>
      <t>) = Col A*A3 + (1 - Col A)*B3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</si>
</sst>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0" formatCode="0.0"/>
  </numFmts>
  <fonts count="39">
    <font>
      <sz val="10"/>
      <name val="Verdana"/>
    </font>
    <font>
      <b/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Geneva"/>
    </font>
    <font>
      <b/>
      <sz val="12"/>
      <name val="Verdana"/>
      <family val="2"/>
    </font>
    <font>
      <i/>
      <vertAlign val="subscript"/>
      <sz val="12"/>
      <name val="Verdana"/>
      <family val="2"/>
    </font>
    <font>
      <i/>
      <sz val="10"/>
      <name val="Geneva"/>
    </font>
    <font>
      <i/>
      <vertAlign val="subscript"/>
      <sz val="14"/>
      <name val="Verdana"/>
      <family val="2"/>
    </font>
    <font>
      <sz val="12"/>
      <name val="Symbol"/>
      <family val="1"/>
      <charset val="2"/>
    </font>
    <font>
      <sz val="14"/>
      <name val="Symbol"/>
      <family val="1"/>
      <charset val="2"/>
    </font>
    <font>
      <b/>
      <vertAlign val="superscript"/>
      <sz val="12"/>
      <name val="Verdana"/>
      <family val="2"/>
    </font>
    <font>
      <b/>
      <sz val="12"/>
      <name val="Symbol"/>
      <family val="1"/>
      <charset val="2"/>
    </font>
    <font>
      <vertAlign val="subscript"/>
      <sz val="12"/>
      <name val="Verdana"/>
      <family val="2"/>
    </font>
    <font>
      <sz val="9.5"/>
      <name val="Verdana"/>
      <family val="2"/>
    </font>
    <font>
      <sz val="10"/>
      <name val="Helv"/>
    </font>
    <font>
      <vertAlign val="subscript"/>
      <sz val="12"/>
      <name val="Verdana"/>
      <family val="2"/>
    </font>
    <font>
      <sz val="12"/>
      <name val="Symbol"/>
      <family val="1"/>
      <charset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Geneva"/>
    </font>
    <font>
      <i/>
      <sz val="9.5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6" fontId="2" fillId="2" borderId="1" applyFont="0" applyFill="0" applyBorder="0" applyAlignment="0">
      <alignment horizontal="center"/>
    </xf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2" applyNumberFormat="0" applyAlignment="0" applyProtection="0"/>
    <xf numFmtId="0" fontId="7" fillId="14" borderId="3" applyNumberFormat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2" applyNumberFormat="0" applyAlignment="0" applyProtection="0"/>
    <xf numFmtId="0" fontId="15" fillId="0" borderId="7" applyNumberFormat="0" applyFill="0" applyAlignment="0" applyProtection="0"/>
    <xf numFmtId="0" fontId="16" fillId="16" borderId="0" applyNumberFormat="0" applyBorder="0" applyAlignment="0" applyProtection="0"/>
    <xf numFmtId="0" fontId="8" fillId="17" borderId="8" applyNumberFormat="0" applyFont="0" applyAlignment="0" applyProtection="0"/>
    <xf numFmtId="0" fontId="17" fillId="3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63">
    <xf numFmtId="0" fontId="0" fillId="0" borderId="0" xfId="0"/>
    <xf numFmtId="0" fontId="21" fillId="0" borderId="11" xfId="0" applyFont="1" applyBorder="1"/>
    <xf numFmtId="0" fontId="21" fillId="0" borderId="12" xfId="0" applyFont="1" applyBorder="1"/>
    <xf numFmtId="0" fontId="21" fillId="0" borderId="0" xfId="0" applyFont="1"/>
    <xf numFmtId="0" fontId="22" fillId="0" borderId="0" xfId="0" applyFont="1"/>
    <xf numFmtId="0" fontId="24" fillId="0" borderId="13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21" fillId="18" borderId="11" xfId="0" applyFont="1" applyFill="1" applyBorder="1" applyAlignment="1">
      <alignment horizontal="center"/>
    </xf>
    <xf numFmtId="0" fontId="21" fillId="18" borderId="15" xfId="0" applyFont="1" applyFill="1" applyBorder="1" applyAlignment="1">
      <alignment horizontal="center"/>
    </xf>
    <xf numFmtId="0" fontId="21" fillId="18" borderId="12" xfId="0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5" xfId="0" applyFont="1" applyBorder="1"/>
    <xf numFmtId="0" fontId="2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/>
    <xf numFmtId="0" fontId="8" fillId="0" borderId="0" xfId="0" applyFont="1" applyBorder="1"/>
    <xf numFmtId="0" fontId="21" fillId="0" borderId="18" xfId="0" applyFont="1" applyBorder="1"/>
    <xf numFmtId="0" fontId="8" fillId="0" borderId="19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70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170" fontId="8" fillId="0" borderId="2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1" xfId="0" applyFont="1" applyBorder="1"/>
    <xf numFmtId="0" fontId="8" fillId="0" borderId="22" xfId="0" applyFont="1" applyBorder="1"/>
    <xf numFmtId="0" fontId="1" fillId="0" borderId="22" xfId="0" applyFont="1" applyBorder="1"/>
    <xf numFmtId="0" fontId="8" fillId="0" borderId="23" xfId="0" applyFont="1" applyBorder="1"/>
    <xf numFmtId="0" fontId="35" fillId="0" borderId="11" xfId="0" applyFont="1" applyBorder="1" applyAlignment="1">
      <alignment horizontal="right"/>
    </xf>
    <xf numFmtId="166" fontId="8" fillId="0" borderId="15" xfId="0" applyNumberFormat="1" applyFont="1" applyBorder="1"/>
    <xf numFmtId="166" fontId="8" fillId="0" borderId="12" xfId="0" applyNumberFormat="1" applyFont="1" applyBorder="1"/>
    <xf numFmtId="0" fontId="35" fillId="0" borderId="20" xfId="0" applyFont="1" applyBorder="1" applyAlignment="1">
      <alignment horizontal="right"/>
    </xf>
    <xf numFmtId="2" fontId="8" fillId="0" borderId="0" xfId="0" applyNumberFormat="1" applyFont="1" applyBorder="1"/>
    <xf numFmtId="2" fontId="8" fillId="0" borderId="18" xfId="0" applyNumberFormat="1" applyFont="1" applyBorder="1"/>
    <xf numFmtId="0" fontId="0" fillId="0" borderId="0" xfId="0" applyBorder="1"/>
    <xf numFmtId="0" fontId="0" fillId="0" borderId="13" xfId="0" applyBorder="1"/>
    <xf numFmtId="0" fontId="34" fillId="0" borderId="1" xfId="0" applyFont="1" applyBorder="1" applyAlignment="1">
      <alignment horizontal="right"/>
    </xf>
    <xf numFmtId="2" fontId="8" fillId="0" borderId="1" xfId="0" applyNumberFormat="1" applyFont="1" applyBorder="1"/>
    <xf numFmtId="2" fontId="8" fillId="0" borderId="14" xfId="0" applyNumberFormat="1" applyFont="1" applyBorder="1"/>
    <xf numFmtId="0" fontId="8" fillId="0" borderId="11" xfId="0" applyFont="1" applyBorder="1"/>
    <xf numFmtId="0" fontId="1" fillId="0" borderId="15" xfId="0" applyFont="1" applyBorder="1"/>
    <xf numFmtId="0" fontId="35" fillId="0" borderId="0" xfId="0" applyFont="1" applyBorder="1"/>
    <xf numFmtId="0" fontId="36" fillId="0" borderId="0" xfId="0" applyFont="1"/>
    <xf numFmtId="0" fontId="37" fillId="0" borderId="15" xfId="0" applyFont="1" applyBorder="1" applyAlignment="1">
      <alignment horizontal="center"/>
    </xf>
    <xf numFmtId="0" fontId="32" fillId="19" borderId="24" xfId="0" applyFont="1" applyFill="1" applyBorder="1" applyAlignment="1">
      <alignment horizontal="center"/>
    </xf>
    <xf numFmtId="2" fontId="8" fillId="19" borderId="16" xfId="0" applyNumberFormat="1" applyFont="1" applyFill="1" applyBorder="1" applyAlignment="1">
      <alignment horizontal="center"/>
    </xf>
    <xf numFmtId="2" fontId="8" fillId="19" borderId="17" xfId="0" applyNumberFormat="1" applyFont="1" applyFill="1" applyBorder="1" applyAlignment="1">
      <alignment horizontal="center"/>
    </xf>
    <xf numFmtId="2" fontId="8" fillId="19" borderId="19" xfId="0" applyNumberFormat="1" applyFont="1" applyFill="1" applyBorder="1" applyAlignment="1">
      <alignment horizontal="center"/>
    </xf>
    <xf numFmtId="166" fontId="8" fillId="19" borderId="16" xfId="0" applyNumberFormat="1" applyFont="1" applyFill="1" applyBorder="1"/>
    <xf numFmtId="2" fontId="8" fillId="19" borderId="17" xfId="0" applyNumberFormat="1" applyFont="1" applyFill="1" applyBorder="1"/>
    <xf numFmtId="2" fontId="8" fillId="19" borderId="19" xfId="0" applyNumberFormat="1" applyFont="1" applyFill="1" applyBorder="1"/>
    <xf numFmtId="0" fontId="8" fillId="0" borderId="22" xfId="0" applyFont="1" applyFill="1" applyBorder="1"/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Figure 6.4:  Investment opportunity set for bonds and stocks with various correlation coefficients</a:t>
            </a:r>
          </a:p>
        </c:rich>
      </c:tx>
      <c:layout>
        <c:manualLayout>
          <c:xMode val="edge"/>
          <c:yMode val="edge"/>
          <c:x val="0.14285714285714285"/>
          <c:y val="2.904564315352697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 = –1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corr = 0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corr = 0.5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corr = 1</c:v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'Spreadsheet 6.6'!#REF!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2320"/>
        <c:axId val="107136896"/>
      </c:scatterChart>
      <c:valAx>
        <c:axId val="95832320"/>
        <c:scaling>
          <c:orientation val="minMax"/>
          <c:max val="22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Standard Deviation (%)</a:t>
                </a:r>
              </a:p>
            </c:rich>
          </c:tx>
          <c:layout>
            <c:manualLayout>
              <c:xMode val="edge"/>
              <c:yMode val="edge"/>
              <c:x val="0.4"/>
              <c:y val="0.925311203319502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7136896"/>
        <c:crosses val="autoZero"/>
        <c:crossBetween val="midCat"/>
      </c:valAx>
      <c:valAx>
        <c:axId val="107136896"/>
        <c:scaling>
          <c:orientation val="minMax"/>
          <c:max val="11"/>
          <c:min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Expected Return (%)</a:t>
                </a:r>
              </a:p>
            </c:rich>
          </c:tx>
          <c:layout>
            <c:manualLayout>
              <c:xMode val="edge"/>
              <c:yMode val="edge"/>
              <c:x val="2.8571428571428571E-2"/>
              <c:y val="0.379668049792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5832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152400</xdr:rowOff>
    </xdr:from>
    <xdr:to>
      <xdr:col>11</xdr:col>
      <xdr:colOff>0</xdr:colOff>
      <xdr:row>36</xdr:row>
      <xdr:rowOff>9525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abSelected="1" workbookViewId="0">
      <selection activeCell="H28" sqref="H28"/>
    </sheetView>
  </sheetViews>
  <sheetFormatPr defaultColWidth="12.5" defaultRowHeight="12.75"/>
  <cols>
    <col min="1" max="1" width="16.25" customWidth="1"/>
    <col min="2" max="2" width="36.25" customWidth="1"/>
  </cols>
  <sheetData>
    <row r="1" spans="1:10" ht="15">
      <c r="A1" s="4" t="s">
        <v>1</v>
      </c>
    </row>
    <row r="2" spans="1:10" ht="13.5" thickBot="1">
      <c r="A2" s="53" t="s">
        <v>24</v>
      </c>
    </row>
    <row r="3" spans="1:10" ht="24" customHeight="1">
      <c r="A3" s="1"/>
      <c r="B3" s="54" t="s">
        <v>0</v>
      </c>
      <c r="C3" s="54"/>
      <c r="D3" s="2"/>
      <c r="E3" s="3"/>
      <c r="F3" s="3"/>
      <c r="G3" s="3"/>
    </row>
    <row r="4" spans="1:10" ht="21.75" thickBot="1">
      <c r="A4" s="5" t="s">
        <v>13</v>
      </c>
      <c r="B4" s="6" t="s">
        <v>14</v>
      </c>
      <c r="C4" s="7" t="s">
        <v>15</v>
      </c>
      <c r="D4" s="8" t="s">
        <v>16</v>
      </c>
      <c r="E4" s="3"/>
      <c r="F4" s="3"/>
      <c r="G4" s="3"/>
      <c r="I4" s="10"/>
      <c r="J4" s="10"/>
    </row>
    <row r="5" spans="1:10" ht="13.5" thickBot="1">
      <c r="A5" s="11">
        <v>10</v>
      </c>
      <c r="B5" s="12">
        <v>5</v>
      </c>
      <c r="C5" s="12">
        <v>19</v>
      </c>
      <c r="D5" s="13">
        <v>8</v>
      </c>
      <c r="E5" s="3"/>
      <c r="F5" s="3"/>
      <c r="G5" s="3"/>
      <c r="H5" s="9"/>
      <c r="I5" s="10"/>
      <c r="J5" s="10"/>
    </row>
    <row r="6" spans="1:10">
      <c r="A6" s="14"/>
      <c r="B6" s="14"/>
      <c r="C6" s="15" t="s">
        <v>2</v>
      </c>
      <c r="D6" s="15"/>
      <c r="E6" s="16"/>
      <c r="F6" s="15"/>
      <c r="G6" s="2"/>
      <c r="H6" s="9"/>
      <c r="I6" s="10"/>
      <c r="J6" s="10"/>
    </row>
    <row r="7" spans="1:10" ht="19.5" thickBot="1">
      <c r="A7" s="17" t="s">
        <v>3</v>
      </c>
      <c r="B7" s="17" t="s">
        <v>4</v>
      </c>
      <c r="C7" s="18" t="s">
        <v>17</v>
      </c>
      <c r="D7" s="19"/>
      <c r="E7" s="19"/>
      <c r="F7" s="19"/>
      <c r="G7" s="20"/>
    </row>
    <row r="8" spans="1:10" ht="18.75" thickBot="1">
      <c r="A8" s="21" t="s">
        <v>18</v>
      </c>
      <c r="B8" s="22" t="s">
        <v>25</v>
      </c>
      <c r="C8" s="23">
        <v>-1</v>
      </c>
      <c r="D8" s="24">
        <v>0</v>
      </c>
      <c r="E8" s="55">
        <v>0.2</v>
      </c>
      <c r="F8" s="24">
        <v>0.5</v>
      </c>
      <c r="G8" s="25">
        <v>1</v>
      </c>
    </row>
    <row r="9" spans="1:10">
      <c r="A9" s="26">
        <v>-0.1</v>
      </c>
      <c r="B9" s="27">
        <f t="shared" ref="B9:B18" si="0">A9*$A$5+(1-A9)*$B$5</f>
        <v>4.5</v>
      </c>
      <c r="C9" s="28">
        <f t="shared" ref="C9:G18" si="1">SQRT(($A9*$C$5)^2+((1-$A9)*$D$5)^2+2*$A9*(1-$A9)*$C$5*$D$5*C$8)</f>
        <v>10.700000000000001</v>
      </c>
      <c r="D9" s="28">
        <f t="shared" si="1"/>
        <v>9.0027773492406222</v>
      </c>
      <c r="E9" s="56">
        <f t="shared" si="1"/>
        <v>8.6233404200460519</v>
      </c>
      <c r="F9" s="28">
        <f t="shared" si="1"/>
        <v>8.0205984814102251</v>
      </c>
      <c r="G9" s="29">
        <f t="shared" si="1"/>
        <v>6.9</v>
      </c>
    </row>
    <row r="10" spans="1:10">
      <c r="A10" s="30">
        <v>0</v>
      </c>
      <c r="B10" s="31">
        <f t="shared" si="0"/>
        <v>5</v>
      </c>
      <c r="C10" s="32">
        <f t="shared" si="1"/>
        <v>8</v>
      </c>
      <c r="D10" s="32">
        <f t="shared" si="1"/>
        <v>8</v>
      </c>
      <c r="E10" s="57">
        <f t="shared" si="1"/>
        <v>8</v>
      </c>
      <c r="F10" s="32">
        <f t="shared" si="1"/>
        <v>8</v>
      </c>
      <c r="G10" s="33">
        <f t="shared" si="1"/>
        <v>8</v>
      </c>
    </row>
    <row r="11" spans="1:10">
      <c r="A11" s="34">
        <v>0.1</v>
      </c>
      <c r="B11" s="31">
        <f t="shared" si="0"/>
        <v>5.5</v>
      </c>
      <c r="C11" s="32">
        <f t="shared" si="1"/>
        <v>5.3</v>
      </c>
      <c r="D11" s="32">
        <f t="shared" si="1"/>
        <v>7.4464756764525859</v>
      </c>
      <c r="E11" s="57">
        <f t="shared" si="1"/>
        <v>7.8052546403048249</v>
      </c>
      <c r="F11" s="32">
        <f t="shared" si="1"/>
        <v>8.314445261110329</v>
      </c>
      <c r="G11" s="33">
        <f t="shared" si="1"/>
        <v>9.1</v>
      </c>
    </row>
    <row r="12" spans="1:10">
      <c r="A12" s="30">
        <v>0.2</v>
      </c>
      <c r="B12" s="31">
        <f t="shared" si="0"/>
        <v>6</v>
      </c>
      <c r="C12" s="32">
        <f t="shared" si="1"/>
        <v>2.5999999999999996</v>
      </c>
      <c r="D12" s="32">
        <f t="shared" si="1"/>
        <v>7.4431176263713583</v>
      </c>
      <c r="E12" s="57">
        <f t="shared" si="1"/>
        <v>8.070192067107202</v>
      </c>
      <c r="F12" s="32">
        <f t="shared" si="1"/>
        <v>8.928605714219886</v>
      </c>
      <c r="G12" s="33">
        <f t="shared" si="1"/>
        <v>10.200000000000001</v>
      </c>
    </row>
    <row r="13" spans="1:10">
      <c r="A13" s="34">
        <v>0.3</v>
      </c>
      <c r="B13" s="31">
        <f t="shared" si="0"/>
        <v>6.5</v>
      </c>
      <c r="C13" s="32">
        <f t="shared" si="1"/>
        <v>9.9999999999990055E-2</v>
      </c>
      <c r="D13" s="32">
        <f t="shared" si="1"/>
        <v>7.9906195003891902</v>
      </c>
      <c r="E13" s="57">
        <f t="shared" si="1"/>
        <v>8.7531708540391229</v>
      </c>
      <c r="F13" s="32">
        <f t="shared" si="1"/>
        <v>9.7862147942909985</v>
      </c>
      <c r="G13" s="33">
        <f t="shared" si="1"/>
        <v>11.3</v>
      </c>
    </row>
    <row r="14" spans="1:10">
      <c r="A14" s="30">
        <v>0.4</v>
      </c>
      <c r="B14" s="31">
        <f t="shared" si="0"/>
        <v>7</v>
      </c>
      <c r="C14" s="32">
        <f t="shared" si="1"/>
        <v>2.8000000000000029</v>
      </c>
      <c r="D14" s="32">
        <f t="shared" si="1"/>
        <v>8.9888820216976928</v>
      </c>
      <c r="E14" s="57">
        <f t="shared" si="1"/>
        <v>9.7668828189960379</v>
      </c>
      <c r="F14" s="32">
        <f t="shared" si="1"/>
        <v>10.829589096544707</v>
      </c>
      <c r="G14" s="33">
        <f t="shared" si="1"/>
        <v>12.4</v>
      </c>
    </row>
    <row r="15" spans="1:10">
      <c r="A15" s="30">
        <v>0.6</v>
      </c>
      <c r="B15" s="31">
        <f t="shared" si="0"/>
        <v>8</v>
      </c>
      <c r="C15" s="32">
        <f t="shared" si="1"/>
        <v>8.2000000000000011</v>
      </c>
      <c r="D15" s="32">
        <f t="shared" si="1"/>
        <v>11.840608092492548</v>
      </c>
      <c r="E15" s="57">
        <f t="shared" si="1"/>
        <v>12.441543312628061</v>
      </c>
      <c r="F15" s="32">
        <f t="shared" si="1"/>
        <v>13.292102918650608</v>
      </c>
      <c r="G15" s="33">
        <f t="shared" si="1"/>
        <v>14.600000000000001</v>
      </c>
    </row>
    <row r="16" spans="1:10">
      <c r="A16" s="30">
        <v>0.8</v>
      </c>
      <c r="B16" s="31">
        <f t="shared" si="0"/>
        <v>9</v>
      </c>
      <c r="C16" s="32">
        <f t="shared" si="1"/>
        <v>13.600000000000001</v>
      </c>
      <c r="D16" s="32">
        <f t="shared" si="1"/>
        <v>15.283978539634241</v>
      </c>
      <c r="E16" s="57">
        <f t="shared" si="1"/>
        <v>15.598974325256133</v>
      </c>
      <c r="F16" s="32">
        <f t="shared" si="1"/>
        <v>16.059887919907787</v>
      </c>
      <c r="G16" s="33">
        <f t="shared" si="1"/>
        <v>16.8</v>
      </c>
    </row>
    <row r="17" spans="1:8">
      <c r="A17" s="30">
        <v>1</v>
      </c>
      <c r="B17" s="31">
        <f t="shared" si="0"/>
        <v>10</v>
      </c>
      <c r="C17" s="32">
        <f t="shared" si="1"/>
        <v>19</v>
      </c>
      <c r="D17" s="32">
        <f t="shared" si="1"/>
        <v>19</v>
      </c>
      <c r="E17" s="57">
        <f t="shared" si="1"/>
        <v>19</v>
      </c>
      <c r="F17" s="32">
        <f t="shared" si="1"/>
        <v>19</v>
      </c>
      <c r="G17" s="33">
        <f t="shared" si="1"/>
        <v>19</v>
      </c>
    </row>
    <row r="18" spans="1:8" ht="13.5" thickBot="1">
      <c r="A18" s="30">
        <v>1.1000000000000001</v>
      </c>
      <c r="B18" s="31">
        <f t="shared" si="0"/>
        <v>10.5</v>
      </c>
      <c r="C18" s="32">
        <f t="shared" si="1"/>
        <v>21.700000000000003</v>
      </c>
      <c r="D18" s="32">
        <f t="shared" si="1"/>
        <v>20.915305400591215</v>
      </c>
      <c r="E18" s="58">
        <f t="shared" si="1"/>
        <v>20.754806672190423</v>
      </c>
      <c r="F18" s="32">
        <f t="shared" si="1"/>
        <v>20.511703976023057</v>
      </c>
      <c r="G18" s="33">
        <f t="shared" si="1"/>
        <v>20.100000000000001</v>
      </c>
    </row>
    <row r="19" spans="1:8" ht="18.75" thickBot="1">
      <c r="A19" s="35"/>
      <c r="B19" s="36"/>
      <c r="C19" s="37"/>
      <c r="D19" s="37" t="s">
        <v>19</v>
      </c>
      <c r="E19" s="62"/>
      <c r="F19" s="36"/>
      <c r="G19" s="38"/>
    </row>
    <row r="20" spans="1:8" ht="18">
      <c r="B20" s="39" t="s">
        <v>20</v>
      </c>
      <c r="C20" s="40">
        <f>($D$5^2-$C$5*$D$5*C$8)/($D$5^2+$C$5^2-2*$C$5*$D$5*C$8)</f>
        <v>0.29629629629629628</v>
      </c>
      <c r="D20" s="40">
        <f>($D$5^2-$C$5*$D$5*D$8)/($D$5^2+$C$5^2-2*$C$5*$D$5*D$8)</f>
        <v>0.15058823529411763</v>
      </c>
      <c r="E20" s="59">
        <f>($D$5^2-$C$5*$D$5*E$8)/($D$5^2+$C$5^2-2*$C$5*$D$5*E$8)</f>
        <v>9.2257001647446449E-2</v>
      </c>
      <c r="F20" s="40">
        <f>($D$5^2-$C$5*$D$5*F$8)/($D$5^2+$C$5^2-2*$C$5*$D$5*F$8)</f>
        <v>-4.3956043956043959E-2</v>
      </c>
      <c r="G20" s="41">
        <f>($D$5^2-$C$5*$D$5*G$8)/($D$5^2+$C$5^2-2*$C$5*$D$5*G$8)</f>
        <v>-0.72727272727272729</v>
      </c>
    </row>
    <row r="21" spans="1:8" ht="18">
      <c r="B21" s="42" t="s">
        <v>21</v>
      </c>
      <c r="C21" s="43">
        <f>C20*$A$5+(1-C20)*$B$5</f>
        <v>6.481481481481481</v>
      </c>
      <c r="D21" s="43">
        <f>D20*$A$5+(1-D20)*$B$5</f>
        <v>5.7529411764705882</v>
      </c>
      <c r="E21" s="60">
        <f>E20*$A$5+(1-E20)*$B$5</f>
        <v>5.4612850082372324</v>
      </c>
      <c r="F21" s="43">
        <f>F20*$A$5+(1-F20)*$B$5</f>
        <v>4.7802197802197801</v>
      </c>
      <c r="G21" s="44">
        <f>G20*$A$5+(1-G20)*$B$5</f>
        <v>1.3636363636363633</v>
      </c>
      <c r="H21" s="45"/>
    </row>
    <row r="22" spans="1:8" ht="18.75" thickBot="1">
      <c r="A22" s="46"/>
      <c r="B22" s="47" t="s">
        <v>22</v>
      </c>
      <c r="C22" s="48">
        <f>SQRT((C20*$C$5)^2+((1-C20)*$D$5)^2+2*C20*(1-C20)*$C$5*$D$5*C$8)</f>
        <v>8.4293697021788069E-8</v>
      </c>
      <c r="D22" s="48">
        <f>SQRT((D20*$C$5)^2+((1-D20)*$D$5)^2+2*D20*(1-D20)*$C$5*$D$5*D$8)</f>
        <v>7.3730830011045221</v>
      </c>
      <c r="E22" s="61">
        <f>SQRT((E20*$C$5)^2+((1-E20)*$D$5)^2+2*E20*(1-E20)*$C$5*$D$5*E$8)</f>
        <v>7.8038557613942219</v>
      </c>
      <c r="F22" s="48">
        <f>SQRT((F20*$C$5)^2+((1-F20)*$D$5)^2+2*F20*(1-F20)*$C$5*$D$5*F$8)</f>
        <v>7.9669647590865784</v>
      </c>
      <c r="G22" s="49">
        <f>SQRT((G20*$C$5)^2+((1-G20)*$D$5)^2+2*G20*(1-G20)*$C$5*$D$5*G$8)</f>
        <v>0</v>
      </c>
    </row>
    <row r="23" spans="1:8">
      <c r="A23" s="50" t="s">
        <v>5</v>
      </c>
      <c r="B23" s="51"/>
      <c r="C23" s="51"/>
      <c r="D23" s="51"/>
      <c r="E23" s="51"/>
      <c r="F23" s="51"/>
      <c r="G23" s="51"/>
    </row>
    <row r="24" spans="1:8" ht="18">
      <c r="A24" s="19" t="s">
        <v>23</v>
      </c>
      <c r="B24" s="18"/>
      <c r="C24" s="18"/>
      <c r="D24" s="18"/>
      <c r="E24" s="18"/>
      <c r="F24" s="18"/>
      <c r="G24" s="18"/>
    </row>
    <row r="25" spans="1:8">
      <c r="A25" s="19" t="s">
        <v>6</v>
      </c>
      <c r="B25" s="18"/>
      <c r="C25" s="18"/>
      <c r="D25" s="18"/>
      <c r="E25" s="18"/>
      <c r="F25" s="18"/>
      <c r="G25" s="18"/>
    </row>
    <row r="26" spans="1:8">
      <c r="A26" s="19" t="s">
        <v>7</v>
      </c>
      <c r="B26" s="18"/>
      <c r="C26" s="18"/>
      <c r="D26" s="18"/>
      <c r="E26" s="18"/>
      <c r="F26" s="18"/>
      <c r="G26" s="18"/>
    </row>
    <row r="27" spans="1:8">
      <c r="A27" s="52" t="s">
        <v>8</v>
      </c>
      <c r="B27" s="18"/>
      <c r="C27" s="18"/>
      <c r="D27" s="18"/>
      <c r="E27" s="18"/>
      <c r="F27" s="18"/>
      <c r="G27" s="18"/>
    </row>
    <row r="28" spans="1:8">
      <c r="A28" s="19" t="s">
        <v>9</v>
      </c>
      <c r="B28" s="18"/>
      <c r="C28" s="18"/>
      <c r="D28" s="18"/>
      <c r="E28" s="18"/>
      <c r="F28" s="18"/>
      <c r="G28" s="18"/>
    </row>
    <row r="29" spans="1:8">
      <c r="A29" s="19" t="s">
        <v>10</v>
      </c>
      <c r="B29" s="18"/>
      <c r="C29" s="18"/>
      <c r="D29" s="18"/>
      <c r="E29" s="18"/>
      <c r="F29" s="18"/>
      <c r="G29" s="18"/>
    </row>
    <row r="30" spans="1:8">
      <c r="A30" s="19" t="s">
        <v>11</v>
      </c>
      <c r="B30" s="18"/>
      <c r="C30" s="18"/>
      <c r="D30" s="18"/>
      <c r="E30" s="18"/>
      <c r="F30" s="18"/>
      <c r="G30" s="18"/>
    </row>
    <row r="31" spans="1:8">
      <c r="A31" s="19" t="s">
        <v>12</v>
      </c>
      <c r="B31" s="18"/>
      <c r="C31" s="18"/>
      <c r="D31" s="18"/>
      <c r="E31" s="18"/>
      <c r="F31" s="18"/>
      <c r="G31" s="18"/>
    </row>
    <row r="38" spans="1:7">
      <c r="A38" s="19"/>
      <c r="B38" s="18"/>
      <c r="C38" s="18"/>
      <c r="D38" s="18"/>
      <c r="E38" s="18"/>
      <c r="F38" s="18"/>
      <c r="G38" s="18"/>
    </row>
    <row r="39" spans="1:7">
      <c r="A39" s="19"/>
      <c r="B39" s="18"/>
    </row>
    <row r="41" spans="1:7" ht="12.75" customHeight="1"/>
    <row r="42" spans="1:7" ht="12.95" customHeight="1"/>
  </sheetData>
  <phoneticPr fontId="0" type="noConversion"/>
  <printOptions headings="1"/>
  <pageMargins left="0.75" right="0.75" top="1" bottom="1" header="0.5" footer="0.5"/>
  <pageSetup scale="67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 6.6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2009-07-08T18:30:24Z</dcterms:created>
  <dcterms:modified xsi:type="dcterms:W3CDTF">2012-09-27T16:23:55Z</dcterms:modified>
</cp:coreProperties>
</file>