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X\Projects\ccxt\ticker\"/>
    </mc:Choice>
  </mc:AlternateContent>
  <bookViews>
    <workbookView xWindow="0" yWindow="0" windowWidth="28800" windowHeight="12225"/>
  </bookViews>
  <sheets>
    <sheet name="BTC" sheetId="1" r:id="rId1"/>
    <sheet name="ETH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2" l="1"/>
  <c r="E18" i="2"/>
  <c r="C20" i="2"/>
  <c r="C19" i="2"/>
  <c r="C18" i="2"/>
  <c r="C10" i="2"/>
  <c r="C5" i="2"/>
  <c r="E7" i="2"/>
  <c r="E6" i="2"/>
  <c r="E5" i="2"/>
  <c r="E18" i="1"/>
  <c r="E23" i="1"/>
  <c r="C20" i="1"/>
  <c r="C19" i="1"/>
  <c r="C18" i="1"/>
  <c r="C10" i="1"/>
  <c r="C5" i="1"/>
  <c r="E7" i="1"/>
  <c r="E6" i="1"/>
  <c r="E5" i="1"/>
  <c r="D23" i="2" l="1"/>
  <c r="F23" i="2" s="1"/>
  <c r="D20" i="2"/>
  <c r="F20" i="2" s="1"/>
  <c r="D19" i="2"/>
  <c r="F19" i="2" s="1"/>
  <c r="D18" i="2"/>
  <c r="F18" i="2" s="1"/>
  <c r="D10" i="2"/>
  <c r="F10" i="2" s="1"/>
  <c r="D7" i="2"/>
  <c r="F7" i="2" s="1"/>
  <c r="D6" i="2"/>
  <c r="F6" i="2" s="1"/>
  <c r="D5" i="2"/>
  <c r="F5" i="2" s="1"/>
  <c r="D23" i="1"/>
  <c r="F23" i="1" s="1"/>
  <c r="D19" i="1"/>
  <c r="F19" i="1" s="1"/>
  <c r="D20" i="1"/>
  <c r="F20" i="1" s="1"/>
  <c r="D18" i="1"/>
  <c r="F18" i="1" s="1"/>
  <c r="F25" i="1" l="1"/>
  <c r="F12" i="2"/>
  <c r="F25" i="2"/>
  <c r="D6" i="1"/>
  <c r="F6" i="1" s="1"/>
  <c r="D7" i="1"/>
  <c r="F7" i="1" s="1"/>
  <c r="D10" i="1"/>
  <c r="F10" i="1" s="1"/>
  <c r="D5" i="1" l="1"/>
  <c r="F5" i="1" s="1"/>
  <c r="F12" i="1" s="1"/>
</calcChain>
</file>

<file path=xl/sharedStrings.xml><?xml version="1.0" encoding="utf-8"?>
<sst xmlns="http://schemas.openxmlformats.org/spreadsheetml/2006/main" count="68" uniqueCount="25">
  <si>
    <t>USDT:CNY 汇率</t>
  </si>
  <si>
    <t>客户收到 USDT</t>
  </si>
  <si>
    <t>BTC:USDT 买价格</t>
  </si>
  <si>
    <t>能买BTC数量</t>
  </si>
  <si>
    <t>VHKD:CNY 汇率</t>
  </si>
  <si>
    <t>客户收到 VHKD</t>
  </si>
  <si>
    <t>BTC:VHKD 买价格</t>
  </si>
  <si>
    <t>IDCM比中国市场便宜:</t>
  </si>
  <si>
    <t>Huobi</t>
  </si>
  <si>
    <t>IDCM</t>
  </si>
  <si>
    <t>OKEX</t>
  </si>
  <si>
    <t>ZB</t>
  </si>
  <si>
    <t>交易所</t>
  </si>
  <si>
    <t>客户卖BTC</t>
  </si>
  <si>
    <t>BTC:USDT 卖价格</t>
  </si>
  <si>
    <t>BTC:VHKD 卖价格</t>
  </si>
  <si>
    <t>ETH:USDT 买价格</t>
  </si>
  <si>
    <t>能买ETH数量</t>
  </si>
  <si>
    <t>ETH:USDT 卖价格</t>
  </si>
  <si>
    <t>客户卖ETH</t>
  </si>
  <si>
    <t>客户用CNY买</t>
  </si>
  <si>
    <t>ETH:VHKD 卖价格</t>
  </si>
  <si>
    <t>收到 USDT</t>
  </si>
  <si>
    <t>收到 CNY</t>
  </si>
  <si>
    <t>收到 VHKD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</si>
</sst>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_(* #,##0.00_);_(* \(#,##0.00\);_(* &quot;-&quot;??_);_(@_)"/>
    <numFmt numFmtId="177" formatCode="0.000000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176" fontId="0" fillId="0" borderId="0" xfId="1" applyFont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10" fontId="0" fillId="2" borderId="0" xfId="2" applyNumberFormat="1" applyFont="1" applyFill="1"/>
    <xf numFmtId="0" fontId="2" fillId="3" borderId="0" xfId="0" applyFont="1" applyFill="1" applyAlignment="1">
      <alignment horizontal="center"/>
    </xf>
    <xf numFmtId="176" fontId="0" fillId="3" borderId="0" xfId="1" applyFont="1" applyFill="1"/>
    <xf numFmtId="177" fontId="0" fillId="0" borderId="0" xfId="0" applyNumberFormat="1"/>
    <xf numFmtId="177" fontId="0" fillId="3" borderId="0" xfId="0" applyNumberFormat="1" applyFill="1"/>
    <xf numFmtId="2" fontId="0" fillId="0" borderId="0" xfId="0" applyNumberFormat="1"/>
    <xf numFmtId="0" fontId="0" fillId="4" borderId="0" xfId="0" applyFill="1"/>
    <xf numFmtId="0" fontId="0" fillId="5" borderId="0" xfId="0" applyFill="1"/>
    <xf numFmtId="176" fontId="0" fillId="5" borderId="0" xfId="1" applyFont="1" applyFill="1"/>
    <xf numFmtId="176" fontId="0" fillId="4" borderId="0" xfId="1" applyFont="1" applyFill="1"/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i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tc_ticker_price"/>
      <sheetName val="eth_ticker_price"/>
      <sheetName val="usdt_c2c_price"/>
      <sheetName val="vhkd_c2c_price"/>
      <sheetName val="btc_c2c_price"/>
      <sheetName val="eth_c2c_price"/>
    </sheetNames>
    <sheetDataSet>
      <sheetData sheetId="0">
        <row r="3">
          <cell r="B3">
            <v>8385.35</v>
          </cell>
          <cell r="C3">
            <v>8380.8914999999997</v>
          </cell>
          <cell r="D3">
            <v>8368.4500000000007</v>
          </cell>
        </row>
        <row r="4">
          <cell r="B4">
            <v>8387.9</v>
          </cell>
          <cell r="C4">
            <v>8396.8011999999999</v>
          </cell>
          <cell r="D4">
            <v>8385.3700000000008</v>
          </cell>
        </row>
      </sheetData>
      <sheetData sheetId="1">
        <row r="3">
          <cell r="B3">
            <v>705.97</v>
          </cell>
          <cell r="C3">
            <v>705.67809999999997</v>
          </cell>
          <cell r="D3">
            <v>704.31</v>
          </cell>
        </row>
        <row r="4">
          <cell r="B4">
            <v>706.8</v>
          </cell>
          <cell r="C4">
            <v>706.09209999999996</v>
          </cell>
          <cell r="D4">
            <v>706.1</v>
          </cell>
        </row>
      </sheetData>
      <sheetData sheetId="2">
        <row r="3">
          <cell r="B3">
            <v>6.57</v>
          </cell>
        </row>
        <row r="4">
          <cell r="B4">
            <v>6.58</v>
          </cell>
        </row>
      </sheetData>
      <sheetData sheetId="3">
        <row r="3">
          <cell r="B3">
            <v>0.82</v>
          </cell>
        </row>
        <row r="4">
          <cell r="B4">
            <v>0.82769999999999999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5"/>
  <sheetViews>
    <sheetView tabSelected="1" zoomScaleNormal="100" workbookViewId="0"/>
  </sheetViews>
  <sheetFormatPr defaultRowHeight="13.9" x14ac:dyDescent="0.4"/>
  <cols>
    <col min="1" max="1" width="23.1328125" customWidth="1"/>
    <col min="2" max="6" width="28.1328125" customWidth="1"/>
  </cols>
  <sheetData>
    <row r="3" spans="1:6" x14ac:dyDescent="0.4">
      <c r="A3" s="1" t="s">
        <v>12</v>
      </c>
      <c r="B3" s="1" t="s">
        <v>20</v>
      </c>
      <c r="C3" s="1" t="s">
        <v>0</v>
      </c>
      <c r="D3" s="1" t="s">
        <v>1</v>
      </c>
      <c r="E3" s="1" t="s">
        <v>2</v>
      </c>
      <c r="F3" s="1" t="s">
        <v>3</v>
      </c>
    </row>
    <row r="5" spans="1:6" x14ac:dyDescent="0.4">
      <c r="A5" s="4" t="s">
        <v>8</v>
      </c>
      <c r="B5" s="2">
        <v>100000</v>
      </c>
      <c r="C5" s="11">
        <f>[1]usdt_c2c_price!$B$4</f>
        <v>6.58</v>
      </c>
      <c r="D5" s="2">
        <f>B5/C5</f>
        <v>15197.568389057751</v>
      </c>
      <c r="E5" s="11">
        <f>[1]btc_ticker_price!$B$4</f>
        <v>8387.9</v>
      </c>
      <c r="F5" s="8">
        <f>D5/E5</f>
        <v>1.8118442505344308</v>
      </c>
    </row>
    <row r="6" spans="1:6" x14ac:dyDescent="0.4">
      <c r="A6" s="4" t="s">
        <v>10</v>
      </c>
      <c r="B6" s="2">
        <v>100000</v>
      </c>
      <c r="C6" s="12">
        <v>6.62</v>
      </c>
      <c r="D6" s="2">
        <f t="shared" ref="D6:D10" si="0">B6/C6</f>
        <v>15105.740181268882</v>
      </c>
      <c r="E6" s="11">
        <f>[1]btc_ticker_price!$C$4</f>
        <v>8396.8011999999999</v>
      </c>
      <c r="F6" s="8">
        <f t="shared" ref="F6:F10" si="1">D6/E6</f>
        <v>1.7989874740953593</v>
      </c>
    </row>
    <row r="7" spans="1:6" x14ac:dyDescent="0.4">
      <c r="A7" s="4" t="s">
        <v>11</v>
      </c>
      <c r="B7" s="2">
        <v>100000</v>
      </c>
      <c r="C7" s="12">
        <v>6.6139999999999999</v>
      </c>
      <c r="D7" s="2">
        <f t="shared" si="0"/>
        <v>15119.443604475355</v>
      </c>
      <c r="E7" s="11">
        <f>[1]btc_ticker_price!$D$4</f>
        <v>8385.3700000000008</v>
      </c>
      <c r="F7" s="8">
        <f t="shared" si="1"/>
        <v>1.8030741165238211</v>
      </c>
    </row>
    <row r="8" spans="1:6" x14ac:dyDescent="0.4">
      <c r="A8" s="4"/>
      <c r="B8" s="2"/>
      <c r="D8" s="2"/>
    </row>
    <row r="9" spans="1:6" x14ac:dyDescent="0.4">
      <c r="A9" s="1" t="s">
        <v>12</v>
      </c>
      <c r="B9" s="1" t="s">
        <v>20</v>
      </c>
      <c r="C9" s="1" t="s">
        <v>4</v>
      </c>
      <c r="D9" s="1" t="s">
        <v>5</v>
      </c>
      <c r="E9" s="1" t="s">
        <v>6</v>
      </c>
      <c r="F9" s="1" t="s">
        <v>3</v>
      </c>
    </row>
    <row r="10" spans="1:6" x14ac:dyDescent="0.4">
      <c r="A10" s="6" t="s">
        <v>9</v>
      </c>
      <c r="B10" s="7">
        <v>100000</v>
      </c>
      <c r="C10" s="11">
        <f>[1]vhkd_c2c_price!$B$4</f>
        <v>0.82769999999999999</v>
      </c>
      <c r="D10" s="7">
        <f t="shared" si="0"/>
        <v>120816.72103419113</v>
      </c>
      <c r="E10" s="12">
        <v>66033</v>
      </c>
      <c r="F10" s="9">
        <f t="shared" si="1"/>
        <v>1.8296415585266628</v>
      </c>
    </row>
    <row r="12" spans="1:6" x14ac:dyDescent="0.4">
      <c r="E12" s="3" t="s">
        <v>7</v>
      </c>
      <c r="F12" s="5">
        <f>(F10/(AVERAGE(F5,F6,F7))-1)</f>
        <v>1.3856693601156378E-2</v>
      </c>
    </row>
    <row r="16" spans="1:6" x14ac:dyDescent="0.4">
      <c r="A16" s="1" t="s">
        <v>12</v>
      </c>
      <c r="B16" s="1" t="s">
        <v>13</v>
      </c>
      <c r="C16" s="1" t="s">
        <v>14</v>
      </c>
      <c r="D16" s="1" t="s">
        <v>22</v>
      </c>
      <c r="E16" s="1" t="s">
        <v>0</v>
      </c>
      <c r="F16" s="1" t="s">
        <v>23</v>
      </c>
    </row>
    <row r="18" spans="1:6" x14ac:dyDescent="0.4">
      <c r="A18" s="4" t="s">
        <v>8</v>
      </c>
      <c r="B18" s="2">
        <v>2</v>
      </c>
      <c r="C18" s="11">
        <f>[1]btc_ticker_price!$B$3</f>
        <v>8385.35</v>
      </c>
      <c r="D18" s="2">
        <f>C18*B18</f>
        <v>16770.7</v>
      </c>
      <c r="E18" s="14">
        <f>[1]usdt_c2c_price!$B$3</f>
        <v>6.57</v>
      </c>
      <c r="F18" s="10">
        <f>D18*E18</f>
        <v>110183.49900000001</v>
      </c>
    </row>
    <row r="19" spans="1:6" x14ac:dyDescent="0.4">
      <c r="A19" s="4" t="s">
        <v>10</v>
      </c>
      <c r="B19" s="2">
        <v>2</v>
      </c>
      <c r="C19" s="11">
        <f>[1]btc_ticker_price!$C$3</f>
        <v>8380.8914999999997</v>
      </c>
      <c r="D19" s="2">
        <f t="shared" ref="D19:D20" si="2">C19*B19</f>
        <v>16761.782999999999</v>
      </c>
      <c r="E19" s="13">
        <v>6.61</v>
      </c>
      <c r="F19" s="10">
        <f t="shared" ref="F19:F20" si="3">D19*E19</f>
        <v>110795.38563</v>
      </c>
    </row>
    <row r="20" spans="1:6" x14ac:dyDescent="0.4">
      <c r="A20" s="4" t="s">
        <v>11</v>
      </c>
      <c r="B20" s="2">
        <v>2</v>
      </c>
      <c r="C20" s="11">
        <f>[1]btc_ticker_price!$D$3</f>
        <v>8368.4500000000007</v>
      </c>
      <c r="D20" s="2">
        <f t="shared" si="2"/>
        <v>16736.900000000001</v>
      </c>
      <c r="E20" s="13">
        <v>6.61</v>
      </c>
      <c r="F20" s="10">
        <f t="shared" si="3"/>
        <v>110630.90900000001</v>
      </c>
    </row>
    <row r="21" spans="1:6" x14ac:dyDescent="0.4">
      <c r="A21" s="4"/>
      <c r="B21" s="2"/>
      <c r="D21" s="2"/>
    </row>
    <row r="22" spans="1:6" x14ac:dyDescent="0.4">
      <c r="A22" s="1" t="s">
        <v>12</v>
      </c>
      <c r="B22" s="1" t="s">
        <v>13</v>
      </c>
      <c r="C22" s="1" t="s">
        <v>15</v>
      </c>
      <c r="D22" s="1" t="s">
        <v>24</v>
      </c>
      <c r="E22" s="1" t="s">
        <v>4</v>
      </c>
      <c r="F22" s="1" t="s">
        <v>23</v>
      </c>
    </row>
    <row r="23" spans="1:6" x14ac:dyDescent="0.4">
      <c r="A23" s="6" t="s">
        <v>9</v>
      </c>
      <c r="B23" s="7">
        <v>2</v>
      </c>
      <c r="C23" s="12">
        <v>66033</v>
      </c>
      <c r="D23" s="7">
        <f>C23*B23</f>
        <v>132066</v>
      </c>
      <c r="E23" s="11">
        <f>[1]vhkd_c2c_price!$B$3</f>
        <v>0.82</v>
      </c>
      <c r="F23" s="9">
        <f>D23*E23</f>
        <v>108294.12</v>
      </c>
    </row>
    <row r="24" spans="1:6" x14ac:dyDescent="0.4">
      <c r="A24" s="4"/>
      <c r="B24" s="2"/>
      <c r="D24" s="2"/>
      <c r="E24" s="2"/>
      <c r="F24" s="10"/>
    </row>
    <row r="25" spans="1:6" x14ac:dyDescent="0.4">
      <c r="E25" s="3" t="s">
        <v>7</v>
      </c>
      <c r="F25" s="5">
        <f>-(F23/(AVERAGE(F18,F19,F20))-1)</f>
        <v>2.0287198265037776E-2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5"/>
  <sheetViews>
    <sheetView workbookViewId="0"/>
  </sheetViews>
  <sheetFormatPr defaultRowHeight="13.9" x14ac:dyDescent="0.4"/>
  <cols>
    <col min="1" max="1" width="23.1328125" customWidth="1"/>
    <col min="2" max="6" width="28.1328125" customWidth="1"/>
  </cols>
  <sheetData>
    <row r="3" spans="1:6" x14ac:dyDescent="0.4">
      <c r="A3" s="1" t="s">
        <v>12</v>
      </c>
      <c r="B3" s="1" t="s">
        <v>20</v>
      </c>
      <c r="C3" s="1" t="s">
        <v>0</v>
      </c>
      <c r="D3" s="1" t="s">
        <v>1</v>
      </c>
      <c r="E3" s="1" t="s">
        <v>16</v>
      </c>
      <c r="F3" s="1" t="s">
        <v>17</v>
      </c>
    </row>
    <row r="5" spans="1:6" x14ac:dyDescent="0.4">
      <c r="A5" s="4" t="s">
        <v>8</v>
      </c>
      <c r="B5" s="2">
        <v>100000</v>
      </c>
      <c r="C5" s="11">
        <f>[1]usdt_c2c_price!$B$4</f>
        <v>6.58</v>
      </c>
      <c r="D5" s="2">
        <f>B5/C5</f>
        <v>15197.568389057751</v>
      </c>
      <c r="E5" s="11">
        <f>[1]eth_ticker_price!$B$4</f>
        <v>706.8</v>
      </c>
      <c r="F5" s="8">
        <f>D5/E5</f>
        <v>21.501936034320533</v>
      </c>
    </row>
    <row r="6" spans="1:6" x14ac:dyDescent="0.4">
      <c r="A6" s="4" t="s">
        <v>10</v>
      </c>
      <c r="B6" s="2">
        <v>100000</v>
      </c>
      <c r="C6" s="12">
        <v>6.62</v>
      </c>
      <c r="D6" s="2">
        <f t="shared" ref="D6:D10" si="0">B6/C6</f>
        <v>15105.740181268882</v>
      </c>
      <c r="E6" s="11">
        <f>[1]eth_ticker_price!$C$4</f>
        <v>706.09209999999996</v>
      </c>
      <c r="F6" s="8">
        <f t="shared" ref="F6:F10" si="1">D6/E6</f>
        <v>21.393441707206303</v>
      </c>
    </row>
    <row r="7" spans="1:6" x14ac:dyDescent="0.4">
      <c r="A7" s="4" t="s">
        <v>11</v>
      </c>
      <c r="B7" s="2">
        <v>100000</v>
      </c>
      <c r="C7" s="12">
        <v>6.6139999999999999</v>
      </c>
      <c r="D7" s="2">
        <f t="shared" si="0"/>
        <v>15119.443604475355</v>
      </c>
      <c r="E7" s="11">
        <f>[1]eth_ticker_price!$D$4</f>
        <v>706.1</v>
      </c>
      <c r="F7" s="8">
        <f t="shared" si="1"/>
        <v>21.412609551728302</v>
      </c>
    </row>
    <row r="8" spans="1:6" x14ac:dyDescent="0.4">
      <c r="A8" s="4"/>
      <c r="B8" s="2"/>
      <c r="D8" s="2"/>
    </row>
    <row r="9" spans="1:6" x14ac:dyDescent="0.4">
      <c r="A9" s="1" t="s">
        <v>12</v>
      </c>
      <c r="B9" s="1" t="s">
        <v>20</v>
      </c>
      <c r="C9" s="1" t="s">
        <v>4</v>
      </c>
      <c r="D9" s="1" t="s">
        <v>5</v>
      </c>
      <c r="E9" s="1" t="s">
        <v>16</v>
      </c>
      <c r="F9" s="1" t="s">
        <v>17</v>
      </c>
    </row>
    <row r="10" spans="1:6" x14ac:dyDescent="0.4">
      <c r="A10" s="6" t="s">
        <v>9</v>
      </c>
      <c r="B10" s="7">
        <v>100000</v>
      </c>
      <c r="C10" s="11">
        <f>[1]vhkd_c2c_price!$B$4</f>
        <v>0.82769999999999999</v>
      </c>
      <c r="D10" s="7">
        <f t="shared" si="0"/>
        <v>120816.72103419113</v>
      </c>
      <c r="E10" s="12">
        <v>66033</v>
      </c>
      <c r="F10" s="9">
        <f t="shared" si="1"/>
        <v>1.8296415585266628</v>
      </c>
    </row>
    <row r="12" spans="1:6" x14ac:dyDescent="0.4">
      <c r="E12" s="3" t="s">
        <v>7</v>
      </c>
      <c r="F12" s="5">
        <f>(F10/(AVERAGE(F5,F6,F7))-1)</f>
        <v>-0.91464629968048017</v>
      </c>
    </row>
    <row r="16" spans="1:6" x14ac:dyDescent="0.4">
      <c r="A16" s="1" t="s">
        <v>12</v>
      </c>
      <c r="B16" s="1" t="s">
        <v>19</v>
      </c>
      <c r="C16" s="1" t="s">
        <v>18</v>
      </c>
      <c r="D16" s="1" t="s">
        <v>22</v>
      </c>
      <c r="E16" s="1" t="s">
        <v>0</v>
      </c>
      <c r="F16" s="1" t="s">
        <v>23</v>
      </c>
    </row>
    <row r="18" spans="1:6" x14ac:dyDescent="0.4">
      <c r="A18" s="4" t="s">
        <v>8</v>
      </c>
      <c r="B18" s="2">
        <v>2</v>
      </c>
      <c r="C18" s="11">
        <f>[1]eth_ticker_price!$B$3</f>
        <v>705.97</v>
      </c>
      <c r="D18" s="2">
        <f>C18*B18</f>
        <v>1411.94</v>
      </c>
      <c r="E18" s="14">
        <f>[1]usdt_c2c_price!$B$3</f>
        <v>6.57</v>
      </c>
      <c r="F18" s="10">
        <f>D18*E18</f>
        <v>9276.4458000000013</v>
      </c>
    </row>
    <row r="19" spans="1:6" x14ac:dyDescent="0.4">
      <c r="A19" s="4" t="s">
        <v>10</v>
      </c>
      <c r="B19" s="2">
        <v>2</v>
      </c>
      <c r="C19" s="11">
        <f>[1]eth_ticker_price!$C$3</f>
        <v>705.67809999999997</v>
      </c>
      <c r="D19" s="2">
        <f t="shared" ref="D19:D20" si="2">C19*B19</f>
        <v>1411.3561999999999</v>
      </c>
      <c r="E19" s="13">
        <v>6.61</v>
      </c>
      <c r="F19" s="10">
        <f t="shared" ref="F19:F20" si="3">D19*E19</f>
        <v>9329.0644819999998</v>
      </c>
    </row>
    <row r="20" spans="1:6" x14ac:dyDescent="0.4">
      <c r="A20" s="4" t="s">
        <v>11</v>
      </c>
      <c r="B20" s="2">
        <v>2</v>
      </c>
      <c r="C20" s="11">
        <f>[1]eth_ticker_price!$D$3</f>
        <v>704.31</v>
      </c>
      <c r="D20" s="2">
        <f t="shared" si="2"/>
        <v>1408.62</v>
      </c>
      <c r="E20" s="13">
        <v>6.61</v>
      </c>
      <c r="F20" s="10">
        <f t="shared" si="3"/>
        <v>9310.9781999999996</v>
      </c>
    </row>
    <row r="21" spans="1:6" x14ac:dyDescent="0.4">
      <c r="A21" s="4"/>
      <c r="B21" s="2"/>
      <c r="D21" s="2"/>
    </row>
    <row r="22" spans="1:6" x14ac:dyDescent="0.4">
      <c r="A22" s="1" t="s">
        <v>12</v>
      </c>
      <c r="B22" s="1" t="s">
        <v>19</v>
      </c>
      <c r="C22" s="1" t="s">
        <v>21</v>
      </c>
      <c r="D22" s="1" t="s">
        <v>24</v>
      </c>
      <c r="E22" s="1" t="s">
        <v>4</v>
      </c>
      <c r="F22" s="1" t="s">
        <v>23</v>
      </c>
    </row>
    <row r="23" spans="1:6" x14ac:dyDescent="0.4">
      <c r="A23" s="6" t="s">
        <v>9</v>
      </c>
      <c r="B23" s="7">
        <v>2</v>
      </c>
      <c r="C23" s="12">
        <v>66033</v>
      </c>
      <c r="D23" s="7">
        <f>C23*B23</f>
        <v>132066</v>
      </c>
      <c r="E23" s="11">
        <f>[1]vhkd_c2c_price!$B$3</f>
        <v>0.82</v>
      </c>
      <c r="F23" s="9">
        <f>D23*E23</f>
        <v>108294.12</v>
      </c>
    </row>
    <row r="24" spans="1:6" x14ac:dyDescent="0.4">
      <c r="A24" s="4"/>
      <c r="B24" s="2"/>
      <c r="D24" s="2"/>
      <c r="E24" s="2"/>
      <c r="F24" s="10"/>
    </row>
    <row r="25" spans="1:6" x14ac:dyDescent="0.4">
      <c r="E25" s="3" t="s">
        <v>7</v>
      </c>
      <c r="F25" s="5">
        <f>-(F23/(AVERAGE(F18,F19,F20))-1)</f>
        <v>-10.637651354663667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BTC</vt:lpstr>
      <vt:lpstr>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xavier xie</cp:lastModifiedBy>
  <dcterms:created xsi:type="dcterms:W3CDTF">2018-05-14T03:20:28Z</dcterms:created>
  <dcterms:modified xsi:type="dcterms:W3CDTF">2018-05-14T12:43:24Z</dcterms:modified>
</cp:coreProperties>
</file>