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X\Projects\ccxt\price_compare\IDCM_Compare\"/>
    </mc:Choice>
  </mc:AlternateContent>
  <bookViews>
    <workbookView xWindow="0" yWindow="0" windowWidth="28800" windowHeight="12225"/>
  </bookViews>
  <sheets>
    <sheet name="BTC" sheetId="1" r:id="rId1"/>
    <sheet name="ETH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1" i="1"/>
  <c r="E23" i="2" l="1"/>
  <c r="E18" i="2"/>
  <c r="C20" i="2"/>
  <c r="C19" i="2"/>
  <c r="C18" i="2"/>
  <c r="C10" i="2"/>
  <c r="C5" i="2"/>
  <c r="E7" i="2"/>
  <c r="E6" i="2"/>
  <c r="E5" i="2"/>
  <c r="E18" i="1"/>
  <c r="E23" i="1"/>
  <c r="C20" i="1"/>
  <c r="C19" i="1"/>
  <c r="C18" i="1"/>
  <c r="C10" i="1"/>
  <c r="C5" i="1"/>
  <c r="E7" i="1"/>
  <c r="E6" i="1"/>
  <c r="E5" i="1"/>
  <c r="D23" i="2" l="1"/>
  <c r="F23" i="2" s="1"/>
  <c r="D20" i="2"/>
  <c r="F20" i="2" s="1"/>
  <c r="D19" i="2"/>
  <c r="F19" i="2" s="1"/>
  <c r="D18" i="2"/>
  <c r="F18" i="2" s="1"/>
  <c r="D10" i="2"/>
  <c r="F10" i="2" s="1"/>
  <c r="D7" i="2"/>
  <c r="F7" i="2" s="1"/>
  <c r="D6" i="2"/>
  <c r="F6" i="2" s="1"/>
  <c r="D5" i="2"/>
  <c r="F5" i="2" s="1"/>
  <c r="D23" i="1"/>
  <c r="F23" i="1" s="1"/>
  <c r="D19" i="1"/>
  <c r="F19" i="1" s="1"/>
  <c r="D20" i="1"/>
  <c r="F20" i="1" s="1"/>
  <c r="D18" i="1"/>
  <c r="F18" i="1" s="1"/>
  <c r="F25" i="1" l="1"/>
  <c r="F12" i="2"/>
  <c r="F25" i="2"/>
  <c r="D6" i="1"/>
  <c r="F6" i="1" s="1"/>
  <c r="D7" i="1"/>
  <c r="F7" i="1" s="1"/>
  <c r="D10" i="1"/>
  <c r="F10" i="1" s="1"/>
  <c r="D5" i="1" l="1"/>
  <c r="F5" i="1" s="1"/>
  <c r="F12" i="1" s="1"/>
</calcChain>
</file>

<file path=xl/sharedStrings.xml><?xml version="1.0" encoding="utf-8"?>
<sst xmlns="http://schemas.openxmlformats.org/spreadsheetml/2006/main" count="69" uniqueCount="26">
  <si>
    <t>USDT:CNY 汇率</t>
  </si>
  <si>
    <t>客户收到 USDT</t>
  </si>
  <si>
    <t>BTC:USDT 买价格</t>
  </si>
  <si>
    <t>能买BTC数量</t>
  </si>
  <si>
    <t>VHKD:CNY 汇率</t>
  </si>
  <si>
    <t>客户收到 VHKD</t>
  </si>
  <si>
    <t>BTC:VHKD 买价格</t>
  </si>
  <si>
    <t>IDCM比中国市场便宜:</t>
  </si>
  <si>
    <t>Huobi</t>
  </si>
  <si>
    <t>IDCM</t>
  </si>
  <si>
    <t>OKEX</t>
  </si>
  <si>
    <t>ZB</t>
  </si>
  <si>
    <t>交易所</t>
  </si>
  <si>
    <t>客户卖BTC</t>
  </si>
  <si>
    <t>BTC:USDT 卖价格</t>
  </si>
  <si>
    <t>BTC:VHKD 卖价格</t>
  </si>
  <si>
    <t>ETH:USDT 买价格</t>
  </si>
  <si>
    <t>能买ETH数量</t>
  </si>
  <si>
    <t>ETH:USDT 卖价格</t>
  </si>
  <si>
    <t>客户卖ETH</t>
  </si>
  <si>
    <t>客户用CNY买</t>
  </si>
  <si>
    <t>ETH:VHKD 卖价格</t>
  </si>
  <si>
    <t>收到 USDT</t>
  </si>
  <si>
    <t>收到 CNY</t>
  </si>
  <si>
    <t>收到 VHKD</t>
  </si>
  <si>
    <t>更新时间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</si>
</sst>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.00_);_(* \(#,##0.00\);_(* &quot;-&quot;??_);_(@_)"/>
    <numFmt numFmtId="177" formatCode="0.000000"/>
    <numFmt numFmtId="179" formatCode="[$-F400]h:mm:ss\ AM/PM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76" fontId="0" fillId="0" borderId="0" xfId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10" fontId="0" fillId="2" borderId="0" xfId="2" applyNumberFormat="1" applyFont="1" applyFill="1"/>
    <xf numFmtId="0" fontId="2" fillId="3" borderId="0" xfId="0" applyFont="1" applyFill="1" applyAlignment="1">
      <alignment horizontal="center"/>
    </xf>
    <xf numFmtId="176" fontId="0" fillId="3" borderId="0" xfId="1" applyFont="1" applyFill="1"/>
    <xf numFmtId="177" fontId="0" fillId="0" borderId="0" xfId="0" applyNumberFormat="1"/>
    <xf numFmtId="177" fontId="0" fillId="3" borderId="0" xfId="0" applyNumberFormat="1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176" fontId="0" fillId="5" borderId="0" xfId="1" applyFont="1" applyFill="1"/>
    <xf numFmtId="176" fontId="0" fillId="4" borderId="0" xfId="1" applyFont="1" applyFill="1"/>
    <xf numFmtId="14" fontId="0" fillId="0" borderId="0" xfId="0" applyNumberFormat="1"/>
    <xf numFmtId="179" fontId="0" fillId="0" borderId="0" xfId="0" applyNumberForma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c_ticker_price"/>
      <sheetName val="eth_ticker_price"/>
      <sheetName val="usdt_c2c_price"/>
      <sheetName val="vhkd_c2c_price"/>
      <sheetName val="btc_c2c_price"/>
      <sheetName val="eth_c2c_price"/>
    </sheetNames>
    <sheetDataSet>
      <sheetData sheetId="0">
        <row r="2">
          <cell r="B2">
            <v>1526350746056</v>
          </cell>
        </row>
        <row r="3">
          <cell r="B3">
            <v>8673.3700000000008</v>
          </cell>
          <cell r="C3">
            <v>8669.6635999999999</v>
          </cell>
          <cell r="D3">
            <v>8664.42</v>
          </cell>
        </row>
        <row r="4">
          <cell r="B4">
            <v>8679.86</v>
          </cell>
          <cell r="C4">
            <v>8687.1563999999998</v>
          </cell>
          <cell r="D4">
            <v>8676.48</v>
          </cell>
        </row>
      </sheetData>
      <sheetData sheetId="1">
        <row r="3">
          <cell r="B3">
            <v>726.21</v>
          </cell>
          <cell r="C3">
            <v>725.86</v>
          </cell>
          <cell r="D3">
            <v>726.68</v>
          </cell>
        </row>
        <row r="4">
          <cell r="B4">
            <v>726.27</v>
          </cell>
          <cell r="C4">
            <v>726.94200000000001</v>
          </cell>
          <cell r="D4">
            <v>727.34</v>
          </cell>
        </row>
      </sheetData>
      <sheetData sheetId="2">
        <row r="3">
          <cell r="B3">
            <v>6.5</v>
          </cell>
        </row>
        <row r="4">
          <cell r="B4">
            <v>6.51</v>
          </cell>
        </row>
      </sheetData>
      <sheetData sheetId="3">
        <row r="3">
          <cell r="B3">
            <v>0.82</v>
          </cell>
        </row>
        <row r="4">
          <cell r="B4">
            <v>0.82879999999999998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Normal="100" workbookViewId="0"/>
  </sheetViews>
  <sheetFormatPr defaultRowHeight="13.9" x14ac:dyDescent="0.4"/>
  <cols>
    <col min="1" max="1" width="8.796875" bestFit="1" customWidth="1"/>
    <col min="2" max="2" width="12.59765625" bestFit="1" customWidth="1"/>
    <col min="3" max="3" width="16.3984375" bestFit="1" customWidth="1"/>
    <col min="4" max="4" width="14.53125" bestFit="1" customWidth="1"/>
    <col min="5" max="5" width="20.265625" bestFit="1" customWidth="1"/>
    <col min="6" max="6" width="13.6640625" bestFit="1" customWidth="1"/>
  </cols>
  <sheetData>
    <row r="1" spans="1:6" x14ac:dyDescent="0.4">
      <c r="A1" t="s">
        <v>25</v>
      </c>
      <c r="B1" s="15">
        <f>([1]btc_ticker_price!$B$2/1000+8*3600)/86400+70*365+19</f>
        <v>43235.429931203704</v>
      </c>
      <c r="C1" s="16">
        <f>([1]btc_ticker_price!$B$2/1000+8*3600)/86400+70*365+19</f>
        <v>43235.429931203704</v>
      </c>
    </row>
    <row r="3" spans="1:6" x14ac:dyDescent="0.4">
      <c r="A3" s="1" t="s">
        <v>12</v>
      </c>
      <c r="B3" s="1" t="s">
        <v>20</v>
      </c>
      <c r="C3" s="1" t="s">
        <v>0</v>
      </c>
      <c r="D3" s="1" t="s">
        <v>1</v>
      </c>
      <c r="E3" s="1" t="s">
        <v>2</v>
      </c>
      <c r="F3" s="1" t="s">
        <v>3</v>
      </c>
    </row>
    <row r="5" spans="1:6" x14ac:dyDescent="0.4">
      <c r="A5" s="4" t="s">
        <v>8</v>
      </c>
      <c r="B5" s="2">
        <v>100000</v>
      </c>
      <c r="C5" s="11">
        <f>[1]usdt_c2c_price!$B$4</f>
        <v>6.51</v>
      </c>
      <c r="D5" s="2">
        <f>B5/C5</f>
        <v>15360.983102918588</v>
      </c>
      <c r="E5" s="11">
        <f>[1]btc_ticker_price!$B$4</f>
        <v>8679.86</v>
      </c>
      <c r="F5" s="8">
        <f>D5/E5</f>
        <v>1.7697270581459363</v>
      </c>
    </row>
    <row r="6" spans="1:6" x14ac:dyDescent="0.4">
      <c r="A6" s="4" t="s">
        <v>10</v>
      </c>
      <c r="B6" s="2">
        <v>100000</v>
      </c>
      <c r="C6" s="12">
        <v>6.62</v>
      </c>
      <c r="D6" s="2">
        <f t="shared" ref="D6:D10" si="0">B6/C6</f>
        <v>15105.740181268882</v>
      </c>
      <c r="E6" s="11">
        <f>[1]btc_ticker_price!$C$4</f>
        <v>8687.1563999999998</v>
      </c>
      <c r="F6" s="8">
        <f t="shared" ref="F6:F10" si="1">D6/E6</f>
        <v>1.7388590104431505</v>
      </c>
    </row>
    <row r="7" spans="1:6" x14ac:dyDescent="0.4">
      <c r="A7" s="4" t="s">
        <v>11</v>
      </c>
      <c r="B7" s="2">
        <v>100000</v>
      </c>
      <c r="C7" s="12">
        <v>6.6139999999999999</v>
      </c>
      <c r="D7" s="2">
        <f t="shared" si="0"/>
        <v>15119.443604475355</v>
      </c>
      <c r="E7" s="11">
        <f>[1]btc_ticker_price!$D$4</f>
        <v>8676.48</v>
      </c>
      <c r="F7" s="8">
        <f t="shared" si="1"/>
        <v>1.7425780506006301</v>
      </c>
    </row>
    <row r="8" spans="1:6" x14ac:dyDescent="0.4">
      <c r="A8" s="4"/>
      <c r="B8" s="2"/>
      <c r="D8" s="2"/>
    </row>
    <row r="9" spans="1:6" x14ac:dyDescent="0.4">
      <c r="A9" s="1" t="s">
        <v>12</v>
      </c>
      <c r="B9" s="1" t="s">
        <v>20</v>
      </c>
      <c r="C9" s="1" t="s">
        <v>4</v>
      </c>
      <c r="D9" s="1" t="s">
        <v>5</v>
      </c>
      <c r="E9" s="1" t="s">
        <v>6</v>
      </c>
      <c r="F9" s="1" t="s">
        <v>3</v>
      </c>
    </row>
    <row r="10" spans="1:6" x14ac:dyDescent="0.4">
      <c r="A10" s="6" t="s">
        <v>9</v>
      </c>
      <c r="B10" s="7">
        <v>100000</v>
      </c>
      <c r="C10" s="11">
        <f>[1]vhkd_c2c_price!$B$4</f>
        <v>0.82879999999999998</v>
      </c>
      <c r="D10" s="7">
        <f t="shared" si="0"/>
        <v>120656.37065637067</v>
      </c>
      <c r="E10" s="12">
        <v>66033</v>
      </c>
      <c r="F10" s="9">
        <f t="shared" si="1"/>
        <v>1.8272132215160701</v>
      </c>
    </row>
    <row r="12" spans="1:6" x14ac:dyDescent="0.4">
      <c r="E12" s="3" t="s">
        <v>7</v>
      </c>
      <c r="F12" s="5">
        <f>(F10/(AVERAGE(F5,F6,F7))-1)</f>
        <v>4.3890371758949609E-2</v>
      </c>
    </row>
    <row r="16" spans="1:6" x14ac:dyDescent="0.4">
      <c r="A16" s="1" t="s">
        <v>12</v>
      </c>
      <c r="B16" s="1" t="s">
        <v>13</v>
      </c>
      <c r="C16" s="1" t="s">
        <v>14</v>
      </c>
      <c r="D16" s="1" t="s">
        <v>22</v>
      </c>
      <c r="E16" s="1" t="s">
        <v>0</v>
      </c>
      <c r="F16" s="1" t="s">
        <v>23</v>
      </c>
    </row>
    <row r="18" spans="1:6" x14ac:dyDescent="0.4">
      <c r="A18" s="4" t="s">
        <v>8</v>
      </c>
      <c r="B18" s="2">
        <v>2</v>
      </c>
      <c r="C18" s="11">
        <f>[1]btc_ticker_price!$B$3</f>
        <v>8673.3700000000008</v>
      </c>
      <c r="D18" s="2">
        <f>C18*B18</f>
        <v>17346.740000000002</v>
      </c>
      <c r="E18" s="14">
        <f>[1]usdt_c2c_price!$B$3</f>
        <v>6.5</v>
      </c>
      <c r="F18" s="10">
        <f>D18*E18</f>
        <v>112753.81000000001</v>
      </c>
    </row>
    <row r="19" spans="1:6" x14ac:dyDescent="0.4">
      <c r="A19" s="4" t="s">
        <v>10</v>
      </c>
      <c r="B19" s="2">
        <v>2</v>
      </c>
      <c r="C19" s="11">
        <f>[1]btc_ticker_price!$C$3</f>
        <v>8669.6635999999999</v>
      </c>
      <c r="D19" s="2">
        <f t="shared" ref="D19:D20" si="2">C19*B19</f>
        <v>17339.3272</v>
      </c>
      <c r="E19" s="13">
        <v>6.61</v>
      </c>
      <c r="F19" s="10">
        <f t="shared" ref="F19:F20" si="3">D19*E19</f>
        <v>114612.95279200001</v>
      </c>
    </row>
    <row r="20" spans="1:6" x14ac:dyDescent="0.4">
      <c r="A20" s="4" t="s">
        <v>11</v>
      </c>
      <c r="B20" s="2">
        <v>2</v>
      </c>
      <c r="C20" s="11">
        <f>[1]btc_ticker_price!$D$3</f>
        <v>8664.42</v>
      </c>
      <c r="D20" s="2">
        <f t="shared" si="2"/>
        <v>17328.84</v>
      </c>
      <c r="E20" s="13">
        <v>6.61</v>
      </c>
      <c r="F20" s="10">
        <f t="shared" si="3"/>
        <v>114543.6324</v>
      </c>
    </row>
    <row r="21" spans="1:6" x14ac:dyDescent="0.4">
      <c r="A21" s="4"/>
      <c r="B21" s="2"/>
      <c r="D21" s="2"/>
    </row>
    <row r="22" spans="1:6" x14ac:dyDescent="0.4">
      <c r="A22" s="1" t="s">
        <v>12</v>
      </c>
      <c r="B22" s="1" t="s">
        <v>13</v>
      </c>
      <c r="C22" s="1" t="s">
        <v>15</v>
      </c>
      <c r="D22" s="1" t="s">
        <v>24</v>
      </c>
      <c r="E22" s="1" t="s">
        <v>4</v>
      </c>
      <c r="F22" s="1" t="s">
        <v>23</v>
      </c>
    </row>
    <row r="23" spans="1:6" x14ac:dyDescent="0.4">
      <c r="A23" s="6" t="s">
        <v>9</v>
      </c>
      <c r="B23" s="7">
        <v>2</v>
      </c>
      <c r="C23" s="12">
        <v>66033</v>
      </c>
      <c r="D23" s="7">
        <f>C23*B23</f>
        <v>132066</v>
      </c>
      <c r="E23" s="11">
        <f>[1]vhkd_c2c_price!$B$3</f>
        <v>0.82</v>
      </c>
      <c r="F23" s="9">
        <f>D23*E23</f>
        <v>108294.12</v>
      </c>
    </row>
    <row r="24" spans="1:6" x14ac:dyDescent="0.4">
      <c r="A24" s="4"/>
      <c r="B24" s="2"/>
      <c r="D24" s="2"/>
      <c r="E24" s="2"/>
      <c r="F24" s="10"/>
    </row>
    <row r="25" spans="1:6" x14ac:dyDescent="0.4">
      <c r="E25" s="3" t="s">
        <v>7</v>
      </c>
      <c r="F25" s="5">
        <f>-(F23/(AVERAGE(F18,F19,F20))-1)</f>
        <v>4.9802624990205158E-2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>
      <selection sqref="A1:XFD1048576"/>
    </sheetView>
  </sheetViews>
  <sheetFormatPr defaultRowHeight="13.9" x14ac:dyDescent="0.4"/>
  <cols>
    <col min="1" max="1" width="6.86328125" bestFit="1" customWidth="1"/>
    <col min="2" max="2" width="12.59765625" bestFit="1" customWidth="1"/>
    <col min="3" max="3" width="16.46484375" bestFit="1" customWidth="1"/>
    <col min="4" max="4" width="14.53125" bestFit="1" customWidth="1"/>
    <col min="5" max="5" width="20.265625" bestFit="1" customWidth="1"/>
    <col min="6" max="6" width="13.6640625" bestFit="1" customWidth="1"/>
  </cols>
  <sheetData>
    <row r="3" spans="1:6" x14ac:dyDescent="0.4">
      <c r="A3" s="1" t="s">
        <v>12</v>
      </c>
      <c r="B3" s="1" t="s">
        <v>20</v>
      </c>
      <c r="C3" s="1" t="s">
        <v>0</v>
      </c>
      <c r="D3" s="1" t="s">
        <v>1</v>
      </c>
      <c r="E3" s="1" t="s">
        <v>16</v>
      </c>
      <c r="F3" s="1" t="s">
        <v>17</v>
      </c>
    </row>
    <row r="5" spans="1:6" x14ac:dyDescent="0.4">
      <c r="A5" s="4" t="s">
        <v>8</v>
      </c>
      <c r="B5" s="2">
        <v>100000</v>
      </c>
      <c r="C5" s="11">
        <f>[1]usdt_c2c_price!$B$4</f>
        <v>6.51</v>
      </c>
      <c r="D5" s="2">
        <f>B5/C5</f>
        <v>15360.983102918588</v>
      </c>
      <c r="E5" s="11">
        <f>[1]eth_ticker_price!$B$4</f>
        <v>726.27</v>
      </c>
      <c r="F5" s="8">
        <f>D5/E5</f>
        <v>21.150513036361943</v>
      </c>
    </row>
    <row r="6" spans="1:6" x14ac:dyDescent="0.4">
      <c r="A6" s="4" t="s">
        <v>10</v>
      </c>
      <c r="B6" s="2">
        <v>100000</v>
      </c>
      <c r="C6" s="12">
        <v>6.62</v>
      </c>
      <c r="D6" s="2">
        <f t="shared" ref="D6:D10" si="0">B6/C6</f>
        <v>15105.740181268882</v>
      </c>
      <c r="E6" s="11">
        <f>[1]eth_ticker_price!$C$4</f>
        <v>726.94200000000001</v>
      </c>
      <c r="F6" s="8">
        <f t="shared" ref="F6:F10" si="1">D6/E6</f>
        <v>20.779842382568187</v>
      </c>
    </row>
    <row r="7" spans="1:6" x14ac:dyDescent="0.4">
      <c r="A7" s="4" t="s">
        <v>11</v>
      </c>
      <c r="B7" s="2">
        <v>100000</v>
      </c>
      <c r="C7" s="12">
        <v>6.6139999999999999</v>
      </c>
      <c r="D7" s="2">
        <f t="shared" si="0"/>
        <v>15119.443604475355</v>
      </c>
      <c r="E7" s="11">
        <f>[1]eth_ticker_price!$D$4</f>
        <v>727.34</v>
      </c>
      <c r="F7" s="8">
        <f t="shared" si="1"/>
        <v>20.787312129781608</v>
      </c>
    </row>
    <row r="8" spans="1:6" x14ac:dyDescent="0.4">
      <c r="A8" s="4"/>
      <c r="B8" s="2"/>
      <c r="D8" s="2"/>
    </row>
    <row r="9" spans="1:6" x14ac:dyDescent="0.4">
      <c r="A9" s="1" t="s">
        <v>12</v>
      </c>
      <c r="B9" s="1" t="s">
        <v>20</v>
      </c>
      <c r="C9" s="1" t="s">
        <v>4</v>
      </c>
      <c r="D9" s="1" t="s">
        <v>5</v>
      </c>
      <c r="E9" s="1" t="s">
        <v>16</v>
      </c>
      <c r="F9" s="1" t="s">
        <v>17</v>
      </c>
    </row>
    <row r="10" spans="1:6" x14ac:dyDescent="0.4">
      <c r="A10" s="6" t="s">
        <v>9</v>
      </c>
      <c r="B10" s="7">
        <v>100000</v>
      </c>
      <c r="C10" s="11">
        <f>[1]vhkd_c2c_price!$B$4</f>
        <v>0.82879999999999998</v>
      </c>
      <c r="D10" s="7">
        <f t="shared" si="0"/>
        <v>120656.37065637067</v>
      </c>
      <c r="E10" s="12">
        <v>66033</v>
      </c>
      <c r="F10" s="9">
        <f t="shared" si="1"/>
        <v>1.8272132215160701</v>
      </c>
    </row>
    <row r="12" spans="1:6" x14ac:dyDescent="0.4">
      <c r="E12" s="3" t="s">
        <v>7</v>
      </c>
      <c r="F12" s="5">
        <f>(F10/(AVERAGE(F5,F6,F7))-1)</f>
        <v>-0.91259815808215905</v>
      </c>
    </row>
    <row r="16" spans="1:6" x14ac:dyDescent="0.4">
      <c r="A16" s="1" t="s">
        <v>12</v>
      </c>
      <c r="B16" s="1" t="s">
        <v>19</v>
      </c>
      <c r="C16" s="1" t="s">
        <v>18</v>
      </c>
      <c r="D16" s="1" t="s">
        <v>22</v>
      </c>
      <c r="E16" s="1" t="s">
        <v>0</v>
      </c>
      <c r="F16" s="1" t="s">
        <v>23</v>
      </c>
    </row>
    <row r="18" spans="1:6" x14ac:dyDescent="0.4">
      <c r="A18" s="4" t="s">
        <v>8</v>
      </c>
      <c r="B18" s="2">
        <v>2</v>
      </c>
      <c r="C18" s="11">
        <f>[1]eth_ticker_price!$B$3</f>
        <v>726.21</v>
      </c>
      <c r="D18" s="2">
        <f>C18*B18</f>
        <v>1452.42</v>
      </c>
      <c r="E18" s="14">
        <f>[1]usdt_c2c_price!$B$3</f>
        <v>6.5</v>
      </c>
      <c r="F18" s="10">
        <f>D18*E18</f>
        <v>9440.73</v>
      </c>
    </row>
    <row r="19" spans="1:6" x14ac:dyDescent="0.4">
      <c r="A19" s="4" t="s">
        <v>10</v>
      </c>
      <c r="B19" s="2">
        <v>2</v>
      </c>
      <c r="C19" s="11">
        <f>[1]eth_ticker_price!$C$3</f>
        <v>725.86</v>
      </c>
      <c r="D19" s="2">
        <f t="shared" ref="D19:D20" si="2">C19*B19</f>
        <v>1451.72</v>
      </c>
      <c r="E19" s="13">
        <v>6.61</v>
      </c>
      <c r="F19" s="10">
        <f t="shared" ref="F19:F20" si="3">D19*E19</f>
        <v>9595.869200000001</v>
      </c>
    </row>
    <row r="20" spans="1:6" x14ac:dyDescent="0.4">
      <c r="A20" s="4" t="s">
        <v>11</v>
      </c>
      <c r="B20" s="2">
        <v>2</v>
      </c>
      <c r="C20" s="11">
        <f>[1]eth_ticker_price!$D$3</f>
        <v>726.68</v>
      </c>
      <c r="D20" s="2">
        <f t="shared" si="2"/>
        <v>1453.36</v>
      </c>
      <c r="E20" s="13">
        <v>6.61</v>
      </c>
      <c r="F20" s="10">
        <f t="shared" si="3"/>
        <v>9606.7096000000001</v>
      </c>
    </row>
    <row r="21" spans="1:6" x14ac:dyDescent="0.4">
      <c r="A21" s="4"/>
      <c r="B21" s="2"/>
      <c r="D21" s="2"/>
    </row>
    <row r="22" spans="1:6" x14ac:dyDescent="0.4">
      <c r="A22" s="1" t="s">
        <v>12</v>
      </c>
      <c r="B22" s="1" t="s">
        <v>19</v>
      </c>
      <c r="C22" s="1" t="s">
        <v>21</v>
      </c>
      <c r="D22" s="1" t="s">
        <v>24</v>
      </c>
      <c r="E22" s="1" t="s">
        <v>4</v>
      </c>
      <c r="F22" s="1" t="s">
        <v>23</v>
      </c>
    </row>
    <row r="23" spans="1:6" x14ac:dyDescent="0.4">
      <c r="A23" s="6" t="s">
        <v>9</v>
      </c>
      <c r="B23" s="7">
        <v>2</v>
      </c>
      <c r="C23" s="12">
        <v>66033</v>
      </c>
      <c r="D23" s="7">
        <f>C23*B23</f>
        <v>132066</v>
      </c>
      <c r="E23" s="11">
        <f>[1]vhkd_c2c_price!$B$3</f>
        <v>0.82</v>
      </c>
      <c r="F23" s="9">
        <f>D23*E23</f>
        <v>108294.12</v>
      </c>
    </row>
    <row r="24" spans="1:6" x14ac:dyDescent="0.4">
      <c r="A24" s="4"/>
      <c r="B24" s="2"/>
      <c r="D24" s="2"/>
      <c r="E24" s="2"/>
      <c r="F24" s="10"/>
    </row>
    <row r="25" spans="1:6" x14ac:dyDescent="0.4">
      <c r="E25" s="3" t="s">
        <v>7</v>
      </c>
      <c r="F25" s="5">
        <f>-(F23/(AVERAGE(F18,F19,F20))-1)</f>
        <v>-10.342347431592819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BTC</vt:lpstr>
      <vt:lpstr>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xavier xie</cp:lastModifiedBy>
  <dcterms:created xsi:type="dcterms:W3CDTF">2018-05-14T03:20:28Z</dcterms:created>
  <dcterms:modified xsi:type="dcterms:W3CDTF">2018-05-15T02:29:24Z</dcterms:modified>
</cp:coreProperties>
</file>