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v\repos\NeverwinterNights\A1 - Downtime Activities\"/>
    </mc:Choice>
  </mc:AlternateContent>
  <xr:revisionPtr revIDLastSave="0" documentId="13_ncr:1_{092CD76F-B682-4B76-931C-D530127041D4}" xr6:coauthVersionLast="47" xr6:coauthVersionMax="47" xr10:uidLastSave="{00000000-0000-0000-0000-000000000000}"/>
  <bookViews>
    <workbookView xWindow="16354" yWindow="-5717" windowWidth="20777" windowHeight="13200" activeTab="2" xr2:uid="{93034098-8959-4563-91C5-A0E61D1C199E}"/>
  </bookViews>
  <sheets>
    <sheet name="Downtime GP per session Calcula" sheetId="1" r:id="rId1"/>
    <sheet name="Downtime Feats Worth" sheetId="2" r:id="rId2"/>
    <sheet name="Crafting with monster p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J29" i="1"/>
  <c r="I29" i="1"/>
  <c r="I28" i="1"/>
  <c r="J28" i="1" s="1"/>
  <c r="F22" i="2"/>
  <c r="F21" i="2"/>
  <c r="F20" i="2"/>
  <c r="F19" i="2"/>
  <c r="F18" i="2"/>
  <c r="F17" i="2"/>
  <c r="F16" i="2"/>
  <c r="F15" i="2"/>
  <c r="F14" i="2"/>
  <c r="F13" i="2"/>
  <c r="F10" i="2"/>
  <c r="F11" i="2"/>
  <c r="F12" i="2"/>
  <c r="F9" i="2"/>
  <c r="F8" i="2"/>
  <c r="F7" i="2"/>
  <c r="F6" i="2"/>
  <c r="F5" i="2"/>
  <c r="F4" i="2"/>
  <c r="F3" i="2"/>
  <c r="F2" i="2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6" i="1"/>
  <c r="S6" i="1"/>
  <c r="S5" i="1"/>
  <c r="Q5" i="1"/>
</calcChain>
</file>

<file path=xl/sharedStrings.xml><?xml version="1.0" encoding="utf-8"?>
<sst xmlns="http://schemas.openxmlformats.org/spreadsheetml/2006/main" count="132" uniqueCount="109">
  <si>
    <t>Level</t>
  </si>
  <si>
    <t>Nat 1</t>
  </si>
  <si>
    <t>2 to 5</t>
  </si>
  <si>
    <t>6 to 10</t>
  </si>
  <si>
    <t>11 to 15</t>
  </si>
  <si>
    <t>16 to 20</t>
  </si>
  <si>
    <t>20 +</t>
  </si>
  <si>
    <t>Target</t>
  </si>
  <si>
    <t>Uncommon 2000</t>
  </si>
  <si>
    <t>Very Rare 100,000</t>
  </si>
  <si>
    <t>Legendary 250,000</t>
  </si>
  <si>
    <t>Very Rare 20,000</t>
  </si>
  <si>
    <t>Rare 10,000</t>
  </si>
  <si>
    <t>Rare 5,000</t>
  </si>
  <si>
    <t>Legendary</t>
  </si>
  <si>
    <t># Session Required to Craft an Item</t>
  </si>
  <si>
    <t>Uncommon</t>
  </si>
  <si>
    <t>Rare</t>
  </si>
  <si>
    <t>Very Rare</t>
  </si>
  <si>
    <t>Craftable Item Rarity</t>
  </si>
  <si>
    <t>Common</t>
  </si>
  <si>
    <t>Very Rare 50,000</t>
  </si>
  <si>
    <t>Example Items</t>
  </si>
  <si>
    <t>Example Item Prices</t>
  </si>
  <si>
    <t>Driftglobe</t>
  </si>
  <si>
    <t>Necklace of Adaption</t>
  </si>
  <si>
    <t>Cloak of Protection</t>
  </si>
  <si>
    <t>Breastplate Armor of Resistance (Lightning)</t>
  </si>
  <si>
    <t>Dragon Slayer Scimitar</t>
  </si>
  <si>
    <t>Nine Lives Stealer Scimitar (Fully Charged)</t>
  </si>
  <si>
    <t>Carpet of Flying</t>
  </si>
  <si>
    <t>+3 Shortbow</t>
  </si>
  <si>
    <t>Ring of Spell Storing</t>
  </si>
  <si>
    <t>Ring of Spell Turning</t>
  </si>
  <si>
    <t>Wand of Polymorph</t>
  </si>
  <si>
    <t>Robe of Stars</t>
  </si>
  <si>
    <t>Scroll of Wish</t>
  </si>
  <si>
    <t>Holy Avenger</t>
  </si>
  <si>
    <t>Feat</t>
  </si>
  <si>
    <t>GP Value</t>
  </si>
  <si>
    <t>Alert</t>
  </si>
  <si>
    <t>Tier</t>
  </si>
  <si>
    <t>S</t>
  </si>
  <si>
    <t>A</t>
  </si>
  <si>
    <t>B</t>
  </si>
  <si>
    <t>C</t>
  </si>
  <si>
    <t>D</t>
  </si>
  <si>
    <t>57 +</t>
  </si>
  <si>
    <t>50 to 56</t>
  </si>
  <si>
    <t>43 to 49</t>
  </si>
  <si>
    <t>38 to 42</t>
  </si>
  <si>
    <t>33 to 37</t>
  </si>
  <si>
    <t>32 -</t>
  </si>
  <si>
    <t>Trait Types</t>
  </si>
  <si>
    <t>Worth</t>
  </si>
  <si>
    <t>Ribbon</t>
  </si>
  <si>
    <t>Decent Trait</t>
  </si>
  <si>
    <t>Examples</t>
  </si>
  <si>
    <t>Expertise</t>
  </si>
  <si>
    <t>Pretty Good</t>
  </si>
  <si>
    <t>10 to 19</t>
  </si>
  <si>
    <t>20 to 29</t>
  </si>
  <si>
    <t>1 to 9</t>
  </si>
  <si>
    <t>Ability Score Bonus</t>
  </si>
  <si>
    <t>Good</t>
  </si>
  <si>
    <t>30-39</t>
  </si>
  <si>
    <t>Advantage on concentration</t>
  </si>
  <si>
    <t>Top of the Line</t>
  </si>
  <si>
    <t>40-50</t>
  </si>
  <si>
    <t>Total</t>
  </si>
  <si>
    <t>Trait 1</t>
  </si>
  <si>
    <t>Trait 2</t>
  </si>
  <si>
    <t>Trait 3</t>
  </si>
  <si>
    <t>Trait 4</t>
  </si>
  <si>
    <t>Actor</t>
  </si>
  <si>
    <t>Athlete</t>
  </si>
  <si>
    <t>Charger</t>
  </si>
  <si>
    <t>F</t>
  </si>
  <si>
    <t>Crossbow Expert</t>
  </si>
  <si>
    <t>Bonus action attacks</t>
  </si>
  <si>
    <t>Defensive Duelist</t>
  </si>
  <si>
    <t>Dual Wielder</t>
  </si>
  <si>
    <t>Dungeon Delver</t>
  </si>
  <si>
    <t>Durable</t>
  </si>
  <si>
    <t>Elemental Adept</t>
  </si>
  <si>
    <t>Grappler</t>
  </si>
  <si>
    <t>Great Weapon Master</t>
  </si>
  <si>
    <t>Healer</t>
  </si>
  <si>
    <t>Heavily Armored</t>
  </si>
  <si>
    <t>Heavy Armor Master</t>
  </si>
  <si>
    <t>Inspiring Leader</t>
  </si>
  <si>
    <t>Keen Mind</t>
  </si>
  <si>
    <t>Lightly Armored</t>
  </si>
  <si>
    <t>Linguist</t>
  </si>
  <si>
    <t>Lucky</t>
  </si>
  <si>
    <t>Mage Slayer</t>
  </si>
  <si>
    <t>Downtime days to compeltion calculator</t>
  </si>
  <si>
    <t>PC Level</t>
  </si>
  <si>
    <t>Item Value</t>
  </si>
  <si>
    <t>Average Gain</t>
  </si>
  <si>
    <t>Sessions to end</t>
  </si>
  <si>
    <t>Number of games</t>
  </si>
  <si>
    <t>Monster CR</t>
  </si>
  <si>
    <t>Harvest DC 1</t>
  </si>
  <si>
    <t>Harvest DC 2</t>
  </si>
  <si>
    <t>Harvest DC 3</t>
  </si>
  <si>
    <t>Harvest 1 Worth</t>
  </si>
  <si>
    <t>Harvest 2 Worth</t>
  </si>
  <si>
    <t>Harvest 3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</si>
</sst>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16" fontId="0" fillId="0" borderId="8" xfId="0" applyNumberFormat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dbeyond.com/magic-items/weapon-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ndbeyond.com/magic-items/cloak-of-protection" TargetMode="External"/><Relationship Id="rId7" Type="http://schemas.openxmlformats.org/officeDocument/2006/relationships/hyperlink" Target="https://www.dndbeyond.com/magic-items/carpet-of-flying" TargetMode="External"/><Relationship Id="rId12" Type="http://schemas.openxmlformats.org/officeDocument/2006/relationships/hyperlink" Target="https://www.dndbeyond.com/magic-items/robe-of-stars" TargetMode="External"/><Relationship Id="rId2" Type="http://schemas.openxmlformats.org/officeDocument/2006/relationships/hyperlink" Target="https://www.dndbeyond.com/magic-items/necklace-of-adaptation" TargetMode="External"/><Relationship Id="rId1" Type="http://schemas.openxmlformats.org/officeDocument/2006/relationships/hyperlink" Target="https://www.dndbeyond.com/magic-items/driftglobe" TargetMode="External"/><Relationship Id="rId6" Type="http://schemas.openxmlformats.org/officeDocument/2006/relationships/hyperlink" Target="https://www.dndbeyond.com/magic-items/nine-lives-stealer-(fully-charged)" TargetMode="External"/><Relationship Id="rId11" Type="http://schemas.openxmlformats.org/officeDocument/2006/relationships/hyperlink" Target="https://www.dndbeyond.com/magic-items/wand-of-polymorph" TargetMode="External"/><Relationship Id="rId5" Type="http://schemas.openxmlformats.org/officeDocument/2006/relationships/hyperlink" Target="https://www.dndbeyond.com/magic-items/dragon-slayer" TargetMode="External"/><Relationship Id="rId10" Type="http://schemas.openxmlformats.org/officeDocument/2006/relationships/hyperlink" Target="https://www.dndbeyond.com/magic-items/ring-of-spell-turning" TargetMode="External"/><Relationship Id="rId4" Type="http://schemas.openxmlformats.org/officeDocument/2006/relationships/hyperlink" Target="https://www.dndbeyond.com/magic-items/armor-of-resistance" TargetMode="External"/><Relationship Id="rId9" Type="http://schemas.openxmlformats.org/officeDocument/2006/relationships/hyperlink" Target="https://www.dndbeyond.com/magic-items/ring-of-spell-sto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BC18-317B-4861-972D-995D288AED56}">
  <dimension ref="A1:S29"/>
  <sheetViews>
    <sheetView workbookViewId="0">
      <selection activeCell="K21" sqref="K21"/>
    </sheetView>
  </sheetViews>
  <sheetFormatPr defaultRowHeight="14.4" x14ac:dyDescent="0.3"/>
  <cols>
    <col min="1" max="1" width="16.77734375" bestFit="1" customWidth="1"/>
    <col min="2" max="3" width="16.77734375" customWidth="1"/>
    <col min="5" max="5" width="14.33203125" bestFit="1" customWidth="1"/>
    <col min="6" max="6" width="9.21875" bestFit="1" customWidth="1"/>
    <col min="7" max="7" width="10.21875" bestFit="1" customWidth="1"/>
    <col min="8" max="9" width="14.109375" bestFit="1" customWidth="1"/>
    <col min="10" max="10" width="15" bestFit="1" customWidth="1"/>
    <col min="11" max="11" width="15.5546875" bestFit="1" customWidth="1"/>
    <col min="12" max="12" width="15.5546875" customWidth="1"/>
    <col min="13" max="13" width="9.109375" customWidth="1"/>
  </cols>
  <sheetData>
    <row r="1" spans="1:19" ht="15" thickBot="1" x14ac:dyDescent="0.35">
      <c r="E1" s="14" t="s">
        <v>15</v>
      </c>
      <c r="F1" s="14"/>
      <c r="G1" s="14"/>
      <c r="H1" s="14"/>
      <c r="I1" s="14"/>
      <c r="J1" s="14"/>
      <c r="K1" s="14"/>
      <c r="L1" s="1"/>
    </row>
    <row r="2" spans="1:19" x14ac:dyDescent="0.3">
      <c r="A2" t="s">
        <v>19</v>
      </c>
      <c r="B2" t="s">
        <v>22</v>
      </c>
      <c r="C2" t="s">
        <v>23</v>
      </c>
      <c r="D2" t="s">
        <v>0</v>
      </c>
      <c r="E2" t="s">
        <v>8</v>
      </c>
      <c r="F2" t="s">
        <v>13</v>
      </c>
      <c r="G2" t="s">
        <v>12</v>
      </c>
      <c r="H2" t="s">
        <v>11</v>
      </c>
      <c r="I2" t="s">
        <v>21</v>
      </c>
      <c r="J2" t="s">
        <v>9</v>
      </c>
      <c r="K2" t="s">
        <v>10</v>
      </c>
      <c r="L2" s="5" t="s">
        <v>0</v>
      </c>
      <c r="M2" s="12" t="s">
        <v>7</v>
      </c>
      <c r="N2" s="12" t="s">
        <v>1</v>
      </c>
      <c r="O2" s="15" t="s">
        <v>2</v>
      </c>
      <c r="P2" s="12" t="s">
        <v>3</v>
      </c>
      <c r="Q2" s="12" t="s">
        <v>4</v>
      </c>
      <c r="R2" s="12" t="s">
        <v>5</v>
      </c>
      <c r="S2" s="6" t="s">
        <v>6</v>
      </c>
    </row>
    <row r="3" spans="1:19" x14ac:dyDescent="0.3">
      <c r="A3" t="s">
        <v>20</v>
      </c>
      <c r="B3" s="2"/>
      <c r="D3">
        <v>1</v>
      </c>
      <c r="L3" s="7">
        <v>1</v>
      </c>
      <c r="M3" s="4">
        <v>3</v>
      </c>
      <c r="N3" s="4">
        <v>-4</v>
      </c>
      <c r="O3" s="4">
        <v>1</v>
      </c>
      <c r="P3" s="4">
        <v>2</v>
      </c>
      <c r="Q3" s="4">
        <v>3</v>
      </c>
      <c r="R3" s="4">
        <v>4</v>
      </c>
      <c r="S3" s="8">
        <v>6</v>
      </c>
    </row>
    <row r="4" spans="1:19" x14ac:dyDescent="0.3">
      <c r="A4" t="s">
        <v>16</v>
      </c>
      <c r="D4">
        <v>2</v>
      </c>
      <c r="L4" s="7">
        <v>2</v>
      </c>
      <c r="M4" s="4">
        <v>6</v>
      </c>
      <c r="N4" s="4">
        <v>-8</v>
      </c>
      <c r="O4" s="4">
        <v>2</v>
      </c>
      <c r="P4" s="4">
        <v>4</v>
      </c>
      <c r="Q4" s="4">
        <v>6</v>
      </c>
      <c r="R4" s="4">
        <v>8</v>
      </c>
      <c r="S4" s="8">
        <v>12</v>
      </c>
    </row>
    <row r="5" spans="1:19" x14ac:dyDescent="0.3">
      <c r="B5" s="2" t="s">
        <v>24</v>
      </c>
      <c r="C5">
        <v>750</v>
      </c>
      <c r="D5">
        <v>3</v>
      </c>
      <c r="L5" s="7">
        <v>3</v>
      </c>
      <c r="M5" s="4">
        <v>12</v>
      </c>
      <c r="N5" s="4">
        <v>-16</v>
      </c>
      <c r="O5" s="4">
        <v>4</v>
      </c>
      <c r="P5" s="4">
        <v>8</v>
      </c>
      <c r="Q5" s="4">
        <f t="shared" ref="Q5:Q22" si="0">M5</f>
        <v>12</v>
      </c>
      <c r="R5" s="4">
        <v>16</v>
      </c>
      <c r="S5" s="8">
        <f t="shared" ref="S5:S22" si="1">M5*2</f>
        <v>24</v>
      </c>
    </row>
    <row r="6" spans="1:19" x14ac:dyDescent="0.3">
      <c r="B6" s="2" t="s">
        <v>25</v>
      </c>
      <c r="C6" s="3">
        <v>1500</v>
      </c>
      <c r="D6">
        <v>4</v>
      </c>
      <c r="L6" s="7">
        <v>4</v>
      </c>
      <c r="M6" s="4">
        <v>25</v>
      </c>
      <c r="N6" s="4">
        <v>-33</v>
      </c>
      <c r="O6" s="4">
        <v>8</v>
      </c>
      <c r="P6" s="4">
        <v>16</v>
      </c>
      <c r="Q6" s="4">
        <f t="shared" si="0"/>
        <v>25</v>
      </c>
      <c r="R6" s="4">
        <v>30</v>
      </c>
      <c r="S6" s="8">
        <f t="shared" si="1"/>
        <v>50</v>
      </c>
    </row>
    <row r="7" spans="1:19" x14ac:dyDescent="0.3">
      <c r="A7" t="s">
        <v>17</v>
      </c>
      <c r="D7">
        <v>5</v>
      </c>
      <c r="E7">
        <v>30</v>
      </c>
      <c r="L7" s="7">
        <v>5</v>
      </c>
      <c r="M7" s="4">
        <v>50</v>
      </c>
      <c r="N7" s="4">
        <v>-66</v>
      </c>
      <c r="O7" s="4">
        <v>16</v>
      </c>
      <c r="P7" s="4">
        <v>30</v>
      </c>
      <c r="Q7" s="4">
        <f t="shared" si="0"/>
        <v>50</v>
      </c>
      <c r="R7" s="4">
        <v>65</v>
      </c>
      <c r="S7" s="8">
        <f t="shared" si="1"/>
        <v>100</v>
      </c>
    </row>
    <row r="8" spans="1:19" x14ac:dyDescent="0.3">
      <c r="B8" s="2" t="s">
        <v>26</v>
      </c>
      <c r="C8" s="3">
        <v>3500</v>
      </c>
      <c r="D8">
        <v>6</v>
      </c>
      <c r="L8" s="7">
        <v>6</v>
      </c>
      <c r="M8" s="4">
        <v>70</v>
      </c>
      <c r="N8" s="4">
        <v>-90</v>
      </c>
      <c r="O8" s="4">
        <v>20</v>
      </c>
      <c r="P8" s="4">
        <v>45</v>
      </c>
      <c r="Q8" s="4">
        <f t="shared" si="0"/>
        <v>70</v>
      </c>
      <c r="R8" s="4">
        <v>100</v>
      </c>
      <c r="S8" s="8">
        <f t="shared" si="1"/>
        <v>140</v>
      </c>
    </row>
    <row r="9" spans="1:19" x14ac:dyDescent="0.3">
      <c r="D9">
        <v>7</v>
      </c>
      <c r="L9" s="7">
        <v>7</v>
      </c>
      <c r="M9" s="4">
        <v>90</v>
      </c>
      <c r="N9" s="4">
        <v>-120</v>
      </c>
      <c r="O9" s="4">
        <v>30</v>
      </c>
      <c r="P9" s="4">
        <v>60</v>
      </c>
      <c r="Q9" s="4">
        <f t="shared" si="0"/>
        <v>90</v>
      </c>
      <c r="R9" s="4">
        <v>120</v>
      </c>
      <c r="S9" s="8">
        <f t="shared" si="1"/>
        <v>180</v>
      </c>
    </row>
    <row r="10" spans="1:19" x14ac:dyDescent="0.3">
      <c r="D10">
        <v>8</v>
      </c>
      <c r="L10" s="7">
        <v>8</v>
      </c>
      <c r="M10" s="4">
        <v>120</v>
      </c>
      <c r="N10" s="4">
        <v>-160</v>
      </c>
      <c r="O10" s="4">
        <v>40</v>
      </c>
      <c r="P10" s="4">
        <v>80</v>
      </c>
      <c r="Q10" s="4">
        <f t="shared" si="0"/>
        <v>120</v>
      </c>
      <c r="R10" s="4">
        <v>160</v>
      </c>
      <c r="S10" s="8">
        <f t="shared" si="1"/>
        <v>240</v>
      </c>
    </row>
    <row r="11" spans="1:19" x14ac:dyDescent="0.3">
      <c r="D11">
        <v>9</v>
      </c>
      <c r="F11">
        <v>30</v>
      </c>
      <c r="L11" s="7">
        <v>9</v>
      </c>
      <c r="M11" s="4">
        <v>150</v>
      </c>
      <c r="N11" s="4">
        <v>-200</v>
      </c>
      <c r="O11" s="4">
        <v>50</v>
      </c>
      <c r="P11" s="4">
        <v>100</v>
      </c>
      <c r="Q11" s="4">
        <f t="shared" si="0"/>
        <v>150</v>
      </c>
      <c r="R11" s="4">
        <v>200</v>
      </c>
      <c r="S11" s="8">
        <f t="shared" si="1"/>
        <v>300</v>
      </c>
    </row>
    <row r="12" spans="1:19" x14ac:dyDescent="0.3">
      <c r="B12" s="2" t="s">
        <v>27</v>
      </c>
      <c r="C12" s="3">
        <v>6400</v>
      </c>
      <c r="D12">
        <v>10</v>
      </c>
      <c r="L12" s="7">
        <v>10</v>
      </c>
      <c r="M12" s="4">
        <v>180</v>
      </c>
      <c r="N12" s="4">
        <v>-240</v>
      </c>
      <c r="O12" s="4">
        <v>60</v>
      </c>
      <c r="P12" s="4">
        <v>120</v>
      </c>
      <c r="Q12" s="4">
        <f t="shared" si="0"/>
        <v>180</v>
      </c>
      <c r="R12" s="4">
        <v>240</v>
      </c>
      <c r="S12" s="8">
        <f t="shared" si="1"/>
        <v>360</v>
      </c>
    </row>
    <row r="13" spans="1:19" x14ac:dyDescent="0.3">
      <c r="A13" t="s">
        <v>18</v>
      </c>
      <c r="D13">
        <v>11</v>
      </c>
      <c r="L13" s="7">
        <v>11</v>
      </c>
      <c r="M13" s="4">
        <v>220</v>
      </c>
      <c r="N13" s="4">
        <v>-295</v>
      </c>
      <c r="O13" s="4">
        <v>70</v>
      </c>
      <c r="P13" s="4">
        <v>150</v>
      </c>
      <c r="Q13" s="4">
        <f t="shared" si="0"/>
        <v>220</v>
      </c>
      <c r="R13" s="4">
        <v>300</v>
      </c>
      <c r="S13" s="8">
        <f t="shared" si="1"/>
        <v>440</v>
      </c>
    </row>
    <row r="14" spans="1:19" x14ac:dyDescent="0.3">
      <c r="B14" s="2" t="s">
        <v>28</v>
      </c>
      <c r="C14" s="3">
        <v>8030</v>
      </c>
      <c r="D14">
        <v>12</v>
      </c>
      <c r="L14" s="7">
        <v>12</v>
      </c>
      <c r="M14" s="4">
        <v>260</v>
      </c>
      <c r="N14" s="4">
        <v>-350</v>
      </c>
      <c r="O14" s="4">
        <v>85</v>
      </c>
      <c r="P14" s="4">
        <v>175</v>
      </c>
      <c r="Q14" s="4">
        <f t="shared" si="0"/>
        <v>260</v>
      </c>
      <c r="R14" s="4">
        <v>350</v>
      </c>
      <c r="S14" s="8">
        <f t="shared" si="1"/>
        <v>520</v>
      </c>
    </row>
    <row r="15" spans="1:19" x14ac:dyDescent="0.3">
      <c r="B15" s="2" t="s">
        <v>29</v>
      </c>
      <c r="C15" s="3">
        <v>8030</v>
      </c>
      <c r="D15">
        <v>13</v>
      </c>
      <c r="G15">
        <v>30</v>
      </c>
      <c r="L15" s="7">
        <v>13</v>
      </c>
      <c r="M15" s="4">
        <v>300</v>
      </c>
      <c r="N15" s="4">
        <v>-400</v>
      </c>
      <c r="O15" s="4">
        <v>100</v>
      </c>
      <c r="P15" s="4">
        <v>200</v>
      </c>
      <c r="Q15" s="4">
        <f t="shared" si="0"/>
        <v>300</v>
      </c>
      <c r="R15" s="4">
        <v>400</v>
      </c>
      <c r="S15" s="8">
        <f t="shared" si="1"/>
        <v>600</v>
      </c>
    </row>
    <row r="16" spans="1:19" x14ac:dyDescent="0.3">
      <c r="B16" s="2" t="s">
        <v>30</v>
      </c>
      <c r="C16" s="3">
        <v>12000</v>
      </c>
      <c r="D16">
        <v>14</v>
      </c>
      <c r="L16" s="7">
        <v>14</v>
      </c>
      <c r="M16" s="4">
        <v>400</v>
      </c>
      <c r="N16" s="4">
        <v>-550</v>
      </c>
      <c r="O16" s="4">
        <v>130</v>
      </c>
      <c r="P16" s="4">
        <v>250</v>
      </c>
      <c r="Q16" s="4">
        <f t="shared" si="0"/>
        <v>400</v>
      </c>
      <c r="R16" s="4">
        <v>550</v>
      </c>
      <c r="S16" s="8">
        <f t="shared" si="1"/>
        <v>800</v>
      </c>
    </row>
    <row r="17" spans="1:19" x14ac:dyDescent="0.3">
      <c r="B17" s="2" t="s">
        <v>31</v>
      </c>
      <c r="C17" s="3">
        <v>16100</v>
      </c>
      <c r="D17">
        <v>15</v>
      </c>
      <c r="L17" s="7">
        <v>15</v>
      </c>
      <c r="M17" s="4">
        <v>500</v>
      </c>
      <c r="N17" s="4">
        <v>-650</v>
      </c>
      <c r="O17" s="4">
        <v>170</v>
      </c>
      <c r="P17" s="4">
        <v>350</v>
      </c>
      <c r="Q17" s="4">
        <f t="shared" si="0"/>
        <v>500</v>
      </c>
      <c r="R17" s="4">
        <v>650</v>
      </c>
      <c r="S17" s="8">
        <f t="shared" si="1"/>
        <v>1000</v>
      </c>
    </row>
    <row r="18" spans="1:19" x14ac:dyDescent="0.3">
      <c r="B18" s="2" t="s">
        <v>32</v>
      </c>
      <c r="C18" s="3">
        <v>24000</v>
      </c>
      <c r="D18">
        <v>16</v>
      </c>
      <c r="H18">
        <v>30</v>
      </c>
      <c r="L18" s="7">
        <v>16</v>
      </c>
      <c r="M18" s="4">
        <v>600</v>
      </c>
      <c r="N18" s="4">
        <v>-800</v>
      </c>
      <c r="O18" s="4">
        <v>200</v>
      </c>
      <c r="P18" s="4">
        <v>400</v>
      </c>
      <c r="Q18" s="4">
        <f t="shared" si="0"/>
        <v>600</v>
      </c>
      <c r="R18" s="4">
        <v>800</v>
      </c>
      <c r="S18" s="8">
        <f t="shared" si="1"/>
        <v>1200</v>
      </c>
    </row>
    <row r="19" spans="1:19" x14ac:dyDescent="0.3">
      <c r="A19" t="s">
        <v>14</v>
      </c>
      <c r="B19" s="2" t="s">
        <v>33</v>
      </c>
      <c r="C19" s="3">
        <v>30000</v>
      </c>
      <c r="D19">
        <v>17</v>
      </c>
      <c r="L19" s="7">
        <v>17</v>
      </c>
      <c r="M19" s="4">
        <v>1000</v>
      </c>
      <c r="N19" s="4">
        <v>-1300</v>
      </c>
      <c r="O19" s="4">
        <v>350</v>
      </c>
      <c r="P19" s="4">
        <v>650</v>
      </c>
      <c r="Q19" s="4">
        <f t="shared" si="0"/>
        <v>1000</v>
      </c>
      <c r="R19" s="4">
        <v>1300</v>
      </c>
      <c r="S19" s="8">
        <f t="shared" si="1"/>
        <v>2000</v>
      </c>
    </row>
    <row r="20" spans="1:19" x14ac:dyDescent="0.3">
      <c r="B20" s="2" t="s">
        <v>34</v>
      </c>
      <c r="C20" s="3">
        <v>32000</v>
      </c>
      <c r="D20">
        <v>18</v>
      </c>
      <c r="I20">
        <v>30</v>
      </c>
      <c r="L20" s="7">
        <v>18</v>
      </c>
      <c r="M20" s="4">
        <v>1500</v>
      </c>
      <c r="N20" s="4">
        <v>-2000</v>
      </c>
      <c r="O20" s="4">
        <v>500</v>
      </c>
      <c r="P20" s="4">
        <v>1000</v>
      </c>
      <c r="Q20" s="4">
        <f t="shared" si="0"/>
        <v>1500</v>
      </c>
      <c r="R20" s="4">
        <v>2000</v>
      </c>
      <c r="S20" s="8">
        <f t="shared" si="1"/>
        <v>3000</v>
      </c>
    </row>
    <row r="21" spans="1:19" x14ac:dyDescent="0.3">
      <c r="B21" s="2" t="s">
        <v>35</v>
      </c>
      <c r="C21" s="3">
        <v>60000</v>
      </c>
      <c r="D21">
        <v>19</v>
      </c>
      <c r="L21" s="7">
        <v>19</v>
      </c>
      <c r="M21" s="4">
        <v>2250</v>
      </c>
      <c r="N21" s="4">
        <v>-3000</v>
      </c>
      <c r="O21" s="4">
        <v>750</v>
      </c>
      <c r="P21" s="4">
        <v>1500</v>
      </c>
      <c r="Q21" s="4">
        <f t="shared" si="0"/>
        <v>2250</v>
      </c>
      <c r="R21" s="4">
        <v>3000</v>
      </c>
      <c r="S21" s="8">
        <f t="shared" si="1"/>
        <v>4500</v>
      </c>
    </row>
    <row r="22" spans="1:19" ht="15" thickBot="1" x14ac:dyDescent="0.35">
      <c r="B22" t="s">
        <v>37</v>
      </c>
      <c r="C22" s="3">
        <v>165000</v>
      </c>
      <c r="D22">
        <v>20</v>
      </c>
      <c r="J22">
        <v>30</v>
      </c>
      <c r="L22" s="9">
        <v>20</v>
      </c>
      <c r="M22" s="13">
        <v>3000</v>
      </c>
      <c r="N22" s="13">
        <v>-4000</v>
      </c>
      <c r="O22" s="13">
        <v>1000</v>
      </c>
      <c r="P22" s="13">
        <v>2000</v>
      </c>
      <c r="Q22" s="13">
        <f t="shared" si="0"/>
        <v>3000</v>
      </c>
      <c r="R22" s="13">
        <v>4000</v>
      </c>
      <c r="S22" s="10">
        <f t="shared" si="1"/>
        <v>6000</v>
      </c>
    </row>
    <row r="23" spans="1:19" x14ac:dyDescent="0.3">
      <c r="B23" t="s">
        <v>36</v>
      </c>
      <c r="C23" s="3">
        <v>318000</v>
      </c>
    </row>
    <row r="26" spans="1:19" x14ac:dyDescent="0.3">
      <c r="G26" s="14" t="s">
        <v>96</v>
      </c>
      <c r="H26" s="14"/>
      <c r="I26" s="14"/>
    </row>
    <row r="27" spans="1:19" x14ac:dyDescent="0.3">
      <c r="F27" t="s">
        <v>97</v>
      </c>
      <c r="G27" t="s">
        <v>98</v>
      </c>
      <c r="H27" t="s">
        <v>99</v>
      </c>
      <c r="I27" t="s">
        <v>100</v>
      </c>
      <c r="J27" t="s">
        <v>101</v>
      </c>
    </row>
    <row r="28" spans="1:19" x14ac:dyDescent="0.3">
      <c r="F28">
        <v>8</v>
      </c>
      <c r="G28">
        <v>12000</v>
      </c>
      <c r="H28">
        <v>120</v>
      </c>
      <c r="I28">
        <f>G28/H28</f>
        <v>100</v>
      </c>
      <c r="J28">
        <f>I28/2/5</f>
        <v>10</v>
      </c>
    </row>
    <row r="29" spans="1:19" x14ac:dyDescent="0.3">
      <c r="F29">
        <v>8</v>
      </c>
      <c r="G29">
        <v>5000</v>
      </c>
      <c r="H29">
        <v>120</v>
      </c>
      <c r="I29">
        <f>G29/H29</f>
        <v>41.666666666666664</v>
      </c>
      <c r="J29">
        <f>I29/2/5</f>
        <v>4.1666666666666661</v>
      </c>
    </row>
  </sheetData>
  <mergeCells count="2">
    <mergeCell ref="E1:K1"/>
    <mergeCell ref="G26:I26"/>
  </mergeCells>
  <hyperlinks>
    <hyperlink ref="B5" r:id="rId1" display="https://www.dndbeyond.com/magic-items/driftglobe" xr:uid="{ECDD6249-8D05-44F9-A7F5-BEFCAB2EBB41}"/>
    <hyperlink ref="B6" r:id="rId2" display="https://www.dndbeyond.com/magic-items/necklace-of-adaptation" xr:uid="{85C8CEB9-7050-40B5-9FB4-064B28EFB5E0}"/>
    <hyperlink ref="B8" r:id="rId3" display="https://www.dndbeyond.com/magic-items/cloak-of-protection" xr:uid="{3D861E2A-A83C-4803-B4DC-491558EED228}"/>
    <hyperlink ref="B12" r:id="rId4" display="https://www.dndbeyond.com/magic-items/armor-of-resistance" xr:uid="{42A65728-DB82-4849-A51C-44EF1B42A088}"/>
    <hyperlink ref="B14" r:id="rId5" display="https://www.dndbeyond.com/magic-items/dragon-slayer" xr:uid="{D0E01661-0510-4B7F-8DA0-18E0D9724BB1}"/>
    <hyperlink ref="B15" r:id="rId6" display="https://www.dndbeyond.com/magic-items/nine-lives-stealer-(fully-charged)" xr:uid="{DEB772C0-C1CE-4D32-8C4F-9A5EC5DDBC15}"/>
    <hyperlink ref="B16" r:id="rId7" display="https://www.dndbeyond.com/magic-items/carpet-of-flying" xr:uid="{551B1170-16DE-4864-B7B8-59F65B9B2E33}"/>
    <hyperlink ref="B17" r:id="rId8" display="https://www.dndbeyond.com/magic-items/weapon-3" xr:uid="{91664896-95DC-4DA1-B777-7F0D24FD9689}"/>
    <hyperlink ref="B18" r:id="rId9" display="https://www.dndbeyond.com/magic-items/ring-of-spell-storing" xr:uid="{FB3506E0-768C-4594-9411-B2EEEFDC18E0}"/>
    <hyperlink ref="B19" r:id="rId10" display="https://www.dndbeyond.com/magic-items/ring-of-spell-turning" xr:uid="{93F89164-E52F-4F9F-985E-495BB6AF52A2}"/>
    <hyperlink ref="B20" r:id="rId11" display="https://www.dndbeyond.com/magic-items/wand-of-polymorph" xr:uid="{A0F6146A-E21F-43DA-9A54-822F6705EC6D}"/>
    <hyperlink ref="B21" r:id="rId12" display="https://www.dndbeyond.com/magic-items/robe-of-stars" xr:uid="{39060160-FE52-45F9-AA4C-A340B2D78EF7}"/>
  </hyperlinks>
  <pageMargins left="0.7" right="0.7" top="0.75" bottom="0.75" header="0.3" footer="0.3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2C11-BE8A-439F-9527-E84F63BC50CF}">
  <dimension ref="A1:P22"/>
  <sheetViews>
    <sheetView workbookViewId="0">
      <selection activeCell="J16" sqref="J16"/>
    </sheetView>
  </sheetViews>
  <sheetFormatPr defaultRowHeight="14.4" x14ac:dyDescent="0.3"/>
  <cols>
    <col min="1" max="1" width="17.88671875" bestFit="1" customWidth="1"/>
    <col min="14" max="14" width="11.88671875" bestFit="1" customWidth="1"/>
    <col min="15" max="15" width="8.5546875" bestFit="1" customWidth="1"/>
    <col min="16" max="16" width="22.6640625" bestFit="1" customWidth="1"/>
  </cols>
  <sheetData>
    <row r="1" spans="1:16" x14ac:dyDescent="0.3">
      <c r="A1" t="s">
        <v>38</v>
      </c>
      <c r="B1" t="s">
        <v>70</v>
      </c>
      <c r="C1" t="s">
        <v>71</v>
      </c>
      <c r="D1" t="s">
        <v>72</v>
      </c>
      <c r="E1" t="s">
        <v>73</v>
      </c>
      <c r="F1" t="s">
        <v>69</v>
      </c>
      <c r="G1" t="s">
        <v>41</v>
      </c>
      <c r="H1" t="s">
        <v>39</v>
      </c>
      <c r="K1" s="5" t="s">
        <v>41</v>
      </c>
      <c r="L1" s="6"/>
      <c r="N1" s="5" t="s">
        <v>53</v>
      </c>
      <c r="O1" s="12" t="s">
        <v>54</v>
      </c>
      <c r="P1" s="6" t="s">
        <v>57</v>
      </c>
    </row>
    <row r="2" spans="1:16" x14ac:dyDescent="0.3">
      <c r="A2" t="s">
        <v>74</v>
      </c>
      <c r="B2">
        <v>20</v>
      </c>
      <c r="C2">
        <v>4</v>
      </c>
      <c r="D2">
        <v>15</v>
      </c>
      <c r="E2">
        <v>0</v>
      </c>
      <c r="F2">
        <f t="shared" ref="F2:F9" si="0">SUM(B2:E2)</f>
        <v>39</v>
      </c>
      <c r="G2" t="s">
        <v>45</v>
      </c>
      <c r="H2">
        <f>F2*1.2*100</f>
        <v>4680</v>
      </c>
      <c r="K2" s="7" t="s">
        <v>42</v>
      </c>
      <c r="L2" s="8" t="s">
        <v>47</v>
      </c>
      <c r="N2" s="7" t="s">
        <v>55</v>
      </c>
      <c r="O2" s="4" t="s">
        <v>62</v>
      </c>
      <c r="P2" s="8"/>
    </row>
    <row r="3" spans="1:16" x14ac:dyDescent="0.3">
      <c r="A3" t="s">
        <v>40</v>
      </c>
      <c r="B3">
        <v>36</v>
      </c>
      <c r="C3">
        <v>16</v>
      </c>
      <c r="D3">
        <v>10</v>
      </c>
      <c r="E3">
        <v>0</v>
      </c>
      <c r="F3">
        <f t="shared" si="0"/>
        <v>62</v>
      </c>
      <c r="G3" t="s">
        <v>42</v>
      </c>
      <c r="H3">
        <f t="shared" ref="H3:H22" si="1">F3*1.2*100</f>
        <v>7439.9999999999991</v>
      </c>
      <c r="K3" s="7" t="s">
        <v>43</v>
      </c>
      <c r="L3" s="8" t="s">
        <v>48</v>
      </c>
      <c r="N3" s="7" t="s">
        <v>56</v>
      </c>
      <c r="O3" s="11" t="s">
        <v>60</v>
      </c>
      <c r="P3" s="8" t="s">
        <v>58</v>
      </c>
    </row>
    <row r="4" spans="1:16" ht="28.2" customHeight="1" x14ac:dyDescent="0.3">
      <c r="A4" t="s">
        <v>75</v>
      </c>
      <c r="B4">
        <v>22</v>
      </c>
      <c r="C4">
        <v>3</v>
      </c>
      <c r="D4">
        <v>10</v>
      </c>
      <c r="E4">
        <v>8</v>
      </c>
      <c r="F4">
        <f t="shared" si="0"/>
        <v>43</v>
      </c>
      <c r="G4" t="s">
        <v>44</v>
      </c>
      <c r="H4">
        <f t="shared" si="1"/>
        <v>5160</v>
      </c>
      <c r="K4" s="7" t="s">
        <v>44</v>
      </c>
      <c r="L4" s="8" t="s">
        <v>49</v>
      </c>
      <c r="N4" s="7" t="s">
        <v>59</v>
      </c>
      <c r="O4" s="4" t="s">
        <v>61</v>
      </c>
      <c r="P4" s="8" t="s">
        <v>63</v>
      </c>
    </row>
    <row r="5" spans="1:16" x14ac:dyDescent="0.3">
      <c r="A5" t="s">
        <v>76</v>
      </c>
      <c r="B5">
        <v>10</v>
      </c>
      <c r="C5">
        <v>10</v>
      </c>
      <c r="F5">
        <f t="shared" si="0"/>
        <v>20</v>
      </c>
      <c r="G5" t="s">
        <v>77</v>
      </c>
      <c r="H5">
        <f t="shared" si="1"/>
        <v>2400</v>
      </c>
      <c r="K5" s="7" t="s">
        <v>45</v>
      </c>
      <c r="L5" s="8" t="s">
        <v>50</v>
      </c>
      <c r="N5" s="7" t="s">
        <v>64</v>
      </c>
      <c r="O5" s="4" t="s">
        <v>65</v>
      </c>
      <c r="P5" s="8" t="s">
        <v>66</v>
      </c>
    </row>
    <row r="6" spans="1:16" ht="15" thickBot="1" x14ac:dyDescent="0.35">
      <c r="A6" t="s">
        <v>78</v>
      </c>
      <c r="B6">
        <v>15</v>
      </c>
      <c r="C6">
        <v>15</v>
      </c>
      <c r="D6">
        <v>50</v>
      </c>
      <c r="F6">
        <f t="shared" si="0"/>
        <v>80</v>
      </c>
      <c r="G6" t="s">
        <v>42</v>
      </c>
      <c r="H6">
        <f t="shared" si="1"/>
        <v>9600</v>
      </c>
      <c r="K6" s="7" t="s">
        <v>46</v>
      </c>
      <c r="L6" s="8" t="s">
        <v>51</v>
      </c>
      <c r="N6" s="9" t="s">
        <v>67</v>
      </c>
      <c r="O6" s="13" t="s">
        <v>68</v>
      </c>
      <c r="P6" s="10" t="s">
        <v>79</v>
      </c>
    </row>
    <row r="7" spans="1:16" ht="15" thickBot="1" x14ac:dyDescent="0.35">
      <c r="A7" t="s">
        <v>80</v>
      </c>
      <c r="B7">
        <v>37</v>
      </c>
      <c r="F7">
        <f t="shared" si="0"/>
        <v>37</v>
      </c>
      <c r="G7" t="s">
        <v>46</v>
      </c>
      <c r="H7">
        <f t="shared" si="1"/>
        <v>4440</v>
      </c>
      <c r="K7" s="9" t="s">
        <v>77</v>
      </c>
      <c r="L7" s="10" t="s">
        <v>52</v>
      </c>
    </row>
    <row r="8" spans="1:16" x14ac:dyDescent="0.3">
      <c r="A8" t="s">
        <v>81</v>
      </c>
      <c r="B8">
        <v>20</v>
      </c>
      <c r="C8">
        <v>10</v>
      </c>
      <c r="D8">
        <v>10</v>
      </c>
      <c r="F8">
        <f t="shared" si="0"/>
        <v>40</v>
      </c>
      <c r="G8" t="s">
        <v>45</v>
      </c>
      <c r="H8">
        <f t="shared" si="1"/>
        <v>4800</v>
      </c>
    </row>
    <row r="9" spans="1:16" x14ac:dyDescent="0.3">
      <c r="A9" t="s">
        <v>82</v>
      </c>
      <c r="B9">
        <v>4</v>
      </c>
      <c r="C9">
        <v>5</v>
      </c>
      <c r="D9">
        <v>5</v>
      </c>
      <c r="E9">
        <v>5</v>
      </c>
      <c r="F9">
        <f t="shared" si="0"/>
        <v>19</v>
      </c>
      <c r="G9" t="s">
        <v>77</v>
      </c>
      <c r="H9">
        <f t="shared" si="1"/>
        <v>2280</v>
      </c>
    </row>
    <row r="10" spans="1:16" x14ac:dyDescent="0.3">
      <c r="A10" t="s">
        <v>83</v>
      </c>
      <c r="B10">
        <v>20</v>
      </c>
      <c r="C10">
        <v>15</v>
      </c>
      <c r="F10">
        <f t="shared" ref="F10:F22" si="2">SUM(B10:E10)</f>
        <v>35</v>
      </c>
      <c r="G10" t="s">
        <v>46</v>
      </c>
      <c r="H10">
        <f t="shared" si="1"/>
        <v>4200</v>
      </c>
    </row>
    <row r="11" spans="1:16" x14ac:dyDescent="0.3">
      <c r="A11" t="s">
        <v>84</v>
      </c>
      <c r="B11">
        <v>25</v>
      </c>
      <c r="C11">
        <v>6</v>
      </c>
      <c r="F11">
        <f t="shared" si="2"/>
        <v>31</v>
      </c>
      <c r="G11" t="s">
        <v>77</v>
      </c>
      <c r="H11">
        <f t="shared" si="1"/>
        <v>3719.9999999999995</v>
      </c>
    </row>
    <row r="12" spans="1:16" x14ac:dyDescent="0.3">
      <c r="A12" t="s">
        <v>85</v>
      </c>
      <c r="B12">
        <v>10</v>
      </c>
      <c r="C12">
        <v>10</v>
      </c>
      <c r="F12">
        <f t="shared" si="2"/>
        <v>20</v>
      </c>
      <c r="G12" t="s">
        <v>77</v>
      </c>
      <c r="H12">
        <f t="shared" si="1"/>
        <v>2400</v>
      </c>
    </row>
    <row r="13" spans="1:16" x14ac:dyDescent="0.3">
      <c r="A13" t="s">
        <v>86</v>
      </c>
      <c r="B13">
        <v>23</v>
      </c>
      <c r="C13">
        <v>40</v>
      </c>
      <c r="F13">
        <f t="shared" si="2"/>
        <v>63</v>
      </c>
      <c r="G13" t="s">
        <v>42</v>
      </c>
      <c r="H13">
        <f t="shared" si="1"/>
        <v>7559.9999999999991</v>
      </c>
    </row>
    <row r="14" spans="1:16" x14ac:dyDescent="0.3">
      <c r="A14" t="s">
        <v>87</v>
      </c>
      <c r="B14">
        <v>25</v>
      </c>
      <c r="C14">
        <v>25</v>
      </c>
      <c r="F14">
        <f t="shared" si="2"/>
        <v>50</v>
      </c>
      <c r="G14" t="s">
        <v>43</v>
      </c>
      <c r="H14">
        <f t="shared" si="1"/>
        <v>6000</v>
      </c>
    </row>
    <row r="15" spans="1:16" x14ac:dyDescent="0.3">
      <c r="A15" t="s">
        <v>88</v>
      </c>
      <c r="B15">
        <v>20</v>
      </c>
      <c r="C15">
        <v>15</v>
      </c>
      <c r="F15">
        <f t="shared" si="2"/>
        <v>35</v>
      </c>
      <c r="G15" t="s">
        <v>46</v>
      </c>
      <c r="H15">
        <f t="shared" si="1"/>
        <v>4200</v>
      </c>
    </row>
    <row r="16" spans="1:16" x14ac:dyDescent="0.3">
      <c r="A16" t="s">
        <v>89</v>
      </c>
      <c r="B16">
        <v>20</v>
      </c>
      <c r="C16">
        <v>25</v>
      </c>
      <c r="F16">
        <f t="shared" si="2"/>
        <v>45</v>
      </c>
      <c r="G16" t="s">
        <v>44</v>
      </c>
      <c r="H16">
        <f t="shared" si="1"/>
        <v>5400</v>
      </c>
    </row>
    <row r="17" spans="1:8" x14ac:dyDescent="0.3">
      <c r="A17" t="s">
        <v>90</v>
      </c>
      <c r="B17">
        <v>48</v>
      </c>
      <c r="F17">
        <f t="shared" si="2"/>
        <v>48</v>
      </c>
      <c r="G17" t="s">
        <v>44</v>
      </c>
      <c r="H17">
        <f t="shared" si="1"/>
        <v>5759.9999999999991</v>
      </c>
    </row>
    <row r="18" spans="1:8" x14ac:dyDescent="0.3">
      <c r="A18" t="s">
        <v>91</v>
      </c>
      <c r="B18">
        <v>20</v>
      </c>
      <c r="C18">
        <v>2</v>
      </c>
      <c r="D18">
        <v>2</v>
      </c>
      <c r="E18">
        <v>15</v>
      </c>
      <c r="F18">
        <f t="shared" si="2"/>
        <v>39</v>
      </c>
      <c r="G18" t="s">
        <v>45</v>
      </c>
      <c r="H18">
        <f t="shared" si="1"/>
        <v>4680</v>
      </c>
    </row>
    <row r="19" spans="1:8" x14ac:dyDescent="0.3">
      <c r="A19" t="s">
        <v>92</v>
      </c>
      <c r="B19">
        <v>22</v>
      </c>
      <c r="C19">
        <v>10</v>
      </c>
      <c r="F19">
        <f t="shared" si="2"/>
        <v>32</v>
      </c>
      <c r="G19" t="s">
        <v>77</v>
      </c>
      <c r="H19">
        <f t="shared" si="1"/>
        <v>3840</v>
      </c>
    </row>
    <row r="20" spans="1:8" x14ac:dyDescent="0.3">
      <c r="A20" t="s">
        <v>93</v>
      </c>
      <c r="B20">
        <v>20</v>
      </c>
      <c r="C20">
        <v>3</v>
      </c>
      <c r="D20">
        <v>3</v>
      </c>
      <c r="F20">
        <f t="shared" si="2"/>
        <v>26</v>
      </c>
      <c r="G20" t="s">
        <v>77</v>
      </c>
      <c r="H20">
        <f t="shared" si="1"/>
        <v>3120</v>
      </c>
    </row>
    <row r="21" spans="1:8" x14ac:dyDescent="0.3">
      <c r="A21" t="s">
        <v>94</v>
      </c>
      <c r="B21">
        <v>35</v>
      </c>
      <c r="C21">
        <v>35</v>
      </c>
      <c r="F21">
        <f t="shared" si="2"/>
        <v>70</v>
      </c>
      <c r="G21" t="s">
        <v>42</v>
      </c>
      <c r="H21">
        <f t="shared" si="1"/>
        <v>8400</v>
      </c>
    </row>
    <row r="22" spans="1:8" x14ac:dyDescent="0.3">
      <c r="A22" t="s">
        <v>95</v>
      </c>
      <c r="B22">
        <v>10</v>
      </c>
      <c r="C22">
        <v>15</v>
      </c>
      <c r="D22">
        <v>13</v>
      </c>
      <c r="F22">
        <f t="shared" si="2"/>
        <v>38</v>
      </c>
      <c r="G22" t="s">
        <v>45</v>
      </c>
      <c r="H22">
        <f t="shared" si="1"/>
        <v>4560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82D9-9F77-427D-AB6D-CD8D0E6BD41F}">
  <dimension ref="A1:H26"/>
  <sheetViews>
    <sheetView tabSelected="1"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13" bestFit="1" customWidth="1"/>
    <col min="3" max="4" width="11.77734375" bestFit="1" customWidth="1"/>
    <col min="5" max="7" width="14.33203125" bestFit="1" customWidth="1"/>
  </cols>
  <sheetData>
    <row r="1" spans="1:8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8" x14ac:dyDescent="0.3">
      <c r="A2">
        <v>2</v>
      </c>
      <c r="B2">
        <v>6</v>
      </c>
      <c r="C2">
        <v>9</v>
      </c>
      <c r="D2">
        <v>11</v>
      </c>
      <c r="H2" s="4">
        <v>3</v>
      </c>
    </row>
    <row r="3" spans="1:8" x14ac:dyDescent="0.3">
      <c r="A3">
        <v>3</v>
      </c>
      <c r="B3">
        <v>6</v>
      </c>
      <c r="C3">
        <v>9</v>
      </c>
      <c r="D3">
        <v>11</v>
      </c>
      <c r="H3" s="4">
        <v>6</v>
      </c>
    </row>
    <row r="4" spans="1:8" x14ac:dyDescent="0.3">
      <c r="A4">
        <v>4</v>
      </c>
      <c r="B4">
        <v>6</v>
      </c>
      <c r="C4">
        <v>9</v>
      </c>
      <c r="D4">
        <v>11</v>
      </c>
      <c r="H4" s="4">
        <v>12</v>
      </c>
    </row>
    <row r="5" spans="1:8" x14ac:dyDescent="0.3">
      <c r="A5">
        <v>5</v>
      </c>
      <c r="B5">
        <v>8</v>
      </c>
      <c r="C5">
        <v>11</v>
      </c>
      <c r="D5">
        <v>13</v>
      </c>
      <c r="H5" s="4">
        <v>25</v>
      </c>
    </row>
    <row r="6" spans="1:8" x14ac:dyDescent="0.3">
      <c r="A6">
        <v>6</v>
      </c>
      <c r="B6">
        <v>8</v>
      </c>
      <c r="C6">
        <v>11</v>
      </c>
      <c r="D6">
        <v>13</v>
      </c>
      <c r="H6" s="4">
        <v>50</v>
      </c>
    </row>
    <row r="7" spans="1:8" x14ac:dyDescent="0.3">
      <c r="A7">
        <v>7</v>
      </c>
      <c r="B7">
        <v>8</v>
      </c>
      <c r="C7">
        <v>11</v>
      </c>
      <c r="D7">
        <v>13</v>
      </c>
      <c r="H7" s="4">
        <v>70</v>
      </c>
    </row>
    <row r="8" spans="1:8" x14ac:dyDescent="0.3">
      <c r="A8">
        <v>8</v>
      </c>
      <c r="B8">
        <v>10</v>
      </c>
      <c r="C8">
        <v>13</v>
      </c>
      <c r="D8">
        <v>15</v>
      </c>
      <c r="H8" s="4">
        <v>90</v>
      </c>
    </row>
    <row r="9" spans="1:8" x14ac:dyDescent="0.3">
      <c r="A9">
        <v>9</v>
      </c>
      <c r="B9">
        <v>10</v>
      </c>
      <c r="C9">
        <v>13</v>
      </c>
      <c r="D9">
        <v>15</v>
      </c>
      <c r="H9" s="4">
        <v>120</v>
      </c>
    </row>
    <row r="10" spans="1:8" x14ac:dyDescent="0.3">
      <c r="A10">
        <v>10</v>
      </c>
      <c r="B10">
        <v>10</v>
      </c>
      <c r="C10">
        <v>13</v>
      </c>
      <c r="D10">
        <v>15</v>
      </c>
      <c r="H10" s="4">
        <v>150</v>
      </c>
    </row>
    <row r="11" spans="1:8" x14ac:dyDescent="0.3">
      <c r="A11">
        <v>11</v>
      </c>
      <c r="B11">
        <v>12</v>
      </c>
      <c r="C11">
        <v>15</v>
      </c>
      <c r="D11">
        <v>17</v>
      </c>
      <c r="H11" s="4">
        <v>180</v>
      </c>
    </row>
    <row r="12" spans="1:8" x14ac:dyDescent="0.3">
      <c r="A12">
        <v>12</v>
      </c>
      <c r="B12">
        <v>12</v>
      </c>
      <c r="C12">
        <v>15</v>
      </c>
      <c r="D12">
        <v>17</v>
      </c>
      <c r="H12" s="4">
        <v>220</v>
      </c>
    </row>
    <row r="13" spans="1:8" x14ac:dyDescent="0.3">
      <c r="A13">
        <v>13</v>
      </c>
      <c r="B13">
        <v>12</v>
      </c>
      <c r="C13">
        <v>15</v>
      </c>
      <c r="D13">
        <v>17</v>
      </c>
      <c r="H13" s="4">
        <v>260</v>
      </c>
    </row>
    <row r="14" spans="1:8" x14ac:dyDescent="0.3">
      <c r="A14">
        <v>14</v>
      </c>
      <c r="B14">
        <v>14</v>
      </c>
      <c r="C14">
        <v>17</v>
      </c>
      <c r="D14">
        <v>19</v>
      </c>
      <c r="H14" s="4">
        <v>300</v>
      </c>
    </row>
    <row r="15" spans="1:8" x14ac:dyDescent="0.3">
      <c r="A15">
        <v>15</v>
      </c>
      <c r="B15">
        <v>14</v>
      </c>
      <c r="C15">
        <v>17</v>
      </c>
      <c r="D15">
        <v>19</v>
      </c>
      <c r="H15" s="4">
        <v>400</v>
      </c>
    </row>
    <row r="16" spans="1:8" x14ac:dyDescent="0.3">
      <c r="A16">
        <v>16</v>
      </c>
      <c r="B16">
        <v>14</v>
      </c>
      <c r="C16">
        <v>17</v>
      </c>
      <c r="D16">
        <v>19</v>
      </c>
      <c r="H16" s="4">
        <v>500</v>
      </c>
    </row>
    <row r="17" spans="1:8" x14ac:dyDescent="0.3">
      <c r="A17">
        <v>17</v>
      </c>
      <c r="B17">
        <v>16</v>
      </c>
      <c r="C17">
        <v>19</v>
      </c>
      <c r="D17">
        <v>21</v>
      </c>
      <c r="H17" s="4">
        <v>600</v>
      </c>
    </row>
    <row r="18" spans="1:8" x14ac:dyDescent="0.3">
      <c r="A18">
        <v>18</v>
      </c>
      <c r="B18">
        <v>16</v>
      </c>
      <c r="C18">
        <v>19</v>
      </c>
      <c r="D18">
        <v>21</v>
      </c>
      <c r="H18" s="4">
        <v>1000</v>
      </c>
    </row>
    <row r="19" spans="1:8" x14ac:dyDescent="0.3">
      <c r="A19">
        <v>19</v>
      </c>
      <c r="B19">
        <v>16</v>
      </c>
      <c r="C19">
        <v>19</v>
      </c>
      <c r="D19">
        <v>21</v>
      </c>
      <c r="H19" s="4">
        <v>1500</v>
      </c>
    </row>
    <row r="20" spans="1:8" x14ac:dyDescent="0.3">
      <c r="A20">
        <v>20</v>
      </c>
      <c r="B20">
        <v>18</v>
      </c>
      <c r="C20">
        <v>21</v>
      </c>
      <c r="D20">
        <v>23</v>
      </c>
      <c r="H20" s="4">
        <v>2250</v>
      </c>
    </row>
    <row r="21" spans="1:8" ht="15" thickBot="1" x14ac:dyDescent="0.35">
      <c r="A21">
        <v>21</v>
      </c>
      <c r="B21">
        <v>18</v>
      </c>
      <c r="C21">
        <v>21</v>
      </c>
      <c r="D21">
        <v>23</v>
      </c>
      <c r="H21" s="13">
        <v>3000</v>
      </c>
    </row>
    <row r="22" spans="1:8" x14ac:dyDescent="0.3">
      <c r="A22">
        <v>22</v>
      </c>
      <c r="B22">
        <v>18</v>
      </c>
      <c r="C22">
        <v>21</v>
      </c>
      <c r="D22">
        <v>23</v>
      </c>
      <c r="H22" s="16">
        <v>3500</v>
      </c>
    </row>
    <row r="23" spans="1:8" x14ac:dyDescent="0.3">
      <c r="A23">
        <v>23</v>
      </c>
      <c r="B23">
        <v>18</v>
      </c>
      <c r="C23">
        <v>21</v>
      </c>
      <c r="D23">
        <v>23</v>
      </c>
      <c r="H23" s="16">
        <v>4000</v>
      </c>
    </row>
    <row r="24" spans="1:8" x14ac:dyDescent="0.3">
      <c r="A24">
        <v>24</v>
      </c>
      <c r="B24">
        <v>20</v>
      </c>
      <c r="C24">
        <v>23</v>
      </c>
      <c r="D24">
        <v>25</v>
      </c>
      <c r="H24" s="16">
        <v>4500</v>
      </c>
    </row>
    <row r="25" spans="1:8" x14ac:dyDescent="0.3">
      <c r="A25">
        <v>25</v>
      </c>
      <c r="B25">
        <v>20</v>
      </c>
      <c r="C25">
        <v>23</v>
      </c>
      <c r="D25">
        <v>25</v>
      </c>
      <c r="H25" s="16">
        <v>5000</v>
      </c>
    </row>
    <row r="26" spans="1:8" x14ac:dyDescent="0.3">
      <c r="A26">
        <v>26</v>
      </c>
      <c r="B26">
        <v>20</v>
      </c>
      <c r="C26">
        <v>23</v>
      </c>
      <c r="D26">
        <v>25</v>
      </c>
      <c r="H26" s="16"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Downtime GP per session Calcula</vt:lpstr>
      <vt:lpstr>Downtime Feats Worth</vt:lpstr>
      <vt:lpstr>Crafting with monster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Vosburgh</dc:creator>
  <cp:lastModifiedBy>Zach Vosburgh</cp:lastModifiedBy>
  <dcterms:created xsi:type="dcterms:W3CDTF">2024-05-20T18:03:36Z</dcterms:created>
  <dcterms:modified xsi:type="dcterms:W3CDTF">2024-05-23T14:20:08Z</dcterms:modified>
</cp:coreProperties>
</file>