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ko\Downloads\"/>
    </mc:Choice>
  </mc:AlternateContent>
  <xr:revisionPtr revIDLastSave="0" documentId="8_{3990EE20-7D8C-4204-B2D1-9DC6C5A55840}" xr6:coauthVersionLast="47" xr6:coauthVersionMax="47" xr10:uidLastSave="{00000000-0000-0000-0000-000000000000}"/>
  <bookViews>
    <workbookView xWindow="-108" yWindow="-108" windowWidth="23256" windowHeight="12576" xr2:uid="{5605756D-BC2D-44AE-ACE2-D64FD32ABE80}"/>
  </bookViews>
  <sheets>
    <sheet name="EX1" sheetId="2" r:id="rId1"/>
    <sheet name="EX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1" i="2"/>
  <c r="A12" i="2"/>
  <c r="A13" i="2"/>
  <c r="A11" i="2"/>
  <c r="M12" i="1"/>
  <c r="M11" i="1"/>
  <c r="M10" i="1"/>
  <c r="M6" i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6" i="1"/>
  <c r="J7" i="1"/>
  <c r="J8" i="1"/>
  <c r="J9" i="1"/>
  <c r="J5" i="1"/>
  <c r="H6" i="1"/>
  <c r="H7" i="1"/>
  <c r="H8" i="1"/>
  <c r="H9" i="1"/>
  <c r="H5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<sst xmlns="http://schemas.openxmlformats.org/spreadsheetml/2006/main" count="56" uniqueCount="47">
  <si>
    <t>ຕາຕະລາງຄິດໄລ່ຊອກຫາກຳໄລຕົວຈິງ</t>
  </si>
  <si>
    <t>ລະຫັດ</t>
  </si>
  <si>
    <t>ລ/ດ</t>
  </si>
  <si>
    <t>ທະບຽນ</t>
  </si>
  <si>
    <t>ເລກທີ</t>
  </si>
  <si>
    <t>ຈຳນວນ</t>
  </si>
  <si>
    <t>ລາຍການສິນຄ້າ</t>
  </si>
  <si>
    <t>ຫົວໜ່ວຍ</t>
  </si>
  <si>
    <t>ລາຍລະອຽດສິນຄ້າ</t>
  </si>
  <si>
    <t>ຊື້ເຂົ້າ</t>
  </si>
  <si>
    <t>ເສຍພາສີ 13% 
ຂອງລາຄາລວມ</t>
  </si>
  <si>
    <t>ຂາຍອອກ</t>
  </si>
  <si>
    <t>ລາຄາລວມ</t>
  </si>
  <si>
    <t>ກຳໄລ
ກ່ອນເສຍ
ອາກອນ</t>
  </si>
  <si>
    <t>ເສຍອາກອນ
ກຳໄລ 33%</t>
  </si>
  <si>
    <t>ກຳໄລຕົວຈິງ</t>
  </si>
  <si>
    <t>TRITON</t>
  </si>
  <si>
    <t>VIGO</t>
  </si>
  <si>
    <t>VOLVO</t>
  </si>
  <si>
    <t>LANDCRUISER</t>
  </si>
  <si>
    <t>MITSUBISHI</t>
  </si>
  <si>
    <t>ຄັນ</t>
  </si>
  <si>
    <t>ກຳໄລຕົວຈິງນ້ອຍສຸດ</t>
  </si>
  <si>
    <t>ກຳໄລຕົວຈິງໃຫຍ່ສຸດ</t>
  </si>
  <si>
    <t>ລວມເງິນກຳໄລຕົວຈິງທັງໝົດທີ່ໄດ້</t>
  </si>
  <si>
    <t>ລາຄາ/ຫໜ</t>
  </si>
  <si>
    <t>ຫ້ອງນອນ</t>
  </si>
  <si>
    <t>ລາຍຊື່ແຂກທີ່ມາພັກເຊົາ</t>
  </si>
  <si>
    <t>ສັນຊາດ</t>
  </si>
  <si>
    <t>004</t>
  </si>
  <si>
    <t>005</t>
  </si>
  <si>
    <t>203</t>
  </si>
  <si>
    <t>217</t>
  </si>
  <si>
    <t>312</t>
  </si>
  <si>
    <t>America</t>
  </si>
  <si>
    <t>Mr John SMITT</t>
  </si>
  <si>
    <t>Mr Olala SMART</t>
  </si>
  <si>
    <t>Mr &amp; Mrs Bernart</t>
  </si>
  <si>
    <t>Mr Saloaji MASIMARU</t>
  </si>
  <si>
    <t>Australian</t>
  </si>
  <si>
    <t>Germany</t>
  </si>
  <si>
    <t>Japanese</t>
  </si>
  <si>
    <t>Korean</t>
  </si>
  <si>
    <t>ລຳດັບ</t>
  </si>
  <si>
    <t>ລາຍຊື່</t>
  </si>
  <si>
    <t>ຫ້ອງ</t>
  </si>
  <si>
    <t>Ms Kim UJONGVANG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</si>
</sst>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aysettha OT"/>
      <family val="2"/>
    </font>
    <font>
      <sz val="10"/>
      <color theme="1"/>
      <name val="Saysettha O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0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F341-0DC5-45E1-A42F-6A28D9FC9864}">
  <dimension ref="A1:K13"/>
  <sheetViews>
    <sheetView tabSelected="1" zoomScale="130" zoomScaleNormal="130" workbookViewId="0">
      <selection activeCell="A13" sqref="A13"/>
    </sheetView>
  </sheetViews>
  <sheetFormatPr defaultRowHeight="18.600000000000001" x14ac:dyDescent="0.3"/>
  <cols>
    <col min="1" max="1" width="9.44140625" style="1" customWidth="1"/>
    <col min="2" max="2" width="26.109375" style="1" customWidth="1"/>
    <col min="3" max="3" width="15" style="1" customWidth="1"/>
    <col min="4" max="16384" width="8.88671875" style="1"/>
  </cols>
  <sheetData>
    <row r="1" spans="1:11" ht="18.600000000000001" customHeight="1" x14ac:dyDescent="0.3">
      <c r="A1" s="2" t="s">
        <v>26</v>
      </c>
      <c r="B1" s="2" t="s">
        <v>27</v>
      </c>
      <c r="C1" s="2" t="s">
        <v>28</v>
      </c>
      <c r="D1" s="15"/>
      <c r="E1" s="15"/>
      <c r="F1" s="15"/>
      <c r="G1" s="15"/>
      <c r="H1" s="15"/>
      <c r="I1" s="15"/>
      <c r="J1" s="16"/>
      <c r="K1" s="15"/>
    </row>
    <row r="2" spans="1:11" x14ac:dyDescent="0.3">
      <c r="A2" s="2"/>
      <c r="B2" s="2"/>
      <c r="C2" s="2"/>
      <c r="D2" s="17"/>
      <c r="E2" s="17"/>
      <c r="F2" s="17"/>
      <c r="G2" s="15"/>
      <c r="H2" s="15"/>
      <c r="I2" s="15"/>
      <c r="J2" s="15"/>
      <c r="K2" s="15"/>
    </row>
    <row r="3" spans="1:11" x14ac:dyDescent="0.3">
      <c r="A3" s="19" t="s">
        <v>29</v>
      </c>
      <c r="B3" s="20" t="s">
        <v>35</v>
      </c>
      <c r="C3" s="3" t="s">
        <v>34</v>
      </c>
      <c r="D3" s="17"/>
      <c r="E3" s="17"/>
      <c r="F3" s="17"/>
      <c r="G3" s="17"/>
      <c r="H3" s="17"/>
      <c r="I3" s="17"/>
      <c r="J3" s="17"/>
      <c r="K3" s="18"/>
    </row>
    <row r="4" spans="1:11" x14ac:dyDescent="0.3">
      <c r="A4" s="19" t="s">
        <v>30</v>
      </c>
      <c r="B4" s="20" t="s">
        <v>36</v>
      </c>
      <c r="C4" s="3" t="s">
        <v>39</v>
      </c>
      <c r="D4" s="17"/>
      <c r="E4" s="17"/>
      <c r="F4" s="17"/>
      <c r="G4" s="17"/>
      <c r="H4" s="17"/>
      <c r="I4" s="17"/>
      <c r="J4" s="17"/>
      <c r="K4" s="18"/>
    </row>
    <row r="5" spans="1:11" x14ac:dyDescent="0.3">
      <c r="A5" s="19" t="s">
        <v>31</v>
      </c>
      <c r="B5" s="20" t="s">
        <v>37</v>
      </c>
      <c r="C5" s="3" t="s">
        <v>40</v>
      </c>
      <c r="D5" s="17"/>
      <c r="E5" s="17"/>
      <c r="F5" s="17"/>
      <c r="G5" s="17"/>
      <c r="H5" s="17"/>
      <c r="I5" s="17"/>
      <c r="J5" s="17"/>
      <c r="K5" s="18"/>
    </row>
    <row r="6" spans="1:11" x14ac:dyDescent="0.3">
      <c r="A6" s="19" t="s">
        <v>32</v>
      </c>
      <c r="B6" s="20" t="s">
        <v>38</v>
      </c>
      <c r="C6" s="3" t="s">
        <v>41</v>
      </c>
      <c r="D6" s="17"/>
      <c r="E6" s="17"/>
      <c r="F6" s="17"/>
      <c r="G6" s="17"/>
      <c r="H6" s="17"/>
      <c r="I6" s="17"/>
      <c r="J6" s="17"/>
      <c r="K6" s="18"/>
    </row>
    <row r="7" spans="1:11" x14ac:dyDescent="0.3">
      <c r="A7" s="19" t="s">
        <v>33</v>
      </c>
      <c r="B7" s="20" t="s">
        <v>46</v>
      </c>
      <c r="C7" s="3" t="s">
        <v>42</v>
      </c>
    </row>
    <row r="8" spans="1:11" x14ac:dyDescent="0.3">
      <c r="A8" s="19"/>
      <c r="B8" s="3"/>
      <c r="C8" s="3"/>
    </row>
    <row r="10" spans="1:11" x14ac:dyDescent="0.3">
      <c r="A10" s="3" t="s">
        <v>43</v>
      </c>
      <c r="B10" s="3" t="s">
        <v>44</v>
      </c>
      <c r="C10" s="3" t="s">
        <v>45</v>
      </c>
    </row>
    <row r="11" spans="1:11" x14ac:dyDescent="0.3">
      <c r="A11" s="3">
        <f>MATCH(B11,$B$3:$B$7,0)</f>
        <v>3</v>
      </c>
      <c r="B11" s="20" t="s">
        <v>37</v>
      </c>
      <c r="C11" s="3" t="str">
        <f>INDEX($A$3:$C$7,A11,1)</f>
        <v>203</v>
      </c>
    </row>
    <row r="12" spans="1:11" x14ac:dyDescent="0.3">
      <c r="A12" s="3">
        <f t="shared" ref="A12:A13" si="0">MATCH(B12,$B$3:$B$7,0)</f>
        <v>1</v>
      </c>
      <c r="B12" s="20" t="s">
        <v>35</v>
      </c>
      <c r="C12" s="3" t="str">
        <f t="shared" ref="C12:C13" si="1">INDEX($A$3:$C$7,A12,1)</f>
        <v>004</v>
      </c>
    </row>
    <row r="13" spans="1:11" x14ac:dyDescent="0.3">
      <c r="A13" s="3">
        <f t="shared" si="0"/>
        <v>5</v>
      </c>
      <c r="B13" s="20" t="s">
        <v>46</v>
      </c>
      <c r="C13" s="3" t="str">
        <f t="shared" si="1"/>
        <v>312</v>
      </c>
    </row>
  </sheetData>
  <mergeCells count="3">
    <mergeCell ref="C1:C2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38B5-8C3F-45E9-A60E-087BAA8837A6}">
  <dimension ref="A1:M12"/>
  <sheetViews>
    <sheetView zoomScale="130" zoomScaleNormal="130" workbookViewId="0">
      <selection activeCell="A3" sqref="A3:A4"/>
    </sheetView>
  </sheetViews>
  <sheetFormatPr defaultRowHeight="18" x14ac:dyDescent="0.3"/>
  <cols>
    <col min="1" max="3" width="8.88671875" style="5"/>
    <col min="4" max="4" width="17.33203125" style="5" customWidth="1"/>
    <col min="5" max="5" width="5.33203125" style="5" customWidth="1"/>
    <col min="6" max="6" width="13.5546875" style="5" bestFit="1" customWidth="1"/>
    <col min="7" max="7" width="11.44140625" style="5" bestFit="1" customWidth="1"/>
    <col min="8" max="8" width="17.21875" style="5" customWidth="1"/>
    <col min="9" max="9" width="9.88671875" style="5" bestFit="1" customWidth="1"/>
    <col min="10" max="10" width="11.44140625" style="5" bestFit="1" customWidth="1"/>
    <col min="11" max="11" width="9.88671875" style="5" bestFit="1" customWidth="1"/>
    <col min="12" max="12" width="12.33203125" style="5" customWidth="1"/>
    <col min="13" max="13" width="9.77734375" style="5" bestFit="1" customWidth="1"/>
    <col min="14" max="16384" width="8.88671875" style="5"/>
  </cols>
  <sheetData>
    <row r="1" spans="1:13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6" t="s">
        <v>1</v>
      </c>
      <c r="B2" s="6"/>
      <c r="C2" s="6"/>
      <c r="D2" s="6" t="s">
        <v>6</v>
      </c>
      <c r="E2" s="7" t="s">
        <v>7</v>
      </c>
      <c r="F2" s="6" t="s">
        <v>8</v>
      </c>
      <c r="G2" s="6"/>
      <c r="H2" s="6"/>
      <c r="I2" s="6"/>
      <c r="J2" s="6"/>
      <c r="K2" s="8" t="s">
        <v>13</v>
      </c>
      <c r="L2" s="8" t="s">
        <v>14</v>
      </c>
      <c r="M2" s="6" t="s">
        <v>15</v>
      </c>
    </row>
    <row r="3" spans="1:13" ht="24.6" customHeight="1" x14ac:dyDescent="0.3">
      <c r="A3" s="6" t="s">
        <v>2</v>
      </c>
      <c r="B3" s="6" t="s">
        <v>3</v>
      </c>
      <c r="C3" s="6"/>
      <c r="D3" s="6"/>
      <c r="E3" s="7"/>
      <c r="F3" s="6" t="s">
        <v>9</v>
      </c>
      <c r="G3" s="6"/>
      <c r="H3" s="8" t="s">
        <v>10</v>
      </c>
      <c r="I3" s="6" t="s">
        <v>11</v>
      </c>
      <c r="J3" s="6"/>
      <c r="K3" s="6"/>
      <c r="L3" s="6"/>
      <c r="M3" s="6"/>
    </row>
    <row r="4" spans="1:13" x14ac:dyDescent="0.3">
      <c r="A4" s="6"/>
      <c r="B4" s="9" t="s">
        <v>4</v>
      </c>
      <c r="C4" s="9" t="s">
        <v>5</v>
      </c>
      <c r="D4" s="6"/>
      <c r="E4" s="7"/>
      <c r="F4" s="9" t="s">
        <v>25</v>
      </c>
      <c r="G4" s="9" t="s">
        <v>12</v>
      </c>
      <c r="H4" s="6"/>
      <c r="I4" s="9" t="s">
        <v>25</v>
      </c>
      <c r="J4" s="9" t="s">
        <v>12</v>
      </c>
      <c r="K4" s="6"/>
      <c r="L4" s="6"/>
      <c r="M4" s="6"/>
    </row>
    <row r="5" spans="1:13" x14ac:dyDescent="0.3">
      <c r="A5" s="9">
        <v>1</v>
      </c>
      <c r="B5" s="9">
        <v>101</v>
      </c>
      <c r="C5" s="9">
        <v>5</v>
      </c>
      <c r="D5" s="9" t="s">
        <v>16</v>
      </c>
      <c r="E5" s="9" t="s">
        <v>21</v>
      </c>
      <c r="F5" s="10">
        <v>10000</v>
      </c>
      <c r="G5" s="14">
        <f>C5*F5</f>
        <v>50000</v>
      </c>
      <c r="H5" s="14">
        <f>(G5*13)/100</f>
        <v>6500</v>
      </c>
      <c r="I5" s="10">
        <v>15000</v>
      </c>
      <c r="J5" s="14">
        <f>I5*C5</f>
        <v>75000</v>
      </c>
      <c r="K5" s="14">
        <f>J5-G5-H5</f>
        <v>18500</v>
      </c>
      <c r="L5" s="14">
        <f>(K5*33)/100</f>
        <v>6105</v>
      </c>
      <c r="M5" s="14">
        <f>K5-L5</f>
        <v>12395</v>
      </c>
    </row>
    <row r="6" spans="1:13" x14ac:dyDescent="0.3">
      <c r="A6" s="9">
        <v>2</v>
      </c>
      <c r="B6" s="9">
        <v>102</v>
      </c>
      <c r="C6" s="9">
        <v>4</v>
      </c>
      <c r="D6" s="9" t="s">
        <v>17</v>
      </c>
      <c r="E6" s="9" t="s">
        <v>21</v>
      </c>
      <c r="F6" s="10">
        <v>50000</v>
      </c>
      <c r="G6" s="14">
        <f t="shared" ref="G6:G9" si="0">C6*F6</f>
        <v>200000</v>
      </c>
      <c r="H6" s="14">
        <f t="shared" ref="H6:H9" si="1">(G6*13)/100</f>
        <v>26000</v>
      </c>
      <c r="I6" s="10">
        <v>70000</v>
      </c>
      <c r="J6" s="14">
        <f t="shared" ref="J6:J9" si="2">I6*C6</f>
        <v>280000</v>
      </c>
      <c r="K6" s="14">
        <f t="shared" ref="K6:K9" si="3">J6-G6-H6</f>
        <v>54000</v>
      </c>
      <c r="L6" s="14">
        <f t="shared" ref="L6:L9" si="4">(K6*33)/100</f>
        <v>17820</v>
      </c>
      <c r="M6" s="14">
        <f t="shared" ref="M6:M9" si="5">K6-L6</f>
        <v>36180</v>
      </c>
    </row>
    <row r="7" spans="1:13" x14ac:dyDescent="0.3">
      <c r="A7" s="9">
        <v>3</v>
      </c>
      <c r="B7" s="9">
        <v>103</v>
      </c>
      <c r="C7" s="9">
        <v>2</v>
      </c>
      <c r="D7" s="9" t="s">
        <v>18</v>
      </c>
      <c r="E7" s="9" t="s">
        <v>21</v>
      </c>
      <c r="F7" s="10">
        <v>15000</v>
      </c>
      <c r="G7" s="14">
        <f t="shared" si="0"/>
        <v>30000</v>
      </c>
      <c r="H7" s="14">
        <f t="shared" si="1"/>
        <v>3900</v>
      </c>
      <c r="I7" s="10">
        <v>20000</v>
      </c>
      <c r="J7" s="14">
        <f t="shared" si="2"/>
        <v>40000</v>
      </c>
      <c r="K7" s="14">
        <f t="shared" si="3"/>
        <v>6100</v>
      </c>
      <c r="L7" s="14">
        <f t="shared" si="4"/>
        <v>2013</v>
      </c>
      <c r="M7" s="14">
        <f t="shared" si="5"/>
        <v>4087</v>
      </c>
    </row>
    <row r="8" spans="1:13" x14ac:dyDescent="0.3">
      <c r="A8" s="9">
        <v>4</v>
      </c>
      <c r="B8" s="9">
        <v>104</v>
      </c>
      <c r="C8" s="9">
        <v>10</v>
      </c>
      <c r="D8" s="9" t="s">
        <v>19</v>
      </c>
      <c r="E8" s="9" t="s">
        <v>21</v>
      </c>
      <c r="F8" s="10">
        <v>25000</v>
      </c>
      <c r="G8" s="14">
        <f t="shared" si="0"/>
        <v>250000</v>
      </c>
      <c r="H8" s="14">
        <f t="shared" si="1"/>
        <v>32500</v>
      </c>
      <c r="I8" s="10">
        <v>30000</v>
      </c>
      <c r="J8" s="14">
        <f t="shared" si="2"/>
        <v>300000</v>
      </c>
      <c r="K8" s="14">
        <f t="shared" si="3"/>
        <v>17500</v>
      </c>
      <c r="L8" s="14">
        <f t="shared" si="4"/>
        <v>5775</v>
      </c>
      <c r="M8" s="14">
        <f t="shared" si="5"/>
        <v>11725</v>
      </c>
    </row>
    <row r="9" spans="1:13" x14ac:dyDescent="0.3">
      <c r="A9" s="9">
        <v>5</v>
      </c>
      <c r="B9" s="9">
        <v>105</v>
      </c>
      <c r="C9" s="9">
        <v>25</v>
      </c>
      <c r="D9" s="9" t="s">
        <v>20</v>
      </c>
      <c r="E9" s="9" t="s">
        <v>21</v>
      </c>
      <c r="F9" s="10">
        <v>70000</v>
      </c>
      <c r="G9" s="14">
        <f t="shared" si="0"/>
        <v>1750000</v>
      </c>
      <c r="H9" s="14">
        <f t="shared" si="1"/>
        <v>227500</v>
      </c>
      <c r="I9" s="10">
        <v>100000</v>
      </c>
      <c r="J9" s="14">
        <f t="shared" si="2"/>
        <v>2500000</v>
      </c>
      <c r="K9" s="14">
        <f t="shared" si="3"/>
        <v>522500</v>
      </c>
      <c r="L9" s="14">
        <f t="shared" si="4"/>
        <v>172425</v>
      </c>
      <c r="M9" s="14">
        <f t="shared" si="5"/>
        <v>350075</v>
      </c>
    </row>
    <row r="10" spans="1:13" x14ac:dyDescent="0.3">
      <c r="A10" s="11" t="s">
        <v>24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4">
        <f>SUM(M5:M9)</f>
        <v>414462</v>
      </c>
    </row>
    <row r="11" spans="1:13" x14ac:dyDescent="0.3">
      <c r="A11" s="11" t="s">
        <v>22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4">
        <f>MIN(M5:M9)</f>
        <v>4087</v>
      </c>
    </row>
    <row r="12" spans="1:13" x14ac:dyDescent="0.3">
      <c r="A12" s="11" t="s">
        <v>23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  <c r="M12" s="14">
        <f>MAX(M5:M9)</f>
        <v>350075</v>
      </c>
    </row>
  </sheetData>
  <mergeCells count="16">
    <mergeCell ref="I3:J3"/>
    <mergeCell ref="K2:K4"/>
    <mergeCell ref="L2:L4"/>
    <mergeCell ref="M2:M4"/>
    <mergeCell ref="A10:L10"/>
    <mergeCell ref="A11:L11"/>
    <mergeCell ref="A12:L12"/>
    <mergeCell ref="A1:M1"/>
    <mergeCell ref="A3:A4"/>
    <mergeCell ref="A2:C2"/>
    <mergeCell ref="B3:C3"/>
    <mergeCell ref="D2:D4"/>
    <mergeCell ref="E2:E4"/>
    <mergeCell ref="F2:J2"/>
    <mergeCell ref="F3:G3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Xaypanya phongsa</dc:creator>
  <cp:lastModifiedBy>Xaypanya phongsa</cp:lastModifiedBy>
  <dcterms:created xsi:type="dcterms:W3CDTF">2022-11-22T08:22:05Z</dcterms:created>
  <dcterms:modified xsi:type="dcterms:W3CDTF">2022-11-22T09:03:29Z</dcterms:modified>
</cp:coreProperties>
</file>