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theme/themeOverride1.xml" ContentType="application/vnd.openxmlformats-officedocument.themeOverride+xml"/>
  <Override PartName="/xl/charts/chart27.xml" ContentType="application/vnd.openxmlformats-officedocument.drawingml.chart+xml"/>
  <Override PartName="/xl/theme/themeOverride2.xml" ContentType="application/vnd.openxmlformats-officedocument.themeOverride+xml"/>
  <Override PartName="/xl/charts/chart28.xml" ContentType="application/vnd.openxmlformats-officedocument.drawingml.chart+xml"/>
  <Override PartName="/xl/theme/themeOverride3.xml" ContentType="application/vnd.openxmlformats-officedocument.themeOverride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4.xml" ContentType="application/vnd.openxmlformats-officedocument.drawingml.chartshape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5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7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  <Override PartName="/xl/charts/style7.xml" ContentType="application/vnd.ms-office.chartstyle+xml"/>
  <Override PartName="/xl/charts/colors7.xml" ContentType="application/vnd.ms-office.chartcolorstyle+xml"/>
  <Override PartName="/xl/charts/style8.xml" ContentType="application/vnd.ms-office.chartstyle+xml"/>
  <Override PartName="/xl/charts/colors8.xml" ContentType="application/vnd.ms-office.chartcolorstyle+xml"/>
  <Override PartName="/xl/charts/style9.xml" ContentType="application/vnd.ms-office.chartstyle+xml"/>
  <Override PartName="/xl/charts/colors9.xml" ContentType="application/vnd.ms-office.chartcolorstyle+xml"/>
  <Override PartName="/xl/charts/style10.xml" ContentType="application/vnd.ms-office.chartstyle+xml"/>
  <Override PartName="/xl/charts/colors10.xml" ContentType="application/vnd.ms-office.chartcolorstyle+xml"/>
  <Override PartName="/xl/charts/style11.xml" ContentType="application/vnd.ms-office.chartstyle+xml"/>
  <Override PartName="/xl/charts/colors11.xml" ContentType="application/vnd.ms-office.chartcolorstyle+xml"/>
  <Override PartName="/xl/charts/style12.xml" ContentType="application/vnd.ms-office.chartstyle+xml"/>
  <Override PartName="/xl/charts/colors12.xml" ContentType="application/vnd.ms-office.chartcolorstyle+xml"/>
  <Override PartName="/xl/charts/style13.xml" ContentType="application/vnd.ms-office.chartstyle+xml"/>
  <Override PartName="/xl/charts/colors13.xml" ContentType="application/vnd.ms-office.chartcolorstyle+xml"/>
  <Override PartName="/xl/charts/style14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colors15.xml" ContentType="application/vnd.ms-office.chartcolor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colors18.xml" ContentType="application/vnd.ms-office.chartcolorstyle+xml"/>
  <Override PartName="/xl/charts/style19.xml" ContentType="application/vnd.ms-office.chartstyle+xml"/>
  <Override PartName="/xl/charts/colors19.xml" ContentType="application/vnd.ms-office.chartcolorstyle+xml"/>
  <Override PartName="/xl/charts/style20.xml" ContentType="application/vnd.ms-office.chartstyle+xml"/>
  <Override PartName="/xl/charts/colors20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charts/style22.xml" ContentType="application/vnd.ms-office.chartstyle+xml"/>
  <Override PartName="/xl/charts/colors22.xml" ContentType="application/vnd.ms-office.chartcolorstyle+xml"/>
  <Override PartName="/xl/charts/style23.xml" ContentType="application/vnd.ms-office.chartstyle+xml"/>
  <Override PartName="/xl/charts/colors23.xml" ContentType="application/vnd.ms-office.chartcolorstyle+xml"/>
  <Override PartName="/xl/charts/style24.xml" ContentType="application/vnd.ms-office.chartstyle+xml"/>
  <Override PartName="/xl/charts/colors24.xml" ContentType="application/vnd.ms-office.chartcolorstyle+xml"/>
  <Override PartName="/xl/charts/style25.xml" ContentType="application/vnd.ms-office.chartstyle+xml"/>
  <Override PartName="/xl/charts/colors25.xml" ContentType="application/vnd.ms-office.chartcolorstyle+xml"/>
  <Override PartName="/xl/charts/style26.xml" ContentType="application/vnd.ms-office.chartstyle+xml"/>
  <Override PartName="/xl/charts/colors26.xml" ContentType="application/vnd.ms-office.chartcolorstyle+xml"/>
  <Override PartName="/xl/charts/style27.xml" ContentType="application/vnd.ms-office.chartstyle+xml"/>
  <Override PartName="/xl/charts/colors27.xml" ContentType="application/vnd.ms-office.chartcolorstyle+xml"/>
  <Override PartName="/xl/charts/style28.xml" ContentType="application/vnd.ms-office.chartstyle+xml"/>
  <Override PartName="/xl/charts/colors28.xml" ContentType="application/vnd.ms-office.chartcolorstyle+xml"/>
  <Override PartName="/xl/charts/style29.xml" ContentType="application/vnd.ms-office.chartstyle+xml"/>
  <Override PartName="/xl/charts/colors29.xml" ContentType="application/vnd.ms-office.chartcolorstyle+xml"/>
  <Override PartName="/xl/charts/style30.xml" ContentType="application/vnd.ms-office.chartstyle+xml"/>
  <Override PartName="/xl/charts/colors30.xml" ContentType="application/vnd.ms-office.chartcolorstyle+xml"/>
  <Override PartName="/xl/charts/style31.xml" ContentType="application/vnd.ms-office.chartstyle+xml"/>
  <Override PartName="/xl/charts/colors31.xml" ContentType="application/vnd.ms-office.chartcolorstyle+xml"/>
  <Override PartName="/xl/charts/style32.xml" ContentType="application/vnd.ms-office.chartstyle+xml"/>
  <Override PartName="/xl/charts/colors32.xml" ContentType="application/vnd.ms-office.chartcolorstyle+xml"/>
  <Override PartName="/xl/charts/style33.xml" ContentType="application/vnd.ms-office.chartstyle+xml"/>
  <Override PartName="/xl/charts/colors33.xml" ContentType="application/vnd.ms-office.chartcolorstyle+xml"/>
  <Override PartName="/xl/charts/style34.xml" ContentType="application/vnd.ms-office.chartstyle+xml"/>
  <Override PartName="/xl/charts/colors34.xml" ContentType="application/vnd.ms-office.chartcolorstyle+xml"/>
  <Override PartName="/xl/charts/style35.xml" ContentType="application/vnd.ms-office.chartstyle+xml"/>
  <Override PartName="/xl/charts/colors35.xml" ContentType="application/vnd.ms-office.chartcolorstyle+xml"/>
  <Override PartName="/xl/charts/style36.xml" ContentType="application/vnd.ms-office.chartstyle+xml"/>
  <Override PartName="/xl/charts/colors36.xml" ContentType="application/vnd.ms-office.chartcolorstyle+xml"/>
  <Override PartName="/xl/charts/style37.xml" ContentType="application/vnd.ms-office.chartstyle+xml"/>
  <Override PartName="/xl/charts/colors37.xml" ContentType="application/vnd.ms-office.chartcolorstyle+xml"/>
  <Override PartName="/xl/charts/style38.xml" ContentType="application/vnd.ms-office.chartstyle+xml"/>
  <Override PartName="/xl/charts/colors38.xml" ContentType="application/vnd.ms-office.chartcolorstyle+xml"/>
  <Override PartName="/xl/charts/style39.xml" ContentType="application/vnd.ms-office.chartstyle+xml"/>
  <Override PartName="/xl/charts/colors39.xml" ContentType="application/vnd.ms-office.chartcolorstyle+xml"/>
  <Override PartName="/xl/charts/style40.xml" ContentType="application/vnd.ms-office.chartstyle+xml"/>
  <Override PartName="/xl/charts/colors40.xml" ContentType="application/vnd.ms-office.chartcolorstyle+xml"/>
  <Override PartName="/xl/charts/style41.xml" ContentType="application/vnd.ms-office.chartstyle+xml"/>
  <Override PartName="/xl/charts/colors41.xml" ContentType="application/vnd.ms-office.chartcolorstyle+xml"/>
  <Override PartName="/xl/charts/style42.xml" ContentType="application/vnd.ms-office.chartstyle+xml"/>
  <Override PartName="/xl/charts/colors42.xml" ContentType="application/vnd.ms-office.chartcolorstyle+xml"/>
  <Override PartName="/xl/charts/style43.xml" ContentType="application/vnd.ms-office.chartstyle+xml"/>
  <Override PartName="/xl/charts/colors43.xml" ContentType="application/vnd.ms-office.chartcolorstyle+xml"/>
  <Override PartName="/xl/charts/style44.xml" ContentType="application/vnd.ms-office.chartstyle+xml"/>
  <Override PartName="/xl/charts/colors44.xml" ContentType="application/vnd.ms-office.chartcolorstyle+xml"/>
  <Override PartName="/xl/charts/style45.xml" ContentType="application/vnd.ms-office.chartstyle+xml"/>
  <Override PartName="/xl/charts/colors45.xml" ContentType="application/vnd.ms-office.chartcolorstyle+xml"/>
  <Override PartName="/xl/charts/style46.xml" ContentType="application/vnd.ms-office.chartstyle+xml"/>
  <Override PartName="/xl/charts/colors46.xml" ContentType="application/vnd.ms-office.chartcolorstyle+xml"/>
  <Override PartName="/xl/charts/style47.xml" ContentType="application/vnd.ms-office.chartstyle+xml"/>
  <Override PartName="/xl/charts/colors47.xml" ContentType="application/vnd.ms-office.chartcolorstyle+xml"/>
  <Override PartName="/xl/charts/style48.xml" ContentType="application/vnd.ms-office.chartstyle+xml"/>
  <Override PartName="/xl/charts/colors48.xml" ContentType="application/vnd.ms-office.chartcolorstyle+xml"/>
  <Override PartName="/xl/charts/style49.xml" ContentType="application/vnd.ms-office.chartstyle+xml"/>
  <Override PartName="/xl/charts/colors49.xml" ContentType="application/vnd.ms-office.chartcolorstyle+xml"/>
  <Override PartName="/xl/charts/style50.xml" ContentType="application/vnd.ms-office.chartstyle+xml"/>
  <Override PartName="/xl/charts/colors50.xml" ContentType="application/vnd.ms-office.chartcolorstyle+xml"/>
  <Override PartName="/xl/charts/style51.xml" ContentType="application/vnd.ms-office.chartstyle+xml"/>
  <Override PartName="/xl/charts/colors51.xml" ContentType="application/vnd.ms-office.chartcolorstyle+xml"/>
  <Override PartName="/xl/charts/style52.xml" ContentType="application/vnd.ms-office.chartstyle+xml"/>
  <Override PartName="/xl/charts/colors52.xml" ContentType="application/vnd.ms-office.chartcolorstyle+xml"/>
  <Override PartName="/xl/charts/style53.xml" ContentType="application/vnd.ms-office.chartstyle+xml"/>
  <Override PartName="/xl/charts/colors53.xml" ContentType="application/vnd.ms-office.chartcolorstyle+xml"/>
  <Override PartName="/xl/charts/style54.xml" ContentType="application/vnd.ms-office.chartstyle+xml"/>
  <Override PartName="/xl/charts/colors54.xml" ContentType="application/vnd.ms-office.chartcolorstyle+xml"/>
  <Override PartName="/xl/charts/style55.xml" ContentType="application/vnd.ms-office.chartstyle+xml"/>
  <Override PartName="/xl/charts/colors55.xml" ContentType="application/vnd.ms-office.chartcolorstyle+xml"/>
  <Override PartName="/xl/charts/style56.xml" ContentType="application/vnd.ms-office.chartstyle+xml"/>
  <Override PartName="/xl/charts/colors56.xml" ContentType="application/vnd.ms-office.chartcolorstyle+xml"/>
  <Override PartName="/xl/charts/style57.xml" ContentType="application/vnd.ms-office.chartstyle+xml"/>
  <Override PartName="/xl/charts/colors57.xml" ContentType="application/vnd.ms-office.chartcolorstyle+xml"/>
  <Override PartName="/xl/charts/style58.xml" ContentType="application/vnd.ms-office.chartstyle+xml"/>
  <Override PartName="/xl/charts/colors58.xml" ContentType="application/vnd.ms-office.chartcolorstyle+xml"/>
  <Override PartName="/xl/charts/style59.xml" ContentType="application/vnd.ms-office.chartstyle+xml"/>
  <Override PartName="/xl/charts/colors59.xml" ContentType="application/vnd.ms-office.chartcolorstyle+xml"/>
  <Override PartName="/xl/charts/style60.xml" ContentType="application/vnd.ms-office.chartstyle+xml"/>
  <Override PartName="/xl/charts/colors60.xml" ContentType="application/vnd.ms-office.chartcolorstyle+xml"/>
  <Override PartName="/xl/charts/style61.xml" ContentType="application/vnd.ms-office.chartstyle+xml"/>
  <Override PartName="/xl/charts/colors61.xml" ContentType="application/vnd.ms-office.chartcolorstyle+xml"/>
  <Override PartName="/xl/charts/style62.xml" ContentType="application/vnd.ms-office.chartstyle+xml"/>
  <Override PartName="/xl/charts/colors62.xml" ContentType="application/vnd.ms-office.chartcolorstyle+xml"/>
  <Override PartName="/xl/charts/style63.xml" ContentType="application/vnd.ms-office.chartstyle+xml"/>
  <Override PartName="/xl/charts/colors63.xml" ContentType="application/vnd.ms-office.chartcolorstyle+xml"/>
  <Override PartName="/xl/charts/style64.xml" ContentType="application/vnd.ms-office.chartstyle+xml"/>
  <Override PartName="/xl/charts/colors64.xml" ContentType="application/vnd.ms-office.chartcolorstyle+xml"/>
  <Override PartName="/xl/charts/style65.xml" ContentType="application/vnd.ms-office.chartstyle+xml"/>
  <Override PartName="/xl/charts/colors65.xml" ContentType="application/vnd.ms-office.chartcolorstyle+xml"/>
  <Override PartName="/xl/charts/style66.xml" ContentType="application/vnd.ms-office.chartstyle+xml"/>
  <Override PartName="/xl/charts/colors66.xml" ContentType="application/vnd.ms-office.chartcolorstyle+xml"/>
  <Override PartName="/xl/charts/style67.xml" ContentType="application/vnd.ms-office.chartstyle+xml"/>
  <Override PartName="/xl/charts/colors67.xml" ContentType="application/vnd.ms-office.chartcolorstyle+xml"/>
  <Override PartName="/xl/charts/style68.xml" ContentType="application/vnd.ms-office.chartstyle+xml"/>
  <Override PartName="/xl/charts/colors68.xml" ContentType="application/vnd.ms-office.chartcolorstyle+xml"/>
  <Override PartName="/xl/charts/style69.xml" ContentType="application/vnd.ms-office.chartstyle+xml"/>
  <Override PartName="/xl/charts/colors69.xml" ContentType="application/vnd.ms-office.chartcolorstyle+xml"/>
  <Override PartName="/xl/charts/style70.xml" ContentType="application/vnd.ms-office.chartstyle+xml"/>
  <Override PartName="/xl/charts/colors70.xml" ContentType="application/vnd.ms-office.chartcolorstyle+xml"/>
  <Override PartName="/xl/charts/style71.xml" ContentType="application/vnd.ms-office.chartstyle+xml"/>
  <Override PartName="/xl/charts/colors71.xml" ContentType="application/vnd.ms-office.chartcolorstyle+xml"/>
  <Override PartName="/xl/charts/style72.xml" ContentType="application/vnd.ms-office.chartstyle+xml"/>
  <Override PartName="/xl/charts/colors72.xml" ContentType="application/vnd.ms-office.chartcolorstyle+xml"/>
  <Override PartName="/xl/charts/style73.xml" ContentType="application/vnd.ms-office.chartstyle+xml"/>
  <Override PartName="/xl/charts/colors73.xml" ContentType="application/vnd.ms-office.chartcolorstyle+xml"/>
  <Override PartName="/xl/charts/style74.xml" ContentType="application/vnd.ms-office.chartstyle+xml"/>
  <Override PartName="/xl/charts/colors74.xml" ContentType="application/vnd.ms-office.chartcolorstyle+xml"/>
  <Override PartName="/xl/charts/style75.xml" ContentType="application/vnd.ms-office.chartstyle+xml"/>
  <Override PartName="/xl/charts/colors75.xml" ContentType="application/vnd.ms-office.chartcolorstyle+xml"/>
  <Override PartName="/xl/charts/style76.xml" ContentType="application/vnd.ms-office.chartstyle+xml"/>
  <Override PartName="/xl/charts/colors7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022"/>
  <workbookPr autoCompressPictures="0"/>
  <bookViews>
    <workbookView xWindow="-980" yWindow="-23400" windowWidth="31440" windowHeight="21220" tabRatio="761" activeTab="4"/>
  </bookViews>
  <sheets>
    <sheet name="J4w-eight-bl.sh.o2988221" sheetId="2" r:id="rId1"/>
    <sheet name="4w-eight-BL&amp;BL★" sheetId="5" r:id="rId2"/>
    <sheet name="J4w-eight-nb.sh.o2988267" sheetId="3" r:id="rId3"/>
    <sheet name="4w-eight-NB&amp;NB(1)★" sheetId="1" r:id="rId4"/>
    <sheet name="4w-eight summary★★" sheetId="17" r:id="rId5"/>
    <sheet name="J4w-eight-nb.sh.o2988338" sheetId="8" r:id="rId6"/>
    <sheet name="4w-eight-NB&amp;NB(2)" sheetId="9" r:id="rId7"/>
    <sheet name="J1024-eight-bl.sh.o2988383" sheetId="14" r:id="rId8"/>
    <sheet name="1024-eight-BL&amp;BL" sheetId="15" r:id="rId9"/>
    <sheet name="J1024-eight-nb.sh.o2988382" sheetId="16" r:id="rId10"/>
    <sheet name="1024-eight-NB&amp;NB" sheetId="12" r:id="rId1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8" i="17" l="1"/>
  <c r="L157" i="17"/>
  <c r="L156" i="17"/>
  <c r="L155" i="17"/>
  <c r="L154" i="17"/>
  <c r="L153" i="17"/>
  <c r="L152" i="17"/>
  <c r="L151" i="17"/>
  <c r="L150" i="17"/>
  <c r="L149" i="17"/>
  <c r="L148" i="17"/>
  <c r="L147" i="17"/>
  <c r="L146" i="17"/>
  <c r="L145" i="17"/>
  <c r="M155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L175" i="17"/>
  <c r="L174" i="17"/>
  <c r="I177" i="17"/>
  <c r="I176" i="17"/>
  <c r="G177" i="17"/>
  <c r="F177" i="17"/>
  <c r="G176" i="17"/>
  <c r="F176" i="17"/>
  <c r="G175" i="17"/>
  <c r="F175" i="17"/>
  <c r="G174" i="17"/>
  <c r="F174" i="17"/>
  <c r="G173" i="17"/>
  <c r="F173" i="17"/>
  <c r="G172" i="17"/>
  <c r="F172" i="17"/>
  <c r="G171" i="17"/>
  <c r="F171" i="17"/>
  <c r="G170" i="17"/>
  <c r="F170" i="17"/>
  <c r="G169" i="17"/>
  <c r="F169" i="17"/>
  <c r="G168" i="17"/>
  <c r="F168" i="17"/>
  <c r="G167" i="17"/>
  <c r="F167" i="17"/>
  <c r="G166" i="17"/>
  <c r="F166" i="17"/>
  <c r="G165" i="17"/>
  <c r="F165" i="17"/>
  <c r="G164" i="17"/>
  <c r="F164" i="17"/>
  <c r="AJ248" i="17"/>
  <c r="AI248" i="17"/>
  <c r="AJ247" i="17"/>
  <c r="AI247" i="17"/>
  <c r="AJ246" i="17"/>
  <c r="AI246" i="17"/>
  <c r="AJ245" i="17"/>
  <c r="AI245" i="17"/>
  <c r="AJ244" i="17"/>
  <c r="AI244" i="17"/>
  <c r="AJ243" i="17"/>
  <c r="AI243" i="17"/>
  <c r="AJ242" i="17"/>
  <c r="AI242" i="17"/>
  <c r="AJ241" i="17"/>
  <c r="AI241" i="17"/>
  <c r="AJ240" i="17"/>
  <c r="AI240" i="17"/>
  <c r="AJ239" i="17"/>
  <c r="AI239" i="17"/>
  <c r="AJ238" i="17"/>
  <c r="AI238" i="17"/>
  <c r="AJ237" i="17"/>
  <c r="AI237" i="17"/>
  <c r="AJ236" i="17"/>
  <c r="AI236" i="17"/>
  <c r="AJ235" i="17"/>
  <c r="AI235" i="17"/>
  <c r="AH235" i="17"/>
  <c r="AH236" i="17"/>
  <c r="AH237" i="17"/>
  <c r="AH238" i="17"/>
  <c r="AH239" i="17"/>
  <c r="AH240" i="17"/>
  <c r="AH241" i="17"/>
  <c r="AH242" i="17"/>
  <c r="AH243" i="17"/>
  <c r="AH244" i="17"/>
  <c r="AH245" i="17"/>
  <c r="AH246" i="17"/>
  <c r="AH247" i="17"/>
  <c r="AH248" i="17"/>
  <c r="I258" i="17"/>
  <c r="H258" i="17"/>
  <c r="I257" i="17"/>
  <c r="H257" i="17"/>
  <c r="I256" i="17"/>
  <c r="H256" i="17"/>
  <c r="I255" i="17"/>
  <c r="H255" i="17"/>
  <c r="I254" i="17"/>
  <c r="H254" i="17"/>
  <c r="I253" i="17"/>
  <c r="H253" i="17"/>
  <c r="I252" i="17"/>
  <c r="H252" i="17"/>
  <c r="I251" i="17"/>
  <c r="H251" i="17"/>
  <c r="I250" i="17"/>
  <c r="H250" i="17"/>
  <c r="I249" i="17"/>
  <c r="H249" i="17"/>
  <c r="I248" i="17"/>
  <c r="H248" i="17"/>
  <c r="I247" i="17"/>
  <c r="H247" i="17"/>
  <c r="I246" i="17"/>
  <c r="H246" i="17"/>
  <c r="H245" i="17"/>
  <c r="I245" i="17"/>
  <c r="K258" i="17"/>
  <c r="J258" i="17"/>
  <c r="K257" i="17"/>
  <c r="J257" i="17"/>
  <c r="K256" i="17"/>
  <c r="J256" i="17"/>
  <c r="K255" i="17"/>
  <c r="J255" i="17"/>
  <c r="K254" i="17"/>
  <c r="J254" i="17"/>
  <c r="K253" i="17"/>
  <c r="J253" i="17"/>
  <c r="K252" i="17"/>
  <c r="J252" i="17"/>
  <c r="K251" i="17"/>
  <c r="J251" i="17"/>
  <c r="K250" i="17"/>
  <c r="J250" i="17"/>
  <c r="K249" i="17"/>
  <c r="J249" i="17"/>
  <c r="K248" i="17"/>
  <c r="J248" i="17"/>
  <c r="K247" i="17"/>
  <c r="J247" i="17"/>
  <c r="K246" i="17"/>
  <c r="J246" i="17"/>
  <c r="J245" i="17"/>
  <c r="K245" i="17"/>
  <c r="M258" i="17"/>
  <c r="L258" i="17"/>
  <c r="M257" i="17"/>
  <c r="L257" i="17"/>
  <c r="M256" i="17"/>
  <c r="L256" i="17"/>
  <c r="M255" i="17"/>
  <c r="L255" i="17"/>
  <c r="M254" i="17"/>
  <c r="L254" i="17"/>
  <c r="M253" i="17"/>
  <c r="L253" i="17"/>
  <c r="M252" i="17"/>
  <c r="L252" i="17"/>
  <c r="M251" i="17"/>
  <c r="L251" i="17"/>
  <c r="M250" i="17"/>
  <c r="L250" i="17"/>
  <c r="M249" i="17"/>
  <c r="L249" i="17"/>
  <c r="M248" i="17"/>
  <c r="L248" i="17"/>
  <c r="M247" i="17"/>
  <c r="L247" i="17"/>
  <c r="M246" i="17"/>
  <c r="L246" i="17"/>
  <c r="L245" i="17"/>
  <c r="M245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W41" i="17"/>
  <c r="V61" i="17"/>
  <c r="V60" i="17"/>
  <c r="V59" i="17"/>
  <c r="V58" i="17"/>
  <c r="V57" i="17"/>
  <c r="V56" i="17"/>
  <c r="V55" i="17"/>
  <c r="V54" i="17"/>
  <c r="V53" i="17"/>
  <c r="V52" i="17"/>
  <c r="V51" i="17"/>
  <c r="V50" i="17"/>
  <c r="V49" i="17"/>
  <c r="V48" i="17"/>
  <c r="V47" i="17"/>
  <c r="V46" i="17"/>
  <c r="V45" i="17"/>
  <c r="V44" i="17"/>
  <c r="V43" i="17"/>
  <c r="V42" i="17"/>
  <c r="V41" i="17"/>
  <c r="V40" i="17"/>
  <c r="V39" i="17"/>
  <c r="X39" i="17"/>
  <c r="T39" i="17"/>
  <c r="X61" i="17"/>
  <c r="W61" i="17"/>
  <c r="X60" i="17"/>
  <c r="W60" i="17"/>
  <c r="X59" i="17"/>
  <c r="W59" i="17"/>
  <c r="X58" i="17"/>
  <c r="W58" i="17"/>
  <c r="X57" i="17"/>
  <c r="W57" i="17"/>
  <c r="X56" i="17"/>
  <c r="W56" i="17"/>
  <c r="X55" i="17"/>
  <c r="W55" i="17"/>
  <c r="X54" i="17"/>
  <c r="W54" i="17"/>
  <c r="X53" i="17"/>
  <c r="W53" i="17"/>
  <c r="X52" i="17"/>
  <c r="W52" i="17"/>
  <c r="X51" i="17"/>
  <c r="W51" i="17"/>
  <c r="X50" i="17"/>
  <c r="W50" i="17"/>
  <c r="X49" i="17"/>
  <c r="W49" i="17"/>
  <c r="X48" i="17"/>
  <c r="W48" i="17"/>
  <c r="X47" i="17"/>
  <c r="W47" i="17"/>
  <c r="X46" i="17"/>
  <c r="W46" i="17"/>
  <c r="X45" i="17"/>
  <c r="W45" i="17"/>
  <c r="X44" i="17"/>
  <c r="W44" i="17"/>
  <c r="X43" i="17"/>
  <c r="W43" i="17"/>
  <c r="X42" i="17"/>
  <c r="W42" i="17"/>
  <c r="X41" i="17"/>
  <c r="X40" i="17"/>
  <c r="W40" i="17"/>
  <c r="W39" i="17"/>
  <c r="U32" i="17"/>
  <c r="U31" i="17"/>
  <c r="U30" i="17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T61" i="17"/>
  <c r="T60" i="17"/>
  <c r="T59" i="17"/>
  <c r="T58" i="17"/>
  <c r="T57" i="17"/>
  <c r="T56" i="17"/>
  <c r="T55" i="17"/>
  <c r="T54" i="17"/>
  <c r="T53" i="17"/>
  <c r="T52" i="17"/>
  <c r="T51" i="17"/>
  <c r="T50" i="17"/>
  <c r="T49" i="17"/>
  <c r="T48" i="17"/>
  <c r="T47" i="17"/>
  <c r="T46" i="17"/>
  <c r="T45" i="17"/>
  <c r="T44" i="17"/>
  <c r="T43" i="17"/>
  <c r="T42" i="17"/>
  <c r="T41" i="17"/>
  <c r="T40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M294" i="15"/>
  <c r="L294" i="15"/>
  <c r="K294" i="15"/>
  <c r="J294" i="15"/>
  <c r="I294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M293" i="15"/>
  <c r="L293" i="15"/>
  <c r="K293" i="15"/>
  <c r="J293" i="15"/>
  <c r="I293" i="15"/>
  <c r="M292" i="15"/>
  <c r="L292" i="15"/>
  <c r="K292" i="15"/>
  <c r="J292" i="15"/>
  <c r="I292" i="15"/>
  <c r="M291" i="15"/>
  <c r="L291" i="15"/>
  <c r="K291" i="15"/>
  <c r="J291" i="15"/>
  <c r="I291" i="15"/>
  <c r="M290" i="15"/>
  <c r="L290" i="15"/>
  <c r="K290" i="15"/>
  <c r="J290" i="15"/>
  <c r="I290" i="15"/>
  <c r="M289" i="15"/>
  <c r="L289" i="15"/>
  <c r="K289" i="15"/>
  <c r="J289" i="15"/>
  <c r="I289" i="15"/>
  <c r="M288" i="15"/>
  <c r="L288" i="15"/>
  <c r="K288" i="15"/>
  <c r="J288" i="15"/>
  <c r="I288" i="15"/>
  <c r="M287" i="15"/>
  <c r="L287" i="15"/>
  <c r="K287" i="15"/>
  <c r="J287" i="15"/>
  <c r="I287" i="15"/>
  <c r="M286" i="15"/>
  <c r="L286" i="15"/>
  <c r="K286" i="15"/>
  <c r="J286" i="15"/>
  <c r="I286" i="15"/>
  <c r="M285" i="15"/>
  <c r="L285" i="15"/>
  <c r="K285" i="15"/>
  <c r="J285" i="15"/>
  <c r="I285" i="15"/>
  <c r="M284" i="15"/>
  <c r="L284" i="15"/>
  <c r="K284" i="15"/>
  <c r="J284" i="15"/>
  <c r="I284" i="15"/>
  <c r="M283" i="15"/>
  <c r="L283" i="15"/>
  <c r="K283" i="15"/>
  <c r="J283" i="15"/>
  <c r="I283" i="15"/>
  <c r="M282" i="15"/>
  <c r="L282" i="15"/>
  <c r="K282" i="15"/>
  <c r="J282" i="15"/>
  <c r="I282" i="15"/>
  <c r="M281" i="15"/>
  <c r="L281" i="15"/>
  <c r="K281" i="15"/>
  <c r="J281" i="15"/>
  <c r="I281" i="15"/>
  <c r="M280" i="15"/>
  <c r="L280" i="15"/>
  <c r="K280" i="15"/>
  <c r="J280" i="15"/>
  <c r="I280" i="15"/>
  <c r="M279" i="15"/>
  <c r="L279" i="15"/>
  <c r="K279" i="15"/>
  <c r="J279" i="15"/>
  <c r="I279" i="15"/>
  <c r="M278" i="15"/>
  <c r="L278" i="15"/>
  <c r="K278" i="15"/>
  <c r="J278" i="15"/>
  <c r="I278" i="15"/>
  <c r="M277" i="15"/>
  <c r="L277" i="15"/>
  <c r="K277" i="15"/>
  <c r="J277" i="15"/>
  <c r="I277" i="15"/>
  <c r="M276" i="15"/>
  <c r="L276" i="15"/>
  <c r="K276" i="15"/>
  <c r="J276" i="15"/>
  <c r="I276" i="15"/>
  <c r="M275" i="15"/>
  <c r="L275" i="15"/>
  <c r="K275" i="15"/>
  <c r="J275" i="15"/>
  <c r="I275" i="15"/>
  <c r="M274" i="15"/>
  <c r="L274" i="15"/>
  <c r="K274" i="15"/>
  <c r="J274" i="15"/>
  <c r="I274" i="15"/>
  <c r="M273" i="15"/>
  <c r="L273" i="15"/>
  <c r="K273" i="15"/>
  <c r="J273" i="15"/>
  <c r="I273" i="15"/>
  <c r="M272" i="15"/>
  <c r="L272" i="15"/>
  <c r="K272" i="15"/>
  <c r="J272" i="15"/>
  <c r="I272" i="15"/>
  <c r="M261" i="15"/>
  <c r="L261" i="15"/>
  <c r="K261" i="15"/>
  <c r="J261" i="15"/>
  <c r="I261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M260" i="15"/>
  <c r="L260" i="15"/>
  <c r="K260" i="15"/>
  <c r="J260" i="15"/>
  <c r="I260" i="15"/>
  <c r="M259" i="15"/>
  <c r="L259" i="15"/>
  <c r="K259" i="15"/>
  <c r="J259" i="15"/>
  <c r="I259" i="15"/>
  <c r="M258" i="15"/>
  <c r="L258" i="15"/>
  <c r="K258" i="15"/>
  <c r="J258" i="15"/>
  <c r="I258" i="15"/>
  <c r="M257" i="15"/>
  <c r="L257" i="15"/>
  <c r="K257" i="15"/>
  <c r="J257" i="15"/>
  <c r="I257" i="15"/>
  <c r="M256" i="15"/>
  <c r="L256" i="15"/>
  <c r="K256" i="15"/>
  <c r="J256" i="15"/>
  <c r="I256" i="15"/>
  <c r="M255" i="15"/>
  <c r="L255" i="15"/>
  <c r="K255" i="15"/>
  <c r="J255" i="15"/>
  <c r="I255" i="15"/>
  <c r="M254" i="15"/>
  <c r="L254" i="15"/>
  <c r="K254" i="15"/>
  <c r="J254" i="15"/>
  <c r="I254" i="15"/>
  <c r="M253" i="15"/>
  <c r="L253" i="15"/>
  <c r="K253" i="15"/>
  <c r="J253" i="15"/>
  <c r="I253" i="15"/>
  <c r="M252" i="15"/>
  <c r="L252" i="15"/>
  <c r="K252" i="15"/>
  <c r="J252" i="15"/>
  <c r="I252" i="15"/>
  <c r="M251" i="15"/>
  <c r="L251" i="15"/>
  <c r="K251" i="15"/>
  <c r="J251" i="15"/>
  <c r="I251" i="15"/>
  <c r="M250" i="15"/>
  <c r="L250" i="15"/>
  <c r="K250" i="15"/>
  <c r="J250" i="15"/>
  <c r="I250" i="15"/>
  <c r="M249" i="15"/>
  <c r="L249" i="15"/>
  <c r="K249" i="15"/>
  <c r="J249" i="15"/>
  <c r="I249" i="15"/>
  <c r="M248" i="15"/>
  <c r="L248" i="15"/>
  <c r="K248" i="15"/>
  <c r="J248" i="15"/>
  <c r="I248" i="15"/>
  <c r="M247" i="15"/>
  <c r="L247" i="15"/>
  <c r="K247" i="15"/>
  <c r="J247" i="15"/>
  <c r="I247" i="15"/>
  <c r="M246" i="15"/>
  <c r="L246" i="15"/>
  <c r="K246" i="15"/>
  <c r="J246" i="15"/>
  <c r="I246" i="15"/>
  <c r="M245" i="15"/>
  <c r="L245" i="15"/>
  <c r="K245" i="15"/>
  <c r="J245" i="15"/>
  <c r="I245" i="15"/>
  <c r="M244" i="15"/>
  <c r="L244" i="15"/>
  <c r="K244" i="15"/>
  <c r="J244" i="15"/>
  <c r="I244" i="15"/>
  <c r="M243" i="15"/>
  <c r="L243" i="15"/>
  <c r="K243" i="15"/>
  <c r="J243" i="15"/>
  <c r="I243" i="15"/>
  <c r="M242" i="15"/>
  <c r="L242" i="15"/>
  <c r="K242" i="15"/>
  <c r="J242" i="15"/>
  <c r="I242" i="15"/>
  <c r="M241" i="15"/>
  <c r="L241" i="15"/>
  <c r="K241" i="15"/>
  <c r="J241" i="15"/>
  <c r="I241" i="15"/>
  <c r="M240" i="15"/>
  <c r="L240" i="15"/>
  <c r="K240" i="15"/>
  <c r="J240" i="15"/>
  <c r="I240" i="15"/>
  <c r="M239" i="15"/>
  <c r="L239" i="15"/>
  <c r="K239" i="15"/>
  <c r="J239" i="15"/>
  <c r="I239" i="15"/>
  <c r="M223" i="15"/>
  <c r="L223" i="15"/>
  <c r="K223" i="15"/>
  <c r="J223" i="15"/>
  <c r="I223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M222" i="15"/>
  <c r="L222" i="15"/>
  <c r="K222" i="15"/>
  <c r="J222" i="15"/>
  <c r="I222" i="15"/>
  <c r="M221" i="15"/>
  <c r="L221" i="15"/>
  <c r="K221" i="15"/>
  <c r="J221" i="15"/>
  <c r="I221" i="15"/>
  <c r="M220" i="15"/>
  <c r="L220" i="15"/>
  <c r="K220" i="15"/>
  <c r="J220" i="15"/>
  <c r="I220" i="15"/>
  <c r="M219" i="15"/>
  <c r="L219" i="15"/>
  <c r="K219" i="15"/>
  <c r="J219" i="15"/>
  <c r="I219" i="15"/>
  <c r="M218" i="15"/>
  <c r="L218" i="15"/>
  <c r="K218" i="15"/>
  <c r="J218" i="15"/>
  <c r="I218" i="15"/>
  <c r="M217" i="15"/>
  <c r="L217" i="15"/>
  <c r="K217" i="15"/>
  <c r="J217" i="15"/>
  <c r="I217" i="15"/>
  <c r="M216" i="15"/>
  <c r="L216" i="15"/>
  <c r="K216" i="15"/>
  <c r="J216" i="15"/>
  <c r="I216" i="15"/>
  <c r="M215" i="15"/>
  <c r="L215" i="15"/>
  <c r="K215" i="15"/>
  <c r="J215" i="15"/>
  <c r="I215" i="15"/>
  <c r="M214" i="15"/>
  <c r="L214" i="15"/>
  <c r="K214" i="15"/>
  <c r="J214" i="15"/>
  <c r="I214" i="15"/>
  <c r="M213" i="15"/>
  <c r="L213" i="15"/>
  <c r="K213" i="15"/>
  <c r="J213" i="15"/>
  <c r="I213" i="15"/>
  <c r="M212" i="15"/>
  <c r="L212" i="15"/>
  <c r="K212" i="15"/>
  <c r="J212" i="15"/>
  <c r="I212" i="15"/>
  <c r="M211" i="15"/>
  <c r="L211" i="15"/>
  <c r="K211" i="15"/>
  <c r="J211" i="15"/>
  <c r="I211" i="15"/>
  <c r="M210" i="15"/>
  <c r="L210" i="15"/>
  <c r="K210" i="15"/>
  <c r="J210" i="15"/>
  <c r="I210" i="15"/>
  <c r="M209" i="15"/>
  <c r="L209" i="15"/>
  <c r="K209" i="15"/>
  <c r="J209" i="15"/>
  <c r="I209" i="15"/>
  <c r="M208" i="15"/>
  <c r="L208" i="15"/>
  <c r="K208" i="15"/>
  <c r="J208" i="15"/>
  <c r="I208" i="15"/>
  <c r="M207" i="15"/>
  <c r="L207" i="15"/>
  <c r="K207" i="15"/>
  <c r="J207" i="15"/>
  <c r="I207" i="15"/>
  <c r="M206" i="15"/>
  <c r="L206" i="15"/>
  <c r="K206" i="15"/>
  <c r="J206" i="15"/>
  <c r="I206" i="15"/>
  <c r="M205" i="15"/>
  <c r="L205" i="15"/>
  <c r="K205" i="15"/>
  <c r="J205" i="15"/>
  <c r="I205" i="15"/>
  <c r="M204" i="15"/>
  <c r="L204" i="15"/>
  <c r="K204" i="15"/>
  <c r="J204" i="15"/>
  <c r="I204" i="15"/>
  <c r="M203" i="15"/>
  <c r="L203" i="15"/>
  <c r="K203" i="15"/>
  <c r="J203" i="15"/>
  <c r="I203" i="15"/>
  <c r="M202" i="15"/>
  <c r="L202" i="15"/>
  <c r="K202" i="15"/>
  <c r="J202" i="15"/>
  <c r="I202" i="15"/>
  <c r="M201" i="15"/>
  <c r="L201" i="15"/>
  <c r="K201" i="15"/>
  <c r="J201" i="15"/>
  <c r="I201" i="15"/>
  <c r="M190" i="15"/>
  <c r="L190" i="15"/>
  <c r="K190" i="15"/>
  <c r="J190" i="15"/>
  <c r="I190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M189" i="15"/>
  <c r="L189" i="15"/>
  <c r="K189" i="15"/>
  <c r="J189" i="15"/>
  <c r="I189" i="15"/>
  <c r="M188" i="15"/>
  <c r="L188" i="15"/>
  <c r="K188" i="15"/>
  <c r="J188" i="15"/>
  <c r="I188" i="15"/>
  <c r="M187" i="15"/>
  <c r="L187" i="15"/>
  <c r="K187" i="15"/>
  <c r="J187" i="15"/>
  <c r="I187" i="15"/>
  <c r="M186" i="15"/>
  <c r="L186" i="15"/>
  <c r="K186" i="15"/>
  <c r="J186" i="15"/>
  <c r="I186" i="15"/>
  <c r="M185" i="15"/>
  <c r="L185" i="15"/>
  <c r="K185" i="15"/>
  <c r="J185" i="15"/>
  <c r="I185" i="15"/>
  <c r="M184" i="15"/>
  <c r="L184" i="15"/>
  <c r="K184" i="15"/>
  <c r="J184" i="15"/>
  <c r="I184" i="15"/>
  <c r="M183" i="15"/>
  <c r="L183" i="15"/>
  <c r="K183" i="15"/>
  <c r="J183" i="15"/>
  <c r="I183" i="15"/>
  <c r="M182" i="15"/>
  <c r="L182" i="15"/>
  <c r="K182" i="15"/>
  <c r="J182" i="15"/>
  <c r="I182" i="15"/>
  <c r="M181" i="15"/>
  <c r="L181" i="15"/>
  <c r="K181" i="15"/>
  <c r="J181" i="15"/>
  <c r="I181" i="15"/>
  <c r="M180" i="15"/>
  <c r="L180" i="15"/>
  <c r="K180" i="15"/>
  <c r="J180" i="15"/>
  <c r="I180" i="15"/>
  <c r="M179" i="15"/>
  <c r="L179" i="15"/>
  <c r="K179" i="15"/>
  <c r="J179" i="15"/>
  <c r="I179" i="15"/>
  <c r="M178" i="15"/>
  <c r="L178" i="15"/>
  <c r="K178" i="15"/>
  <c r="J178" i="15"/>
  <c r="I178" i="15"/>
  <c r="M177" i="15"/>
  <c r="L177" i="15"/>
  <c r="K177" i="15"/>
  <c r="J177" i="15"/>
  <c r="I177" i="15"/>
  <c r="M176" i="15"/>
  <c r="L176" i="15"/>
  <c r="K176" i="15"/>
  <c r="J176" i="15"/>
  <c r="I176" i="15"/>
  <c r="M175" i="15"/>
  <c r="L175" i="15"/>
  <c r="K175" i="15"/>
  <c r="J175" i="15"/>
  <c r="I175" i="15"/>
  <c r="M174" i="15"/>
  <c r="L174" i="15"/>
  <c r="K174" i="15"/>
  <c r="J174" i="15"/>
  <c r="I174" i="15"/>
  <c r="M173" i="15"/>
  <c r="L173" i="15"/>
  <c r="K173" i="15"/>
  <c r="J173" i="15"/>
  <c r="I173" i="15"/>
  <c r="M172" i="15"/>
  <c r="L172" i="15"/>
  <c r="K172" i="15"/>
  <c r="J172" i="15"/>
  <c r="I172" i="15"/>
  <c r="M171" i="15"/>
  <c r="L171" i="15"/>
  <c r="K171" i="15"/>
  <c r="J171" i="15"/>
  <c r="I171" i="15"/>
  <c r="M170" i="15"/>
  <c r="L170" i="15"/>
  <c r="K170" i="15"/>
  <c r="J170" i="15"/>
  <c r="I170" i="15"/>
  <c r="M169" i="15"/>
  <c r="L169" i="15"/>
  <c r="K169" i="15"/>
  <c r="J169" i="15"/>
  <c r="I169" i="15"/>
  <c r="M168" i="15"/>
  <c r="L168" i="15"/>
  <c r="K168" i="15"/>
  <c r="J168" i="15"/>
  <c r="I168" i="15"/>
  <c r="M152" i="15"/>
  <c r="L152" i="15"/>
  <c r="K152" i="15"/>
  <c r="J152" i="15"/>
  <c r="I152" i="15"/>
  <c r="M151" i="15"/>
  <c r="L151" i="15"/>
  <c r="K151" i="15"/>
  <c r="J151" i="15"/>
  <c r="I151" i="15"/>
  <c r="M150" i="15"/>
  <c r="L150" i="15"/>
  <c r="K150" i="15"/>
  <c r="J150" i="15"/>
  <c r="I150" i="15"/>
  <c r="M149" i="15"/>
  <c r="L149" i="15"/>
  <c r="K149" i="15"/>
  <c r="J149" i="15"/>
  <c r="I149" i="15"/>
  <c r="M148" i="15"/>
  <c r="L148" i="15"/>
  <c r="K148" i="15"/>
  <c r="J148" i="15"/>
  <c r="I148" i="15"/>
  <c r="M147" i="15"/>
  <c r="L147" i="15"/>
  <c r="K147" i="15"/>
  <c r="J147" i="15"/>
  <c r="I147" i="15"/>
  <c r="M146" i="15"/>
  <c r="L146" i="15"/>
  <c r="K146" i="15"/>
  <c r="J146" i="15"/>
  <c r="I146" i="15"/>
  <c r="M145" i="15"/>
  <c r="L145" i="15"/>
  <c r="K145" i="15"/>
  <c r="J145" i="15"/>
  <c r="I145" i="15"/>
  <c r="M144" i="15"/>
  <c r="L144" i="15"/>
  <c r="K144" i="15"/>
  <c r="J144" i="15"/>
  <c r="I144" i="15"/>
  <c r="M143" i="15"/>
  <c r="L143" i="15"/>
  <c r="K143" i="15"/>
  <c r="J143" i="15"/>
  <c r="I143" i="15"/>
  <c r="M142" i="15"/>
  <c r="L142" i="15"/>
  <c r="K142" i="15"/>
  <c r="J142" i="15"/>
  <c r="I142" i="15"/>
  <c r="M141" i="15"/>
  <c r="L141" i="15"/>
  <c r="K141" i="15"/>
  <c r="J141" i="15"/>
  <c r="I141" i="15"/>
  <c r="M140" i="15"/>
  <c r="L140" i="15"/>
  <c r="K140" i="15"/>
  <c r="J140" i="15"/>
  <c r="I140" i="15"/>
  <c r="M139" i="15"/>
  <c r="L139" i="15"/>
  <c r="K139" i="15"/>
  <c r="J139" i="15"/>
  <c r="I139" i="15"/>
  <c r="M138" i="15"/>
  <c r="L138" i="15"/>
  <c r="K138" i="15"/>
  <c r="J138" i="15"/>
  <c r="I138" i="15"/>
  <c r="M137" i="15"/>
  <c r="L137" i="15"/>
  <c r="K137" i="15"/>
  <c r="J137" i="15"/>
  <c r="I137" i="15"/>
  <c r="M136" i="15"/>
  <c r="L136" i="15"/>
  <c r="K136" i="15"/>
  <c r="J136" i="15"/>
  <c r="I136" i="15"/>
  <c r="M135" i="15"/>
  <c r="L135" i="15"/>
  <c r="K135" i="15"/>
  <c r="J135" i="15"/>
  <c r="I135" i="15"/>
  <c r="M134" i="15"/>
  <c r="L134" i="15"/>
  <c r="K134" i="15"/>
  <c r="J134" i="15"/>
  <c r="I134" i="15"/>
  <c r="M133" i="15"/>
  <c r="L133" i="15"/>
  <c r="K133" i="15"/>
  <c r="J133" i="15"/>
  <c r="I133" i="15"/>
  <c r="M132" i="15"/>
  <c r="L132" i="15"/>
  <c r="K132" i="15"/>
  <c r="J132" i="15"/>
  <c r="I132" i="15"/>
  <c r="M131" i="15"/>
  <c r="L131" i="15"/>
  <c r="K131" i="15"/>
  <c r="J131" i="15"/>
  <c r="I131" i="15"/>
  <c r="M130" i="15"/>
  <c r="L130" i="15"/>
  <c r="K130" i="15"/>
  <c r="J130" i="15"/>
  <c r="I130" i="15"/>
  <c r="M119" i="15"/>
  <c r="L119" i="15"/>
  <c r="K119" i="15"/>
  <c r="J119" i="15"/>
  <c r="I119" i="15"/>
  <c r="M118" i="15"/>
  <c r="L118" i="15"/>
  <c r="K118" i="15"/>
  <c r="J118" i="15"/>
  <c r="I118" i="15"/>
  <c r="M117" i="15"/>
  <c r="L117" i="15"/>
  <c r="K117" i="15"/>
  <c r="J117" i="15"/>
  <c r="I117" i="15"/>
  <c r="M116" i="15"/>
  <c r="L116" i="15"/>
  <c r="K116" i="15"/>
  <c r="J116" i="15"/>
  <c r="I116" i="15"/>
  <c r="M115" i="15"/>
  <c r="L115" i="15"/>
  <c r="K115" i="15"/>
  <c r="J115" i="15"/>
  <c r="I115" i="15"/>
  <c r="M114" i="15"/>
  <c r="L114" i="15"/>
  <c r="K114" i="15"/>
  <c r="J114" i="15"/>
  <c r="I114" i="15"/>
  <c r="M113" i="15"/>
  <c r="L113" i="15"/>
  <c r="K113" i="15"/>
  <c r="J113" i="15"/>
  <c r="I113" i="15"/>
  <c r="M112" i="15"/>
  <c r="L112" i="15"/>
  <c r="K112" i="15"/>
  <c r="J112" i="15"/>
  <c r="I112" i="15"/>
  <c r="M111" i="15"/>
  <c r="L111" i="15"/>
  <c r="K111" i="15"/>
  <c r="J111" i="15"/>
  <c r="I111" i="15"/>
  <c r="M110" i="15"/>
  <c r="L110" i="15"/>
  <c r="K110" i="15"/>
  <c r="J110" i="15"/>
  <c r="I110" i="15"/>
  <c r="M109" i="15"/>
  <c r="L109" i="15"/>
  <c r="K109" i="15"/>
  <c r="J109" i="15"/>
  <c r="I109" i="15"/>
  <c r="M108" i="15"/>
  <c r="L108" i="15"/>
  <c r="K108" i="15"/>
  <c r="J108" i="15"/>
  <c r="I108" i="15"/>
  <c r="M107" i="15"/>
  <c r="L107" i="15"/>
  <c r="K107" i="15"/>
  <c r="J107" i="15"/>
  <c r="I107" i="15"/>
  <c r="M106" i="15"/>
  <c r="L106" i="15"/>
  <c r="K106" i="15"/>
  <c r="J106" i="15"/>
  <c r="I106" i="15"/>
  <c r="M105" i="15"/>
  <c r="L105" i="15"/>
  <c r="K105" i="15"/>
  <c r="J105" i="15"/>
  <c r="I105" i="15"/>
  <c r="M104" i="15"/>
  <c r="L104" i="15"/>
  <c r="K104" i="15"/>
  <c r="J104" i="15"/>
  <c r="I104" i="15"/>
  <c r="M103" i="15"/>
  <c r="L103" i="15"/>
  <c r="K103" i="15"/>
  <c r="J103" i="15"/>
  <c r="I103" i="15"/>
  <c r="M102" i="15"/>
  <c r="L102" i="15"/>
  <c r="K102" i="15"/>
  <c r="J102" i="15"/>
  <c r="I102" i="15"/>
  <c r="M101" i="15"/>
  <c r="L101" i="15"/>
  <c r="K101" i="15"/>
  <c r="J101" i="15"/>
  <c r="I101" i="15"/>
  <c r="M100" i="15"/>
  <c r="L100" i="15"/>
  <c r="K100" i="15"/>
  <c r="J100" i="15"/>
  <c r="I100" i="15"/>
  <c r="M99" i="15"/>
  <c r="L99" i="15"/>
  <c r="K99" i="15"/>
  <c r="J99" i="15"/>
  <c r="I99" i="15"/>
  <c r="M98" i="15"/>
  <c r="L98" i="15"/>
  <c r="K98" i="15"/>
  <c r="J98" i="15"/>
  <c r="I98" i="15"/>
  <c r="M97" i="15"/>
  <c r="L97" i="15"/>
  <c r="K97" i="15"/>
  <c r="J97" i="15"/>
  <c r="I97" i="15"/>
  <c r="M82" i="15"/>
  <c r="L82" i="15"/>
  <c r="K82" i="15"/>
  <c r="J82" i="15"/>
  <c r="I82" i="15"/>
  <c r="M81" i="15"/>
  <c r="L81" i="15"/>
  <c r="K81" i="15"/>
  <c r="J81" i="15"/>
  <c r="I81" i="15"/>
  <c r="M80" i="15"/>
  <c r="L80" i="15"/>
  <c r="K80" i="15"/>
  <c r="J80" i="15"/>
  <c r="I80" i="15"/>
  <c r="M79" i="15"/>
  <c r="L79" i="15"/>
  <c r="K79" i="15"/>
  <c r="J79" i="15"/>
  <c r="I79" i="15"/>
  <c r="M78" i="15"/>
  <c r="L78" i="15"/>
  <c r="K78" i="15"/>
  <c r="J78" i="15"/>
  <c r="I78" i="15"/>
  <c r="M77" i="15"/>
  <c r="L77" i="15"/>
  <c r="K77" i="15"/>
  <c r="J77" i="15"/>
  <c r="I77" i="15"/>
  <c r="M76" i="15"/>
  <c r="L76" i="15"/>
  <c r="K76" i="15"/>
  <c r="J76" i="15"/>
  <c r="I76" i="15"/>
  <c r="M75" i="15"/>
  <c r="L75" i="15"/>
  <c r="K75" i="15"/>
  <c r="J75" i="15"/>
  <c r="I75" i="15"/>
  <c r="M74" i="15"/>
  <c r="L74" i="15"/>
  <c r="K74" i="15"/>
  <c r="J74" i="15"/>
  <c r="I74" i="15"/>
  <c r="M73" i="15"/>
  <c r="L73" i="15"/>
  <c r="K73" i="15"/>
  <c r="J73" i="15"/>
  <c r="I73" i="15"/>
  <c r="M72" i="15"/>
  <c r="L72" i="15"/>
  <c r="K72" i="15"/>
  <c r="J72" i="15"/>
  <c r="I72" i="15"/>
  <c r="M71" i="15"/>
  <c r="L71" i="15"/>
  <c r="K71" i="15"/>
  <c r="J71" i="15"/>
  <c r="I71" i="15"/>
  <c r="M70" i="15"/>
  <c r="L70" i="15"/>
  <c r="K70" i="15"/>
  <c r="J70" i="15"/>
  <c r="I70" i="15"/>
  <c r="M69" i="15"/>
  <c r="L69" i="15"/>
  <c r="K69" i="15"/>
  <c r="J69" i="15"/>
  <c r="I69" i="15"/>
  <c r="M68" i="15"/>
  <c r="L68" i="15"/>
  <c r="K68" i="15"/>
  <c r="J68" i="15"/>
  <c r="I68" i="15"/>
  <c r="M67" i="15"/>
  <c r="L67" i="15"/>
  <c r="K67" i="15"/>
  <c r="J67" i="15"/>
  <c r="I67" i="15"/>
  <c r="M66" i="15"/>
  <c r="L66" i="15"/>
  <c r="K66" i="15"/>
  <c r="J66" i="15"/>
  <c r="I66" i="15"/>
  <c r="M65" i="15"/>
  <c r="L65" i="15"/>
  <c r="K65" i="15"/>
  <c r="J65" i="15"/>
  <c r="I65" i="15"/>
  <c r="M64" i="15"/>
  <c r="L64" i="15"/>
  <c r="K64" i="15"/>
  <c r="J64" i="15"/>
  <c r="I64" i="15"/>
  <c r="M63" i="15"/>
  <c r="L63" i="15"/>
  <c r="K63" i="15"/>
  <c r="J63" i="15"/>
  <c r="I63" i="15"/>
  <c r="M62" i="15"/>
  <c r="L62" i="15"/>
  <c r="K62" i="15"/>
  <c r="J62" i="15"/>
  <c r="I62" i="15"/>
  <c r="M61" i="15"/>
  <c r="L61" i="15"/>
  <c r="K61" i="15"/>
  <c r="J61" i="15"/>
  <c r="I61" i="15"/>
  <c r="M60" i="15"/>
  <c r="L60" i="15"/>
  <c r="K60" i="15"/>
  <c r="J60" i="15"/>
  <c r="I60" i="15"/>
  <c r="M49" i="15"/>
  <c r="L49" i="15"/>
  <c r="K49" i="15"/>
  <c r="J49" i="15"/>
  <c r="I49" i="15"/>
  <c r="M48" i="15"/>
  <c r="L48" i="15"/>
  <c r="K48" i="15"/>
  <c r="J48" i="15"/>
  <c r="I48" i="15"/>
  <c r="M47" i="15"/>
  <c r="L47" i="15"/>
  <c r="K47" i="15"/>
  <c r="J47" i="15"/>
  <c r="I47" i="15"/>
  <c r="M46" i="15"/>
  <c r="L46" i="15"/>
  <c r="K46" i="15"/>
  <c r="J46" i="15"/>
  <c r="I46" i="15"/>
  <c r="M45" i="15"/>
  <c r="L45" i="15"/>
  <c r="K45" i="15"/>
  <c r="J45" i="15"/>
  <c r="I45" i="15"/>
  <c r="M44" i="15"/>
  <c r="L44" i="15"/>
  <c r="K44" i="15"/>
  <c r="J44" i="15"/>
  <c r="I44" i="15"/>
  <c r="M43" i="15"/>
  <c r="L43" i="15"/>
  <c r="K43" i="15"/>
  <c r="J43" i="15"/>
  <c r="I43" i="15"/>
  <c r="M42" i="15"/>
  <c r="L42" i="15"/>
  <c r="K42" i="15"/>
  <c r="J42" i="15"/>
  <c r="I42" i="15"/>
  <c r="M41" i="15"/>
  <c r="L41" i="15"/>
  <c r="K41" i="15"/>
  <c r="J41" i="15"/>
  <c r="I41" i="15"/>
  <c r="M40" i="15"/>
  <c r="L40" i="15"/>
  <c r="K40" i="15"/>
  <c r="J40" i="15"/>
  <c r="I40" i="15"/>
  <c r="M39" i="15"/>
  <c r="L39" i="15"/>
  <c r="K39" i="15"/>
  <c r="J39" i="15"/>
  <c r="I39" i="15"/>
  <c r="M38" i="15"/>
  <c r="L38" i="15"/>
  <c r="K38" i="15"/>
  <c r="J38" i="15"/>
  <c r="I38" i="15"/>
  <c r="M37" i="15"/>
  <c r="L37" i="15"/>
  <c r="K37" i="15"/>
  <c r="J37" i="15"/>
  <c r="I37" i="15"/>
  <c r="M36" i="15"/>
  <c r="L36" i="15"/>
  <c r="K36" i="15"/>
  <c r="J36" i="15"/>
  <c r="I36" i="15"/>
  <c r="M35" i="15"/>
  <c r="L35" i="15"/>
  <c r="K35" i="15"/>
  <c r="J35" i="15"/>
  <c r="I35" i="15"/>
  <c r="M34" i="15"/>
  <c r="L34" i="15"/>
  <c r="K34" i="15"/>
  <c r="J34" i="15"/>
  <c r="I34" i="15"/>
  <c r="M33" i="15"/>
  <c r="L33" i="15"/>
  <c r="K33" i="15"/>
  <c r="J33" i="15"/>
  <c r="I33" i="15"/>
  <c r="M32" i="15"/>
  <c r="L32" i="15"/>
  <c r="K32" i="15"/>
  <c r="J32" i="15"/>
  <c r="I32" i="15"/>
  <c r="M31" i="15"/>
  <c r="L31" i="15"/>
  <c r="K31" i="15"/>
  <c r="J31" i="15"/>
  <c r="I31" i="15"/>
  <c r="M30" i="15"/>
  <c r="L30" i="15"/>
  <c r="K30" i="15"/>
  <c r="J30" i="15"/>
  <c r="I30" i="15"/>
  <c r="M29" i="15"/>
  <c r="L29" i="15"/>
  <c r="K29" i="15"/>
  <c r="J29" i="15"/>
  <c r="I29" i="15"/>
  <c r="M28" i="15"/>
  <c r="L28" i="15"/>
  <c r="K28" i="15"/>
  <c r="J28" i="15"/>
  <c r="I28" i="15"/>
  <c r="M27" i="15"/>
  <c r="L27" i="15"/>
  <c r="K27" i="15"/>
  <c r="J27" i="15"/>
  <c r="I27" i="15"/>
  <c r="M295" i="12"/>
  <c r="L295" i="12"/>
  <c r="K295" i="12"/>
  <c r="J295" i="12"/>
  <c r="I295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M294" i="12"/>
  <c r="L294" i="12"/>
  <c r="K294" i="12"/>
  <c r="J294" i="12"/>
  <c r="I294" i="12"/>
  <c r="M293" i="12"/>
  <c r="L293" i="12"/>
  <c r="K293" i="12"/>
  <c r="J293" i="12"/>
  <c r="I293" i="12"/>
  <c r="M292" i="12"/>
  <c r="L292" i="12"/>
  <c r="K292" i="12"/>
  <c r="J292" i="12"/>
  <c r="I292" i="12"/>
  <c r="M291" i="12"/>
  <c r="L291" i="12"/>
  <c r="K291" i="12"/>
  <c r="J291" i="12"/>
  <c r="I291" i="12"/>
  <c r="M290" i="12"/>
  <c r="L290" i="12"/>
  <c r="K290" i="12"/>
  <c r="J290" i="12"/>
  <c r="I290" i="12"/>
  <c r="M289" i="12"/>
  <c r="L289" i="12"/>
  <c r="K289" i="12"/>
  <c r="J289" i="12"/>
  <c r="I289" i="12"/>
  <c r="M288" i="12"/>
  <c r="L288" i="12"/>
  <c r="K288" i="12"/>
  <c r="J288" i="12"/>
  <c r="I288" i="12"/>
  <c r="M287" i="12"/>
  <c r="L287" i="12"/>
  <c r="K287" i="12"/>
  <c r="J287" i="12"/>
  <c r="I287" i="12"/>
  <c r="M286" i="12"/>
  <c r="L286" i="12"/>
  <c r="K286" i="12"/>
  <c r="J286" i="12"/>
  <c r="I286" i="12"/>
  <c r="M285" i="12"/>
  <c r="L285" i="12"/>
  <c r="K285" i="12"/>
  <c r="J285" i="12"/>
  <c r="I285" i="12"/>
  <c r="M284" i="12"/>
  <c r="L284" i="12"/>
  <c r="K284" i="12"/>
  <c r="J284" i="12"/>
  <c r="I284" i="12"/>
  <c r="M283" i="12"/>
  <c r="L283" i="12"/>
  <c r="K283" i="12"/>
  <c r="J283" i="12"/>
  <c r="I283" i="12"/>
  <c r="M282" i="12"/>
  <c r="L282" i="12"/>
  <c r="K282" i="12"/>
  <c r="J282" i="12"/>
  <c r="I282" i="12"/>
  <c r="M281" i="12"/>
  <c r="L281" i="12"/>
  <c r="K281" i="12"/>
  <c r="J281" i="12"/>
  <c r="I281" i="12"/>
  <c r="M280" i="12"/>
  <c r="L280" i="12"/>
  <c r="K280" i="12"/>
  <c r="J280" i="12"/>
  <c r="I280" i="12"/>
  <c r="M279" i="12"/>
  <c r="L279" i="12"/>
  <c r="K279" i="12"/>
  <c r="J279" i="12"/>
  <c r="I279" i="12"/>
  <c r="M278" i="12"/>
  <c r="L278" i="12"/>
  <c r="K278" i="12"/>
  <c r="J278" i="12"/>
  <c r="I278" i="12"/>
  <c r="M277" i="12"/>
  <c r="L277" i="12"/>
  <c r="K277" i="12"/>
  <c r="J277" i="12"/>
  <c r="I277" i="12"/>
  <c r="M276" i="12"/>
  <c r="L276" i="12"/>
  <c r="K276" i="12"/>
  <c r="J276" i="12"/>
  <c r="I276" i="12"/>
  <c r="M275" i="12"/>
  <c r="L275" i="12"/>
  <c r="K275" i="12"/>
  <c r="J275" i="12"/>
  <c r="I275" i="12"/>
  <c r="M274" i="12"/>
  <c r="L274" i="12"/>
  <c r="K274" i="12"/>
  <c r="J274" i="12"/>
  <c r="I274" i="12"/>
  <c r="M273" i="12"/>
  <c r="L273" i="12"/>
  <c r="K273" i="12"/>
  <c r="J273" i="12"/>
  <c r="I273" i="12"/>
  <c r="M262" i="12"/>
  <c r="L262" i="12"/>
  <c r="K262" i="12"/>
  <c r="J262" i="12"/>
  <c r="I262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M261" i="12"/>
  <c r="L261" i="12"/>
  <c r="K261" i="12"/>
  <c r="J261" i="12"/>
  <c r="I261" i="12"/>
  <c r="M260" i="12"/>
  <c r="L260" i="12"/>
  <c r="K260" i="12"/>
  <c r="J260" i="12"/>
  <c r="I260" i="12"/>
  <c r="M259" i="12"/>
  <c r="L259" i="12"/>
  <c r="K259" i="12"/>
  <c r="J259" i="12"/>
  <c r="I259" i="12"/>
  <c r="M258" i="12"/>
  <c r="L258" i="12"/>
  <c r="K258" i="12"/>
  <c r="J258" i="12"/>
  <c r="I258" i="12"/>
  <c r="M257" i="12"/>
  <c r="L257" i="12"/>
  <c r="K257" i="12"/>
  <c r="J257" i="12"/>
  <c r="I257" i="12"/>
  <c r="M256" i="12"/>
  <c r="L256" i="12"/>
  <c r="K256" i="12"/>
  <c r="J256" i="12"/>
  <c r="I256" i="12"/>
  <c r="M255" i="12"/>
  <c r="L255" i="12"/>
  <c r="K255" i="12"/>
  <c r="J255" i="12"/>
  <c r="I255" i="12"/>
  <c r="M254" i="12"/>
  <c r="L254" i="12"/>
  <c r="K254" i="12"/>
  <c r="J254" i="12"/>
  <c r="I254" i="12"/>
  <c r="M253" i="12"/>
  <c r="L253" i="12"/>
  <c r="K253" i="12"/>
  <c r="J253" i="12"/>
  <c r="I253" i="12"/>
  <c r="M252" i="12"/>
  <c r="L252" i="12"/>
  <c r="K252" i="12"/>
  <c r="J252" i="12"/>
  <c r="I252" i="12"/>
  <c r="M251" i="12"/>
  <c r="L251" i="12"/>
  <c r="K251" i="12"/>
  <c r="J251" i="12"/>
  <c r="I251" i="12"/>
  <c r="M250" i="12"/>
  <c r="L250" i="12"/>
  <c r="K250" i="12"/>
  <c r="J250" i="12"/>
  <c r="I250" i="12"/>
  <c r="M249" i="12"/>
  <c r="L249" i="12"/>
  <c r="K249" i="12"/>
  <c r="J249" i="12"/>
  <c r="I249" i="12"/>
  <c r="M248" i="12"/>
  <c r="L248" i="12"/>
  <c r="K248" i="12"/>
  <c r="J248" i="12"/>
  <c r="I248" i="12"/>
  <c r="M247" i="12"/>
  <c r="L247" i="12"/>
  <c r="K247" i="12"/>
  <c r="J247" i="12"/>
  <c r="I247" i="12"/>
  <c r="M246" i="12"/>
  <c r="L246" i="12"/>
  <c r="K246" i="12"/>
  <c r="J246" i="12"/>
  <c r="I246" i="12"/>
  <c r="M245" i="12"/>
  <c r="L245" i="12"/>
  <c r="K245" i="12"/>
  <c r="J245" i="12"/>
  <c r="I245" i="12"/>
  <c r="M244" i="12"/>
  <c r="L244" i="12"/>
  <c r="K244" i="12"/>
  <c r="J244" i="12"/>
  <c r="I244" i="12"/>
  <c r="M243" i="12"/>
  <c r="L243" i="12"/>
  <c r="K243" i="12"/>
  <c r="J243" i="12"/>
  <c r="I243" i="12"/>
  <c r="M242" i="12"/>
  <c r="L242" i="12"/>
  <c r="K242" i="12"/>
  <c r="J242" i="12"/>
  <c r="I242" i="12"/>
  <c r="M241" i="12"/>
  <c r="L241" i="12"/>
  <c r="K241" i="12"/>
  <c r="J241" i="12"/>
  <c r="I241" i="12"/>
  <c r="M240" i="12"/>
  <c r="L240" i="12"/>
  <c r="K240" i="12"/>
  <c r="J240" i="12"/>
  <c r="I240" i="12"/>
  <c r="M224" i="12"/>
  <c r="L224" i="12"/>
  <c r="K224" i="12"/>
  <c r="J224" i="12"/>
  <c r="I224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M223" i="12"/>
  <c r="L223" i="12"/>
  <c r="K223" i="12"/>
  <c r="J223" i="12"/>
  <c r="I223" i="12"/>
  <c r="M222" i="12"/>
  <c r="L222" i="12"/>
  <c r="K222" i="12"/>
  <c r="J222" i="12"/>
  <c r="I222" i="12"/>
  <c r="M221" i="12"/>
  <c r="L221" i="12"/>
  <c r="K221" i="12"/>
  <c r="J221" i="12"/>
  <c r="I221" i="12"/>
  <c r="M220" i="12"/>
  <c r="L220" i="12"/>
  <c r="K220" i="12"/>
  <c r="J220" i="12"/>
  <c r="I220" i="12"/>
  <c r="M219" i="12"/>
  <c r="L219" i="12"/>
  <c r="K219" i="12"/>
  <c r="J219" i="12"/>
  <c r="I219" i="12"/>
  <c r="M218" i="12"/>
  <c r="L218" i="12"/>
  <c r="K218" i="12"/>
  <c r="J218" i="12"/>
  <c r="I218" i="12"/>
  <c r="M217" i="12"/>
  <c r="L217" i="12"/>
  <c r="K217" i="12"/>
  <c r="J217" i="12"/>
  <c r="I217" i="12"/>
  <c r="M216" i="12"/>
  <c r="L216" i="12"/>
  <c r="K216" i="12"/>
  <c r="J216" i="12"/>
  <c r="I216" i="12"/>
  <c r="M215" i="12"/>
  <c r="L215" i="12"/>
  <c r="K215" i="12"/>
  <c r="J215" i="12"/>
  <c r="I215" i="12"/>
  <c r="M214" i="12"/>
  <c r="L214" i="12"/>
  <c r="K214" i="12"/>
  <c r="J214" i="12"/>
  <c r="I214" i="12"/>
  <c r="M213" i="12"/>
  <c r="L213" i="12"/>
  <c r="K213" i="12"/>
  <c r="J213" i="12"/>
  <c r="I213" i="12"/>
  <c r="M212" i="12"/>
  <c r="L212" i="12"/>
  <c r="K212" i="12"/>
  <c r="J212" i="12"/>
  <c r="I212" i="12"/>
  <c r="M211" i="12"/>
  <c r="L211" i="12"/>
  <c r="K211" i="12"/>
  <c r="J211" i="12"/>
  <c r="I211" i="12"/>
  <c r="M210" i="12"/>
  <c r="L210" i="12"/>
  <c r="K210" i="12"/>
  <c r="J210" i="12"/>
  <c r="I210" i="12"/>
  <c r="M209" i="12"/>
  <c r="L209" i="12"/>
  <c r="K209" i="12"/>
  <c r="J209" i="12"/>
  <c r="I209" i="12"/>
  <c r="M208" i="12"/>
  <c r="L208" i="12"/>
  <c r="K208" i="12"/>
  <c r="J208" i="12"/>
  <c r="I208" i="12"/>
  <c r="M207" i="12"/>
  <c r="L207" i="12"/>
  <c r="K207" i="12"/>
  <c r="J207" i="12"/>
  <c r="I207" i="12"/>
  <c r="M206" i="12"/>
  <c r="L206" i="12"/>
  <c r="K206" i="12"/>
  <c r="J206" i="12"/>
  <c r="I206" i="12"/>
  <c r="M205" i="12"/>
  <c r="L205" i="12"/>
  <c r="K205" i="12"/>
  <c r="J205" i="12"/>
  <c r="I205" i="12"/>
  <c r="M204" i="12"/>
  <c r="L204" i="12"/>
  <c r="K204" i="12"/>
  <c r="J204" i="12"/>
  <c r="I204" i="12"/>
  <c r="M203" i="12"/>
  <c r="L203" i="12"/>
  <c r="K203" i="12"/>
  <c r="J203" i="12"/>
  <c r="I203" i="12"/>
  <c r="M202" i="12"/>
  <c r="L202" i="12"/>
  <c r="K202" i="12"/>
  <c r="J202" i="12"/>
  <c r="I202" i="12"/>
  <c r="M191" i="12"/>
  <c r="L191" i="12"/>
  <c r="K191" i="12"/>
  <c r="J191" i="12"/>
  <c r="I191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M190" i="12"/>
  <c r="L190" i="12"/>
  <c r="K190" i="12"/>
  <c r="J190" i="12"/>
  <c r="I190" i="12"/>
  <c r="M189" i="12"/>
  <c r="L189" i="12"/>
  <c r="K189" i="12"/>
  <c r="J189" i="12"/>
  <c r="I189" i="12"/>
  <c r="M188" i="12"/>
  <c r="L188" i="12"/>
  <c r="K188" i="12"/>
  <c r="J188" i="12"/>
  <c r="I188" i="12"/>
  <c r="M187" i="12"/>
  <c r="L187" i="12"/>
  <c r="K187" i="12"/>
  <c r="J187" i="12"/>
  <c r="I187" i="12"/>
  <c r="M186" i="12"/>
  <c r="L186" i="12"/>
  <c r="K186" i="12"/>
  <c r="J186" i="12"/>
  <c r="I186" i="12"/>
  <c r="M185" i="12"/>
  <c r="L185" i="12"/>
  <c r="K185" i="12"/>
  <c r="J185" i="12"/>
  <c r="I185" i="12"/>
  <c r="M184" i="12"/>
  <c r="L184" i="12"/>
  <c r="K184" i="12"/>
  <c r="J184" i="12"/>
  <c r="I184" i="12"/>
  <c r="M183" i="12"/>
  <c r="L183" i="12"/>
  <c r="K183" i="12"/>
  <c r="J183" i="12"/>
  <c r="I183" i="12"/>
  <c r="M182" i="12"/>
  <c r="L182" i="12"/>
  <c r="K182" i="12"/>
  <c r="J182" i="12"/>
  <c r="I182" i="12"/>
  <c r="M181" i="12"/>
  <c r="L181" i="12"/>
  <c r="K181" i="12"/>
  <c r="J181" i="12"/>
  <c r="I181" i="12"/>
  <c r="M180" i="12"/>
  <c r="L180" i="12"/>
  <c r="K180" i="12"/>
  <c r="J180" i="12"/>
  <c r="I180" i="12"/>
  <c r="M179" i="12"/>
  <c r="L179" i="12"/>
  <c r="K179" i="12"/>
  <c r="J179" i="12"/>
  <c r="I179" i="12"/>
  <c r="M178" i="12"/>
  <c r="L178" i="12"/>
  <c r="K178" i="12"/>
  <c r="J178" i="12"/>
  <c r="I178" i="12"/>
  <c r="M177" i="12"/>
  <c r="L177" i="12"/>
  <c r="K177" i="12"/>
  <c r="J177" i="12"/>
  <c r="I177" i="12"/>
  <c r="M176" i="12"/>
  <c r="L176" i="12"/>
  <c r="K176" i="12"/>
  <c r="J176" i="12"/>
  <c r="I176" i="12"/>
  <c r="M175" i="12"/>
  <c r="L175" i="12"/>
  <c r="K175" i="12"/>
  <c r="J175" i="12"/>
  <c r="I175" i="12"/>
  <c r="M174" i="12"/>
  <c r="L174" i="12"/>
  <c r="K174" i="12"/>
  <c r="J174" i="12"/>
  <c r="I174" i="12"/>
  <c r="M173" i="12"/>
  <c r="L173" i="12"/>
  <c r="K173" i="12"/>
  <c r="J173" i="12"/>
  <c r="I173" i="12"/>
  <c r="M172" i="12"/>
  <c r="L172" i="12"/>
  <c r="K172" i="12"/>
  <c r="J172" i="12"/>
  <c r="I172" i="12"/>
  <c r="M171" i="12"/>
  <c r="L171" i="12"/>
  <c r="K171" i="12"/>
  <c r="J171" i="12"/>
  <c r="I171" i="12"/>
  <c r="M170" i="12"/>
  <c r="L170" i="12"/>
  <c r="K170" i="12"/>
  <c r="J170" i="12"/>
  <c r="I170" i="12"/>
  <c r="M169" i="12"/>
  <c r="L169" i="12"/>
  <c r="K169" i="12"/>
  <c r="J169" i="12"/>
  <c r="I169" i="12"/>
  <c r="M153" i="12"/>
  <c r="L153" i="12"/>
  <c r="K153" i="12"/>
  <c r="J153" i="12"/>
  <c r="I153" i="12"/>
  <c r="M152" i="12"/>
  <c r="L152" i="12"/>
  <c r="K152" i="12"/>
  <c r="J152" i="12"/>
  <c r="I152" i="12"/>
  <c r="M151" i="12"/>
  <c r="L151" i="12"/>
  <c r="K151" i="12"/>
  <c r="J151" i="12"/>
  <c r="I151" i="12"/>
  <c r="M150" i="12"/>
  <c r="L150" i="12"/>
  <c r="K150" i="12"/>
  <c r="J150" i="12"/>
  <c r="I150" i="12"/>
  <c r="M149" i="12"/>
  <c r="L149" i="12"/>
  <c r="K149" i="12"/>
  <c r="J149" i="12"/>
  <c r="I149" i="12"/>
  <c r="M148" i="12"/>
  <c r="L148" i="12"/>
  <c r="K148" i="12"/>
  <c r="J148" i="12"/>
  <c r="I148" i="12"/>
  <c r="M147" i="12"/>
  <c r="L147" i="12"/>
  <c r="K147" i="12"/>
  <c r="J147" i="12"/>
  <c r="I147" i="12"/>
  <c r="M146" i="12"/>
  <c r="L146" i="12"/>
  <c r="K146" i="12"/>
  <c r="J146" i="12"/>
  <c r="I146" i="12"/>
  <c r="M145" i="12"/>
  <c r="L145" i="12"/>
  <c r="K145" i="12"/>
  <c r="J145" i="12"/>
  <c r="I145" i="12"/>
  <c r="M144" i="12"/>
  <c r="L144" i="12"/>
  <c r="K144" i="12"/>
  <c r="J144" i="12"/>
  <c r="I144" i="12"/>
  <c r="M143" i="12"/>
  <c r="L143" i="12"/>
  <c r="K143" i="12"/>
  <c r="J143" i="12"/>
  <c r="I143" i="12"/>
  <c r="M142" i="12"/>
  <c r="L142" i="12"/>
  <c r="K142" i="12"/>
  <c r="J142" i="12"/>
  <c r="I142" i="12"/>
  <c r="M141" i="12"/>
  <c r="L141" i="12"/>
  <c r="K141" i="12"/>
  <c r="J141" i="12"/>
  <c r="I141" i="12"/>
  <c r="M140" i="12"/>
  <c r="L140" i="12"/>
  <c r="K140" i="12"/>
  <c r="J140" i="12"/>
  <c r="I140" i="12"/>
  <c r="M139" i="12"/>
  <c r="L139" i="12"/>
  <c r="K139" i="12"/>
  <c r="J139" i="12"/>
  <c r="I139" i="12"/>
  <c r="M138" i="12"/>
  <c r="L138" i="12"/>
  <c r="K138" i="12"/>
  <c r="J138" i="12"/>
  <c r="I138" i="12"/>
  <c r="M137" i="12"/>
  <c r="L137" i="12"/>
  <c r="K137" i="12"/>
  <c r="J137" i="12"/>
  <c r="I137" i="12"/>
  <c r="M136" i="12"/>
  <c r="L136" i="12"/>
  <c r="K136" i="12"/>
  <c r="J136" i="12"/>
  <c r="I136" i="12"/>
  <c r="M135" i="12"/>
  <c r="L135" i="12"/>
  <c r="K135" i="12"/>
  <c r="J135" i="12"/>
  <c r="I135" i="12"/>
  <c r="M134" i="12"/>
  <c r="L134" i="12"/>
  <c r="K134" i="12"/>
  <c r="J134" i="12"/>
  <c r="I134" i="12"/>
  <c r="M133" i="12"/>
  <c r="L133" i="12"/>
  <c r="K133" i="12"/>
  <c r="J133" i="12"/>
  <c r="I133" i="12"/>
  <c r="M132" i="12"/>
  <c r="L132" i="12"/>
  <c r="K132" i="12"/>
  <c r="J132" i="12"/>
  <c r="I132" i="12"/>
  <c r="M131" i="12"/>
  <c r="L131" i="12"/>
  <c r="K131" i="12"/>
  <c r="J131" i="12"/>
  <c r="I131" i="12"/>
  <c r="M120" i="12"/>
  <c r="L120" i="12"/>
  <c r="K120" i="12"/>
  <c r="J120" i="12"/>
  <c r="I120" i="12"/>
  <c r="M119" i="12"/>
  <c r="L119" i="12"/>
  <c r="K119" i="12"/>
  <c r="J119" i="12"/>
  <c r="I119" i="12"/>
  <c r="M118" i="12"/>
  <c r="L118" i="12"/>
  <c r="K118" i="12"/>
  <c r="J118" i="12"/>
  <c r="I118" i="12"/>
  <c r="M117" i="12"/>
  <c r="L117" i="12"/>
  <c r="K117" i="12"/>
  <c r="J117" i="12"/>
  <c r="I117" i="12"/>
  <c r="M116" i="12"/>
  <c r="L116" i="12"/>
  <c r="K116" i="12"/>
  <c r="J116" i="12"/>
  <c r="I116" i="12"/>
  <c r="M115" i="12"/>
  <c r="L115" i="12"/>
  <c r="K115" i="12"/>
  <c r="J115" i="12"/>
  <c r="I115" i="12"/>
  <c r="M114" i="12"/>
  <c r="L114" i="12"/>
  <c r="K114" i="12"/>
  <c r="J114" i="12"/>
  <c r="I114" i="12"/>
  <c r="M113" i="12"/>
  <c r="L113" i="12"/>
  <c r="K113" i="12"/>
  <c r="J113" i="12"/>
  <c r="I113" i="12"/>
  <c r="M112" i="12"/>
  <c r="L112" i="12"/>
  <c r="K112" i="12"/>
  <c r="J112" i="12"/>
  <c r="I112" i="12"/>
  <c r="M111" i="12"/>
  <c r="L111" i="12"/>
  <c r="K111" i="12"/>
  <c r="J111" i="12"/>
  <c r="I111" i="12"/>
  <c r="M110" i="12"/>
  <c r="L110" i="12"/>
  <c r="K110" i="12"/>
  <c r="J110" i="12"/>
  <c r="I110" i="12"/>
  <c r="M109" i="12"/>
  <c r="L109" i="12"/>
  <c r="K109" i="12"/>
  <c r="J109" i="12"/>
  <c r="I109" i="12"/>
  <c r="M108" i="12"/>
  <c r="L108" i="12"/>
  <c r="K108" i="12"/>
  <c r="J108" i="12"/>
  <c r="I108" i="12"/>
  <c r="M107" i="12"/>
  <c r="L107" i="12"/>
  <c r="K107" i="12"/>
  <c r="J107" i="12"/>
  <c r="I107" i="12"/>
  <c r="M106" i="12"/>
  <c r="L106" i="12"/>
  <c r="K106" i="12"/>
  <c r="J106" i="12"/>
  <c r="I106" i="12"/>
  <c r="M105" i="12"/>
  <c r="L105" i="12"/>
  <c r="K105" i="12"/>
  <c r="J105" i="12"/>
  <c r="I105" i="12"/>
  <c r="M104" i="12"/>
  <c r="L104" i="12"/>
  <c r="K104" i="12"/>
  <c r="J104" i="12"/>
  <c r="I104" i="12"/>
  <c r="M103" i="12"/>
  <c r="L103" i="12"/>
  <c r="K103" i="12"/>
  <c r="J103" i="12"/>
  <c r="I103" i="12"/>
  <c r="M102" i="12"/>
  <c r="L102" i="12"/>
  <c r="K102" i="12"/>
  <c r="J102" i="12"/>
  <c r="I102" i="12"/>
  <c r="M101" i="12"/>
  <c r="L101" i="12"/>
  <c r="K101" i="12"/>
  <c r="J101" i="12"/>
  <c r="I101" i="12"/>
  <c r="M100" i="12"/>
  <c r="L100" i="12"/>
  <c r="K100" i="12"/>
  <c r="J100" i="12"/>
  <c r="I100" i="12"/>
  <c r="M99" i="12"/>
  <c r="L99" i="12"/>
  <c r="K99" i="12"/>
  <c r="J99" i="12"/>
  <c r="I99" i="12"/>
  <c r="M98" i="12"/>
  <c r="L98" i="12"/>
  <c r="K98" i="12"/>
  <c r="J98" i="12"/>
  <c r="I98" i="12"/>
  <c r="M83" i="12"/>
  <c r="L83" i="12"/>
  <c r="K83" i="12"/>
  <c r="J83" i="12"/>
  <c r="I83" i="12"/>
  <c r="M82" i="12"/>
  <c r="L82" i="12"/>
  <c r="K82" i="12"/>
  <c r="J82" i="12"/>
  <c r="I82" i="12"/>
  <c r="M81" i="12"/>
  <c r="L81" i="12"/>
  <c r="K81" i="12"/>
  <c r="J81" i="12"/>
  <c r="I81" i="12"/>
  <c r="M80" i="12"/>
  <c r="L80" i="12"/>
  <c r="K80" i="12"/>
  <c r="J80" i="12"/>
  <c r="I80" i="12"/>
  <c r="M79" i="12"/>
  <c r="L79" i="12"/>
  <c r="K79" i="12"/>
  <c r="J79" i="12"/>
  <c r="I79" i="12"/>
  <c r="M78" i="12"/>
  <c r="L78" i="12"/>
  <c r="K78" i="12"/>
  <c r="J78" i="12"/>
  <c r="I78" i="12"/>
  <c r="M77" i="12"/>
  <c r="L77" i="12"/>
  <c r="K77" i="12"/>
  <c r="J77" i="12"/>
  <c r="I77" i="12"/>
  <c r="M76" i="12"/>
  <c r="L76" i="12"/>
  <c r="K76" i="12"/>
  <c r="J76" i="12"/>
  <c r="I76" i="12"/>
  <c r="M75" i="12"/>
  <c r="L75" i="12"/>
  <c r="K75" i="12"/>
  <c r="J75" i="12"/>
  <c r="I75" i="12"/>
  <c r="M74" i="12"/>
  <c r="L74" i="12"/>
  <c r="K74" i="12"/>
  <c r="J74" i="12"/>
  <c r="I74" i="12"/>
  <c r="M73" i="12"/>
  <c r="L73" i="12"/>
  <c r="K73" i="12"/>
  <c r="J73" i="12"/>
  <c r="I73" i="12"/>
  <c r="M72" i="12"/>
  <c r="L72" i="12"/>
  <c r="K72" i="12"/>
  <c r="J72" i="12"/>
  <c r="I72" i="12"/>
  <c r="M71" i="12"/>
  <c r="L71" i="12"/>
  <c r="K71" i="12"/>
  <c r="J71" i="12"/>
  <c r="I71" i="12"/>
  <c r="M70" i="12"/>
  <c r="L70" i="12"/>
  <c r="K70" i="12"/>
  <c r="J70" i="12"/>
  <c r="I70" i="12"/>
  <c r="M69" i="12"/>
  <c r="L69" i="12"/>
  <c r="K69" i="12"/>
  <c r="J69" i="12"/>
  <c r="I69" i="12"/>
  <c r="M68" i="12"/>
  <c r="L68" i="12"/>
  <c r="K68" i="12"/>
  <c r="J68" i="12"/>
  <c r="I68" i="12"/>
  <c r="M67" i="12"/>
  <c r="L67" i="12"/>
  <c r="K67" i="12"/>
  <c r="J67" i="12"/>
  <c r="I67" i="12"/>
  <c r="M66" i="12"/>
  <c r="L66" i="12"/>
  <c r="K66" i="12"/>
  <c r="J66" i="12"/>
  <c r="I66" i="12"/>
  <c r="M65" i="12"/>
  <c r="L65" i="12"/>
  <c r="K65" i="12"/>
  <c r="J65" i="12"/>
  <c r="I65" i="12"/>
  <c r="M64" i="12"/>
  <c r="L64" i="12"/>
  <c r="K64" i="12"/>
  <c r="J64" i="12"/>
  <c r="I64" i="12"/>
  <c r="M63" i="12"/>
  <c r="L63" i="12"/>
  <c r="K63" i="12"/>
  <c r="J63" i="12"/>
  <c r="I63" i="12"/>
  <c r="M62" i="12"/>
  <c r="L62" i="12"/>
  <c r="K62" i="12"/>
  <c r="J62" i="12"/>
  <c r="I62" i="12"/>
  <c r="M61" i="12"/>
  <c r="L61" i="12"/>
  <c r="K61" i="12"/>
  <c r="J61" i="12"/>
  <c r="I61" i="12"/>
  <c r="M50" i="12"/>
  <c r="L50" i="12"/>
  <c r="K50" i="12"/>
  <c r="J50" i="12"/>
  <c r="I50" i="12"/>
  <c r="M49" i="12"/>
  <c r="L49" i="12"/>
  <c r="K49" i="12"/>
  <c r="J49" i="12"/>
  <c r="I49" i="12"/>
  <c r="M48" i="12"/>
  <c r="L48" i="12"/>
  <c r="K48" i="12"/>
  <c r="J48" i="12"/>
  <c r="I48" i="12"/>
  <c r="M47" i="12"/>
  <c r="L47" i="12"/>
  <c r="K47" i="12"/>
  <c r="J47" i="12"/>
  <c r="I47" i="12"/>
  <c r="M46" i="12"/>
  <c r="L46" i="12"/>
  <c r="K46" i="12"/>
  <c r="J46" i="12"/>
  <c r="I46" i="12"/>
  <c r="M45" i="12"/>
  <c r="L45" i="12"/>
  <c r="K45" i="12"/>
  <c r="J45" i="12"/>
  <c r="I45" i="12"/>
  <c r="M44" i="12"/>
  <c r="L44" i="12"/>
  <c r="K44" i="12"/>
  <c r="J44" i="12"/>
  <c r="I44" i="12"/>
  <c r="M43" i="12"/>
  <c r="L43" i="12"/>
  <c r="K43" i="12"/>
  <c r="J43" i="12"/>
  <c r="I43" i="12"/>
  <c r="M42" i="12"/>
  <c r="L42" i="12"/>
  <c r="K42" i="12"/>
  <c r="J42" i="12"/>
  <c r="I42" i="12"/>
  <c r="M41" i="12"/>
  <c r="L41" i="12"/>
  <c r="K41" i="12"/>
  <c r="J41" i="12"/>
  <c r="I41" i="12"/>
  <c r="M40" i="12"/>
  <c r="L40" i="12"/>
  <c r="K40" i="12"/>
  <c r="J40" i="12"/>
  <c r="I40" i="12"/>
  <c r="M39" i="12"/>
  <c r="L39" i="12"/>
  <c r="K39" i="12"/>
  <c r="J39" i="12"/>
  <c r="I39" i="12"/>
  <c r="M38" i="12"/>
  <c r="L38" i="12"/>
  <c r="K38" i="12"/>
  <c r="J38" i="12"/>
  <c r="I38" i="12"/>
  <c r="M37" i="12"/>
  <c r="L37" i="12"/>
  <c r="K37" i="12"/>
  <c r="J37" i="12"/>
  <c r="I37" i="12"/>
  <c r="M36" i="12"/>
  <c r="L36" i="12"/>
  <c r="K36" i="12"/>
  <c r="J36" i="12"/>
  <c r="I36" i="12"/>
  <c r="M35" i="12"/>
  <c r="L35" i="12"/>
  <c r="K35" i="12"/>
  <c r="J35" i="12"/>
  <c r="I35" i="12"/>
  <c r="M34" i="12"/>
  <c r="L34" i="12"/>
  <c r="K34" i="12"/>
  <c r="J34" i="12"/>
  <c r="I34" i="12"/>
  <c r="M33" i="12"/>
  <c r="L33" i="12"/>
  <c r="K33" i="12"/>
  <c r="J33" i="12"/>
  <c r="I33" i="12"/>
  <c r="M32" i="12"/>
  <c r="L32" i="12"/>
  <c r="K32" i="12"/>
  <c r="J32" i="12"/>
  <c r="I32" i="12"/>
  <c r="M31" i="12"/>
  <c r="L31" i="12"/>
  <c r="K31" i="12"/>
  <c r="J31" i="12"/>
  <c r="I31" i="12"/>
  <c r="M30" i="12"/>
  <c r="L30" i="12"/>
  <c r="K30" i="12"/>
  <c r="J30" i="12"/>
  <c r="I30" i="12"/>
  <c r="M29" i="12"/>
  <c r="L29" i="12"/>
  <c r="K29" i="12"/>
  <c r="J29" i="12"/>
  <c r="I29" i="12"/>
  <c r="M28" i="12"/>
  <c r="L28" i="12"/>
  <c r="K28" i="12"/>
  <c r="J28" i="12"/>
  <c r="I28" i="12"/>
  <c r="I27" i="5"/>
  <c r="M295" i="9"/>
  <c r="L295" i="9"/>
  <c r="K295" i="9"/>
  <c r="J295" i="9"/>
  <c r="I295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M294" i="9"/>
  <c r="L294" i="9"/>
  <c r="K294" i="9"/>
  <c r="J294" i="9"/>
  <c r="I294" i="9"/>
  <c r="M293" i="9"/>
  <c r="L293" i="9"/>
  <c r="K293" i="9"/>
  <c r="J293" i="9"/>
  <c r="I293" i="9"/>
  <c r="M292" i="9"/>
  <c r="L292" i="9"/>
  <c r="K292" i="9"/>
  <c r="J292" i="9"/>
  <c r="I292" i="9"/>
  <c r="M291" i="9"/>
  <c r="L291" i="9"/>
  <c r="K291" i="9"/>
  <c r="J291" i="9"/>
  <c r="I291" i="9"/>
  <c r="M290" i="9"/>
  <c r="L290" i="9"/>
  <c r="K290" i="9"/>
  <c r="J290" i="9"/>
  <c r="I290" i="9"/>
  <c r="M289" i="9"/>
  <c r="L289" i="9"/>
  <c r="K289" i="9"/>
  <c r="J289" i="9"/>
  <c r="I289" i="9"/>
  <c r="M288" i="9"/>
  <c r="L288" i="9"/>
  <c r="K288" i="9"/>
  <c r="J288" i="9"/>
  <c r="I288" i="9"/>
  <c r="M287" i="9"/>
  <c r="L287" i="9"/>
  <c r="K287" i="9"/>
  <c r="J287" i="9"/>
  <c r="I287" i="9"/>
  <c r="M286" i="9"/>
  <c r="L286" i="9"/>
  <c r="K286" i="9"/>
  <c r="J286" i="9"/>
  <c r="I286" i="9"/>
  <c r="M285" i="9"/>
  <c r="L285" i="9"/>
  <c r="K285" i="9"/>
  <c r="J285" i="9"/>
  <c r="I285" i="9"/>
  <c r="M284" i="9"/>
  <c r="L284" i="9"/>
  <c r="K284" i="9"/>
  <c r="J284" i="9"/>
  <c r="I284" i="9"/>
  <c r="M283" i="9"/>
  <c r="L283" i="9"/>
  <c r="K283" i="9"/>
  <c r="J283" i="9"/>
  <c r="I283" i="9"/>
  <c r="M282" i="9"/>
  <c r="L282" i="9"/>
  <c r="K282" i="9"/>
  <c r="J282" i="9"/>
  <c r="I282" i="9"/>
  <c r="M281" i="9"/>
  <c r="L281" i="9"/>
  <c r="K281" i="9"/>
  <c r="J281" i="9"/>
  <c r="I281" i="9"/>
  <c r="M280" i="9"/>
  <c r="L280" i="9"/>
  <c r="K280" i="9"/>
  <c r="J280" i="9"/>
  <c r="I280" i="9"/>
  <c r="M279" i="9"/>
  <c r="L279" i="9"/>
  <c r="K279" i="9"/>
  <c r="J279" i="9"/>
  <c r="I279" i="9"/>
  <c r="M278" i="9"/>
  <c r="L278" i="9"/>
  <c r="K278" i="9"/>
  <c r="J278" i="9"/>
  <c r="I278" i="9"/>
  <c r="M277" i="9"/>
  <c r="L277" i="9"/>
  <c r="K277" i="9"/>
  <c r="J277" i="9"/>
  <c r="I277" i="9"/>
  <c r="M276" i="9"/>
  <c r="L276" i="9"/>
  <c r="K276" i="9"/>
  <c r="J276" i="9"/>
  <c r="I276" i="9"/>
  <c r="M275" i="9"/>
  <c r="L275" i="9"/>
  <c r="K275" i="9"/>
  <c r="J275" i="9"/>
  <c r="I275" i="9"/>
  <c r="M274" i="9"/>
  <c r="L274" i="9"/>
  <c r="K274" i="9"/>
  <c r="J274" i="9"/>
  <c r="I274" i="9"/>
  <c r="M273" i="9"/>
  <c r="L273" i="9"/>
  <c r="K273" i="9"/>
  <c r="J273" i="9"/>
  <c r="I273" i="9"/>
  <c r="M262" i="9"/>
  <c r="L262" i="9"/>
  <c r="K262" i="9"/>
  <c r="J262" i="9"/>
  <c r="I262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M261" i="9"/>
  <c r="L261" i="9"/>
  <c r="K261" i="9"/>
  <c r="J261" i="9"/>
  <c r="I261" i="9"/>
  <c r="M260" i="9"/>
  <c r="L260" i="9"/>
  <c r="K260" i="9"/>
  <c r="J260" i="9"/>
  <c r="I260" i="9"/>
  <c r="M259" i="9"/>
  <c r="L259" i="9"/>
  <c r="K259" i="9"/>
  <c r="J259" i="9"/>
  <c r="I259" i="9"/>
  <c r="M258" i="9"/>
  <c r="L258" i="9"/>
  <c r="K258" i="9"/>
  <c r="J258" i="9"/>
  <c r="I258" i="9"/>
  <c r="M257" i="9"/>
  <c r="L257" i="9"/>
  <c r="K257" i="9"/>
  <c r="J257" i="9"/>
  <c r="I257" i="9"/>
  <c r="M256" i="9"/>
  <c r="L256" i="9"/>
  <c r="K256" i="9"/>
  <c r="J256" i="9"/>
  <c r="I256" i="9"/>
  <c r="M255" i="9"/>
  <c r="L255" i="9"/>
  <c r="K255" i="9"/>
  <c r="J255" i="9"/>
  <c r="I255" i="9"/>
  <c r="M254" i="9"/>
  <c r="L254" i="9"/>
  <c r="K254" i="9"/>
  <c r="J254" i="9"/>
  <c r="I254" i="9"/>
  <c r="M253" i="9"/>
  <c r="L253" i="9"/>
  <c r="K253" i="9"/>
  <c r="J253" i="9"/>
  <c r="I253" i="9"/>
  <c r="M252" i="9"/>
  <c r="L252" i="9"/>
  <c r="K252" i="9"/>
  <c r="J252" i="9"/>
  <c r="I252" i="9"/>
  <c r="M251" i="9"/>
  <c r="L251" i="9"/>
  <c r="K251" i="9"/>
  <c r="J251" i="9"/>
  <c r="I251" i="9"/>
  <c r="M250" i="9"/>
  <c r="L250" i="9"/>
  <c r="K250" i="9"/>
  <c r="J250" i="9"/>
  <c r="I250" i="9"/>
  <c r="M249" i="9"/>
  <c r="L249" i="9"/>
  <c r="K249" i="9"/>
  <c r="J249" i="9"/>
  <c r="I249" i="9"/>
  <c r="M248" i="9"/>
  <c r="L248" i="9"/>
  <c r="K248" i="9"/>
  <c r="J248" i="9"/>
  <c r="I248" i="9"/>
  <c r="M247" i="9"/>
  <c r="L247" i="9"/>
  <c r="K247" i="9"/>
  <c r="J247" i="9"/>
  <c r="I247" i="9"/>
  <c r="M246" i="9"/>
  <c r="L246" i="9"/>
  <c r="K246" i="9"/>
  <c r="J246" i="9"/>
  <c r="I246" i="9"/>
  <c r="M245" i="9"/>
  <c r="L245" i="9"/>
  <c r="K245" i="9"/>
  <c r="J245" i="9"/>
  <c r="I245" i="9"/>
  <c r="M244" i="9"/>
  <c r="L244" i="9"/>
  <c r="K244" i="9"/>
  <c r="J244" i="9"/>
  <c r="I244" i="9"/>
  <c r="M243" i="9"/>
  <c r="L243" i="9"/>
  <c r="K243" i="9"/>
  <c r="J243" i="9"/>
  <c r="I243" i="9"/>
  <c r="M242" i="9"/>
  <c r="L242" i="9"/>
  <c r="K242" i="9"/>
  <c r="J242" i="9"/>
  <c r="I242" i="9"/>
  <c r="M241" i="9"/>
  <c r="L241" i="9"/>
  <c r="K241" i="9"/>
  <c r="J241" i="9"/>
  <c r="I241" i="9"/>
  <c r="M240" i="9"/>
  <c r="L240" i="9"/>
  <c r="K240" i="9"/>
  <c r="J240" i="9"/>
  <c r="I240" i="9"/>
  <c r="M224" i="9"/>
  <c r="L224" i="9"/>
  <c r="K224" i="9"/>
  <c r="J224" i="9"/>
  <c r="I224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M223" i="9"/>
  <c r="L223" i="9"/>
  <c r="K223" i="9"/>
  <c r="J223" i="9"/>
  <c r="I223" i="9"/>
  <c r="M222" i="9"/>
  <c r="L222" i="9"/>
  <c r="K222" i="9"/>
  <c r="J222" i="9"/>
  <c r="I222" i="9"/>
  <c r="M221" i="9"/>
  <c r="L221" i="9"/>
  <c r="K221" i="9"/>
  <c r="J221" i="9"/>
  <c r="I221" i="9"/>
  <c r="M220" i="9"/>
  <c r="L220" i="9"/>
  <c r="K220" i="9"/>
  <c r="J220" i="9"/>
  <c r="I220" i="9"/>
  <c r="M219" i="9"/>
  <c r="L219" i="9"/>
  <c r="K219" i="9"/>
  <c r="J219" i="9"/>
  <c r="I219" i="9"/>
  <c r="M218" i="9"/>
  <c r="L218" i="9"/>
  <c r="K218" i="9"/>
  <c r="J218" i="9"/>
  <c r="I218" i="9"/>
  <c r="M217" i="9"/>
  <c r="L217" i="9"/>
  <c r="K217" i="9"/>
  <c r="J217" i="9"/>
  <c r="I217" i="9"/>
  <c r="M216" i="9"/>
  <c r="L216" i="9"/>
  <c r="K216" i="9"/>
  <c r="J216" i="9"/>
  <c r="I216" i="9"/>
  <c r="M215" i="9"/>
  <c r="L215" i="9"/>
  <c r="K215" i="9"/>
  <c r="J215" i="9"/>
  <c r="I215" i="9"/>
  <c r="M214" i="9"/>
  <c r="L214" i="9"/>
  <c r="K214" i="9"/>
  <c r="J214" i="9"/>
  <c r="I214" i="9"/>
  <c r="M213" i="9"/>
  <c r="L213" i="9"/>
  <c r="K213" i="9"/>
  <c r="J213" i="9"/>
  <c r="I213" i="9"/>
  <c r="M212" i="9"/>
  <c r="L212" i="9"/>
  <c r="K212" i="9"/>
  <c r="J212" i="9"/>
  <c r="I212" i="9"/>
  <c r="M211" i="9"/>
  <c r="L211" i="9"/>
  <c r="K211" i="9"/>
  <c r="J211" i="9"/>
  <c r="I211" i="9"/>
  <c r="M210" i="9"/>
  <c r="L210" i="9"/>
  <c r="K210" i="9"/>
  <c r="J210" i="9"/>
  <c r="I210" i="9"/>
  <c r="M209" i="9"/>
  <c r="L209" i="9"/>
  <c r="K209" i="9"/>
  <c r="J209" i="9"/>
  <c r="I209" i="9"/>
  <c r="M208" i="9"/>
  <c r="L208" i="9"/>
  <c r="K208" i="9"/>
  <c r="J208" i="9"/>
  <c r="I208" i="9"/>
  <c r="M207" i="9"/>
  <c r="L207" i="9"/>
  <c r="K207" i="9"/>
  <c r="J207" i="9"/>
  <c r="I207" i="9"/>
  <c r="M206" i="9"/>
  <c r="L206" i="9"/>
  <c r="K206" i="9"/>
  <c r="J206" i="9"/>
  <c r="I206" i="9"/>
  <c r="M205" i="9"/>
  <c r="L205" i="9"/>
  <c r="K205" i="9"/>
  <c r="J205" i="9"/>
  <c r="I205" i="9"/>
  <c r="M204" i="9"/>
  <c r="L204" i="9"/>
  <c r="K204" i="9"/>
  <c r="J204" i="9"/>
  <c r="I204" i="9"/>
  <c r="M203" i="9"/>
  <c r="L203" i="9"/>
  <c r="K203" i="9"/>
  <c r="J203" i="9"/>
  <c r="I203" i="9"/>
  <c r="M202" i="9"/>
  <c r="L202" i="9"/>
  <c r="K202" i="9"/>
  <c r="J202" i="9"/>
  <c r="I202" i="9"/>
  <c r="M191" i="9"/>
  <c r="L191" i="9"/>
  <c r="K191" i="9"/>
  <c r="J191" i="9"/>
  <c r="I191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M190" i="9"/>
  <c r="L190" i="9"/>
  <c r="K190" i="9"/>
  <c r="J190" i="9"/>
  <c r="I190" i="9"/>
  <c r="M189" i="9"/>
  <c r="L189" i="9"/>
  <c r="K189" i="9"/>
  <c r="J189" i="9"/>
  <c r="I189" i="9"/>
  <c r="M188" i="9"/>
  <c r="L188" i="9"/>
  <c r="K188" i="9"/>
  <c r="J188" i="9"/>
  <c r="I188" i="9"/>
  <c r="M187" i="9"/>
  <c r="L187" i="9"/>
  <c r="K187" i="9"/>
  <c r="J187" i="9"/>
  <c r="I187" i="9"/>
  <c r="M186" i="9"/>
  <c r="L186" i="9"/>
  <c r="K186" i="9"/>
  <c r="J186" i="9"/>
  <c r="I186" i="9"/>
  <c r="M185" i="9"/>
  <c r="L185" i="9"/>
  <c r="K185" i="9"/>
  <c r="J185" i="9"/>
  <c r="I185" i="9"/>
  <c r="M184" i="9"/>
  <c r="L184" i="9"/>
  <c r="K184" i="9"/>
  <c r="J184" i="9"/>
  <c r="I184" i="9"/>
  <c r="M183" i="9"/>
  <c r="L183" i="9"/>
  <c r="K183" i="9"/>
  <c r="J183" i="9"/>
  <c r="I183" i="9"/>
  <c r="M182" i="9"/>
  <c r="L182" i="9"/>
  <c r="K182" i="9"/>
  <c r="J182" i="9"/>
  <c r="I182" i="9"/>
  <c r="M181" i="9"/>
  <c r="L181" i="9"/>
  <c r="K181" i="9"/>
  <c r="J181" i="9"/>
  <c r="I181" i="9"/>
  <c r="M180" i="9"/>
  <c r="L180" i="9"/>
  <c r="K180" i="9"/>
  <c r="J180" i="9"/>
  <c r="I180" i="9"/>
  <c r="M179" i="9"/>
  <c r="L179" i="9"/>
  <c r="K179" i="9"/>
  <c r="J179" i="9"/>
  <c r="I179" i="9"/>
  <c r="M178" i="9"/>
  <c r="L178" i="9"/>
  <c r="K178" i="9"/>
  <c r="J178" i="9"/>
  <c r="I178" i="9"/>
  <c r="M177" i="9"/>
  <c r="L177" i="9"/>
  <c r="K177" i="9"/>
  <c r="J177" i="9"/>
  <c r="I177" i="9"/>
  <c r="M176" i="9"/>
  <c r="L176" i="9"/>
  <c r="K176" i="9"/>
  <c r="J176" i="9"/>
  <c r="I176" i="9"/>
  <c r="M175" i="9"/>
  <c r="L175" i="9"/>
  <c r="K175" i="9"/>
  <c r="J175" i="9"/>
  <c r="I175" i="9"/>
  <c r="M174" i="9"/>
  <c r="L174" i="9"/>
  <c r="K174" i="9"/>
  <c r="J174" i="9"/>
  <c r="I174" i="9"/>
  <c r="M173" i="9"/>
  <c r="L173" i="9"/>
  <c r="K173" i="9"/>
  <c r="J173" i="9"/>
  <c r="I173" i="9"/>
  <c r="M172" i="9"/>
  <c r="L172" i="9"/>
  <c r="K172" i="9"/>
  <c r="J172" i="9"/>
  <c r="I172" i="9"/>
  <c r="M171" i="9"/>
  <c r="L171" i="9"/>
  <c r="K171" i="9"/>
  <c r="J171" i="9"/>
  <c r="I171" i="9"/>
  <c r="M170" i="9"/>
  <c r="L170" i="9"/>
  <c r="K170" i="9"/>
  <c r="J170" i="9"/>
  <c r="I170" i="9"/>
  <c r="M169" i="9"/>
  <c r="L169" i="9"/>
  <c r="K169" i="9"/>
  <c r="J169" i="9"/>
  <c r="I169" i="9"/>
  <c r="M153" i="9"/>
  <c r="L153" i="9"/>
  <c r="K153" i="9"/>
  <c r="J153" i="9"/>
  <c r="I153" i="9"/>
  <c r="M152" i="9"/>
  <c r="L152" i="9"/>
  <c r="K152" i="9"/>
  <c r="J152" i="9"/>
  <c r="I152" i="9"/>
  <c r="M151" i="9"/>
  <c r="L151" i="9"/>
  <c r="K151" i="9"/>
  <c r="J151" i="9"/>
  <c r="I151" i="9"/>
  <c r="M150" i="9"/>
  <c r="L150" i="9"/>
  <c r="K150" i="9"/>
  <c r="J150" i="9"/>
  <c r="I150" i="9"/>
  <c r="M149" i="9"/>
  <c r="L149" i="9"/>
  <c r="K149" i="9"/>
  <c r="J149" i="9"/>
  <c r="I149" i="9"/>
  <c r="M148" i="9"/>
  <c r="L148" i="9"/>
  <c r="K148" i="9"/>
  <c r="J148" i="9"/>
  <c r="I148" i="9"/>
  <c r="M147" i="9"/>
  <c r="L147" i="9"/>
  <c r="K147" i="9"/>
  <c r="J147" i="9"/>
  <c r="I147" i="9"/>
  <c r="M146" i="9"/>
  <c r="L146" i="9"/>
  <c r="K146" i="9"/>
  <c r="J146" i="9"/>
  <c r="I146" i="9"/>
  <c r="M145" i="9"/>
  <c r="L145" i="9"/>
  <c r="K145" i="9"/>
  <c r="J145" i="9"/>
  <c r="I145" i="9"/>
  <c r="M144" i="9"/>
  <c r="L144" i="9"/>
  <c r="K144" i="9"/>
  <c r="J144" i="9"/>
  <c r="I144" i="9"/>
  <c r="M143" i="9"/>
  <c r="L143" i="9"/>
  <c r="K143" i="9"/>
  <c r="J143" i="9"/>
  <c r="I143" i="9"/>
  <c r="M142" i="9"/>
  <c r="L142" i="9"/>
  <c r="K142" i="9"/>
  <c r="J142" i="9"/>
  <c r="I142" i="9"/>
  <c r="M141" i="9"/>
  <c r="L141" i="9"/>
  <c r="K141" i="9"/>
  <c r="J141" i="9"/>
  <c r="I141" i="9"/>
  <c r="M140" i="9"/>
  <c r="L140" i="9"/>
  <c r="K140" i="9"/>
  <c r="J140" i="9"/>
  <c r="I140" i="9"/>
  <c r="M139" i="9"/>
  <c r="L139" i="9"/>
  <c r="K139" i="9"/>
  <c r="J139" i="9"/>
  <c r="I139" i="9"/>
  <c r="M138" i="9"/>
  <c r="L138" i="9"/>
  <c r="K138" i="9"/>
  <c r="J138" i="9"/>
  <c r="I138" i="9"/>
  <c r="M137" i="9"/>
  <c r="L137" i="9"/>
  <c r="K137" i="9"/>
  <c r="J137" i="9"/>
  <c r="I137" i="9"/>
  <c r="M136" i="9"/>
  <c r="L136" i="9"/>
  <c r="K136" i="9"/>
  <c r="J136" i="9"/>
  <c r="I136" i="9"/>
  <c r="M135" i="9"/>
  <c r="L135" i="9"/>
  <c r="K135" i="9"/>
  <c r="J135" i="9"/>
  <c r="I135" i="9"/>
  <c r="M134" i="9"/>
  <c r="L134" i="9"/>
  <c r="K134" i="9"/>
  <c r="J134" i="9"/>
  <c r="I134" i="9"/>
  <c r="M133" i="9"/>
  <c r="L133" i="9"/>
  <c r="K133" i="9"/>
  <c r="J133" i="9"/>
  <c r="I133" i="9"/>
  <c r="M132" i="9"/>
  <c r="L132" i="9"/>
  <c r="K132" i="9"/>
  <c r="J132" i="9"/>
  <c r="I132" i="9"/>
  <c r="M131" i="9"/>
  <c r="L131" i="9"/>
  <c r="K131" i="9"/>
  <c r="J131" i="9"/>
  <c r="I131" i="9"/>
  <c r="M120" i="9"/>
  <c r="L120" i="9"/>
  <c r="K120" i="9"/>
  <c r="J120" i="9"/>
  <c r="I120" i="9"/>
  <c r="M119" i="9"/>
  <c r="L119" i="9"/>
  <c r="K119" i="9"/>
  <c r="J119" i="9"/>
  <c r="I119" i="9"/>
  <c r="M118" i="9"/>
  <c r="L118" i="9"/>
  <c r="K118" i="9"/>
  <c r="J118" i="9"/>
  <c r="I118" i="9"/>
  <c r="M117" i="9"/>
  <c r="L117" i="9"/>
  <c r="K117" i="9"/>
  <c r="J117" i="9"/>
  <c r="I117" i="9"/>
  <c r="M116" i="9"/>
  <c r="L116" i="9"/>
  <c r="K116" i="9"/>
  <c r="J116" i="9"/>
  <c r="I116" i="9"/>
  <c r="M115" i="9"/>
  <c r="L115" i="9"/>
  <c r="K115" i="9"/>
  <c r="J115" i="9"/>
  <c r="I115" i="9"/>
  <c r="M114" i="9"/>
  <c r="L114" i="9"/>
  <c r="K114" i="9"/>
  <c r="J114" i="9"/>
  <c r="I114" i="9"/>
  <c r="M113" i="9"/>
  <c r="L113" i="9"/>
  <c r="K113" i="9"/>
  <c r="J113" i="9"/>
  <c r="I113" i="9"/>
  <c r="M112" i="9"/>
  <c r="L112" i="9"/>
  <c r="K112" i="9"/>
  <c r="J112" i="9"/>
  <c r="I112" i="9"/>
  <c r="M111" i="9"/>
  <c r="L111" i="9"/>
  <c r="K111" i="9"/>
  <c r="J111" i="9"/>
  <c r="I111" i="9"/>
  <c r="M110" i="9"/>
  <c r="L110" i="9"/>
  <c r="K110" i="9"/>
  <c r="J110" i="9"/>
  <c r="I110" i="9"/>
  <c r="M109" i="9"/>
  <c r="L109" i="9"/>
  <c r="K109" i="9"/>
  <c r="J109" i="9"/>
  <c r="I109" i="9"/>
  <c r="M108" i="9"/>
  <c r="L108" i="9"/>
  <c r="K108" i="9"/>
  <c r="J108" i="9"/>
  <c r="I108" i="9"/>
  <c r="M107" i="9"/>
  <c r="L107" i="9"/>
  <c r="K107" i="9"/>
  <c r="J107" i="9"/>
  <c r="I107" i="9"/>
  <c r="M106" i="9"/>
  <c r="L106" i="9"/>
  <c r="K106" i="9"/>
  <c r="J106" i="9"/>
  <c r="I106" i="9"/>
  <c r="M105" i="9"/>
  <c r="L105" i="9"/>
  <c r="K105" i="9"/>
  <c r="J105" i="9"/>
  <c r="I105" i="9"/>
  <c r="M104" i="9"/>
  <c r="L104" i="9"/>
  <c r="K104" i="9"/>
  <c r="J104" i="9"/>
  <c r="I104" i="9"/>
  <c r="M103" i="9"/>
  <c r="L103" i="9"/>
  <c r="K103" i="9"/>
  <c r="J103" i="9"/>
  <c r="I103" i="9"/>
  <c r="M102" i="9"/>
  <c r="L102" i="9"/>
  <c r="K102" i="9"/>
  <c r="J102" i="9"/>
  <c r="I102" i="9"/>
  <c r="M101" i="9"/>
  <c r="L101" i="9"/>
  <c r="K101" i="9"/>
  <c r="J101" i="9"/>
  <c r="I101" i="9"/>
  <c r="M100" i="9"/>
  <c r="L100" i="9"/>
  <c r="K100" i="9"/>
  <c r="J100" i="9"/>
  <c r="I100" i="9"/>
  <c r="M99" i="9"/>
  <c r="L99" i="9"/>
  <c r="K99" i="9"/>
  <c r="J99" i="9"/>
  <c r="I99" i="9"/>
  <c r="M98" i="9"/>
  <c r="L98" i="9"/>
  <c r="K98" i="9"/>
  <c r="J98" i="9"/>
  <c r="I98" i="9"/>
  <c r="M83" i="9"/>
  <c r="L83" i="9"/>
  <c r="K83" i="9"/>
  <c r="J83" i="9"/>
  <c r="I83" i="9"/>
  <c r="M82" i="9"/>
  <c r="L82" i="9"/>
  <c r="K82" i="9"/>
  <c r="J82" i="9"/>
  <c r="I82" i="9"/>
  <c r="M81" i="9"/>
  <c r="L81" i="9"/>
  <c r="K81" i="9"/>
  <c r="J81" i="9"/>
  <c r="I81" i="9"/>
  <c r="M80" i="9"/>
  <c r="L80" i="9"/>
  <c r="K80" i="9"/>
  <c r="J80" i="9"/>
  <c r="I80" i="9"/>
  <c r="M79" i="9"/>
  <c r="L79" i="9"/>
  <c r="K79" i="9"/>
  <c r="J79" i="9"/>
  <c r="I79" i="9"/>
  <c r="M78" i="9"/>
  <c r="L78" i="9"/>
  <c r="K78" i="9"/>
  <c r="J78" i="9"/>
  <c r="I78" i="9"/>
  <c r="M77" i="9"/>
  <c r="L77" i="9"/>
  <c r="K77" i="9"/>
  <c r="J77" i="9"/>
  <c r="I77" i="9"/>
  <c r="M76" i="9"/>
  <c r="L76" i="9"/>
  <c r="K76" i="9"/>
  <c r="J76" i="9"/>
  <c r="I76" i="9"/>
  <c r="M75" i="9"/>
  <c r="L75" i="9"/>
  <c r="K75" i="9"/>
  <c r="J75" i="9"/>
  <c r="I75" i="9"/>
  <c r="M74" i="9"/>
  <c r="L74" i="9"/>
  <c r="K74" i="9"/>
  <c r="J74" i="9"/>
  <c r="I74" i="9"/>
  <c r="M73" i="9"/>
  <c r="L73" i="9"/>
  <c r="K73" i="9"/>
  <c r="J73" i="9"/>
  <c r="I73" i="9"/>
  <c r="M72" i="9"/>
  <c r="L72" i="9"/>
  <c r="K72" i="9"/>
  <c r="J72" i="9"/>
  <c r="I72" i="9"/>
  <c r="M71" i="9"/>
  <c r="L71" i="9"/>
  <c r="K71" i="9"/>
  <c r="J71" i="9"/>
  <c r="I71" i="9"/>
  <c r="M70" i="9"/>
  <c r="L70" i="9"/>
  <c r="K70" i="9"/>
  <c r="J70" i="9"/>
  <c r="I70" i="9"/>
  <c r="M69" i="9"/>
  <c r="L69" i="9"/>
  <c r="K69" i="9"/>
  <c r="J69" i="9"/>
  <c r="I69" i="9"/>
  <c r="M68" i="9"/>
  <c r="L68" i="9"/>
  <c r="K68" i="9"/>
  <c r="J68" i="9"/>
  <c r="I68" i="9"/>
  <c r="M67" i="9"/>
  <c r="L67" i="9"/>
  <c r="K67" i="9"/>
  <c r="J67" i="9"/>
  <c r="I67" i="9"/>
  <c r="M66" i="9"/>
  <c r="L66" i="9"/>
  <c r="K66" i="9"/>
  <c r="J66" i="9"/>
  <c r="I66" i="9"/>
  <c r="M65" i="9"/>
  <c r="L65" i="9"/>
  <c r="K65" i="9"/>
  <c r="J65" i="9"/>
  <c r="I65" i="9"/>
  <c r="M64" i="9"/>
  <c r="L64" i="9"/>
  <c r="K64" i="9"/>
  <c r="J64" i="9"/>
  <c r="I64" i="9"/>
  <c r="M63" i="9"/>
  <c r="L63" i="9"/>
  <c r="K63" i="9"/>
  <c r="J63" i="9"/>
  <c r="I63" i="9"/>
  <c r="M62" i="9"/>
  <c r="L62" i="9"/>
  <c r="K62" i="9"/>
  <c r="J62" i="9"/>
  <c r="I62" i="9"/>
  <c r="M61" i="9"/>
  <c r="L61" i="9"/>
  <c r="K61" i="9"/>
  <c r="J61" i="9"/>
  <c r="I61" i="9"/>
  <c r="M50" i="9"/>
  <c r="L50" i="9"/>
  <c r="K50" i="9"/>
  <c r="J50" i="9"/>
  <c r="I50" i="9"/>
  <c r="M49" i="9"/>
  <c r="L49" i="9"/>
  <c r="K49" i="9"/>
  <c r="J49" i="9"/>
  <c r="I49" i="9"/>
  <c r="M48" i="9"/>
  <c r="L48" i="9"/>
  <c r="K48" i="9"/>
  <c r="J48" i="9"/>
  <c r="I48" i="9"/>
  <c r="M47" i="9"/>
  <c r="L47" i="9"/>
  <c r="K47" i="9"/>
  <c r="J47" i="9"/>
  <c r="I47" i="9"/>
  <c r="M46" i="9"/>
  <c r="L46" i="9"/>
  <c r="K46" i="9"/>
  <c r="J46" i="9"/>
  <c r="I46" i="9"/>
  <c r="M45" i="9"/>
  <c r="L45" i="9"/>
  <c r="K45" i="9"/>
  <c r="J45" i="9"/>
  <c r="I45" i="9"/>
  <c r="M44" i="9"/>
  <c r="L44" i="9"/>
  <c r="K44" i="9"/>
  <c r="J44" i="9"/>
  <c r="I44" i="9"/>
  <c r="M43" i="9"/>
  <c r="L43" i="9"/>
  <c r="K43" i="9"/>
  <c r="J43" i="9"/>
  <c r="I43" i="9"/>
  <c r="M42" i="9"/>
  <c r="L42" i="9"/>
  <c r="K42" i="9"/>
  <c r="J42" i="9"/>
  <c r="I42" i="9"/>
  <c r="M41" i="9"/>
  <c r="L41" i="9"/>
  <c r="K41" i="9"/>
  <c r="J41" i="9"/>
  <c r="I41" i="9"/>
  <c r="M40" i="9"/>
  <c r="L40" i="9"/>
  <c r="K40" i="9"/>
  <c r="J40" i="9"/>
  <c r="I40" i="9"/>
  <c r="M39" i="9"/>
  <c r="L39" i="9"/>
  <c r="K39" i="9"/>
  <c r="J39" i="9"/>
  <c r="I39" i="9"/>
  <c r="M38" i="9"/>
  <c r="L38" i="9"/>
  <c r="K38" i="9"/>
  <c r="J38" i="9"/>
  <c r="I38" i="9"/>
  <c r="M37" i="9"/>
  <c r="L37" i="9"/>
  <c r="K37" i="9"/>
  <c r="J37" i="9"/>
  <c r="I37" i="9"/>
  <c r="M36" i="9"/>
  <c r="L36" i="9"/>
  <c r="K36" i="9"/>
  <c r="J36" i="9"/>
  <c r="I36" i="9"/>
  <c r="M35" i="9"/>
  <c r="L35" i="9"/>
  <c r="K35" i="9"/>
  <c r="J35" i="9"/>
  <c r="I35" i="9"/>
  <c r="M34" i="9"/>
  <c r="L34" i="9"/>
  <c r="K34" i="9"/>
  <c r="J34" i="9"/>
  <c r="I34" i="9"/>
  <c r="M33" i="9"/>
  <c r="L33" i="9"/>
  <c r="K33" i="9"/>
  <c r="J33" i="9"/>
  <c r="I33" i="9"/>
  <c r="M32" i="9"/>
  <c r="L32" i="9"/>
  <c r="K32" i="9"/>
  <c r="J32" i="9"/>
  <c r="I32" i="9"/>
  <c r="M31" i="9"/>
  <c r="L31" i="9"/>
  <c r="K31" i="9"/>
  <c r="J31" i="9"/>
  <c r="I31" i="9"/>
  <c r="M30" i="9"/>
  <c r="L30" i="9"/>
  <c r="K30" i="9"/>
  <c r="J30" i="9"/>
  <c r="I30" i="9"/>
  <c r="M29" i="9"/>
  <c r="L29" i="9"/>
  <c r="K29" i="9"/>
  <c r="J29" i="9"/>
  <c r="I29" i="9"/>
  <c r="M28" i="9"/>
  <c r="L28" i="9"/>
  <c r="K28" i="9"/>
  <c r="J28" i="9"/>
  <c r="I28" i="9"/>
  <c r="M294" i="5"/>
  <c r="L294" i="5"/>
  <c r="K294" i="5"/>
  <c r="J294" i="5"/>
  <c r="I294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M293" i="5"/>
  <c r="L293" i="5"/>
  <c r="K293" i="5"/>
  <c r="J293" i="5"/>
  <c r="I293" i="5"/>
  <c r="M292" i="5"/>
  <c r="L292" i="5"/>
  <c r="K292" i="5"/>
  <c r="J292" i="5"/>
  <c r="I292" i="5"/>
  <c r="M291" i="5"/>
  <c r="L291" i="5"/>
  <c r="K291" i="5"/>
  <c r="J291" i="5"/>
  <c r="I291" i="5"/>
  <c r="M290" i="5"/>
  <c r="L290" i="5"/>
  <c r="K290" i="5"/>
  <c r="J290" i="5"/>
  <c r="I290" i="5"/>
  <c r="M289" i="5"/>
  <c r="L289" i="5"/>
  <c r="K289" i="5"/>
  <c r="J289" i="5"/>
  <c r="I289" i="5"/>
  <c r="M288" i="5"/>
  <c r="L288" i="5"/>
  <c r="K288" i="5"/>
  <c r="J288" i="5"/>
  <c r="I288" i="5"/>
  <c r="M287" i="5"/>
  <c r="L287" i="5"/>
  <c r="K287" i="5"/>
  <c r="J287" i="5"/>
  <c r="I287" i="5"/>
  <c r="M286" i="5"/>
  <c r="L286" i="5"/>
  <c r="K286" i="5"/>
  <c r="J286" i="5"/>
  <c r="I286" i="5"/>
  <c r="M285" i="5"/>
  <c r="L285" i="5"/>
  <c r="K285" i="5"/>
  <c r="J285" i="5"/>
  <c r="I285" i="5"/>
  <c r="M284" i="5"/>
  <c r="L284" i="5"/>
  <c r="K284" i="5"/>
  <c r="J284" i="5"/>
  <c r="I284" i="5"/>
  <c r="M283" i="5"/>
  <c r="L283" i="5"/>
  <c r="K283" i="5"/>
  <c r="J283" i="5"/>
  <c r="I283" i="5"/>
  <c r="M282" i="5"/>
  <c r="L282" i="5"/>
  <c r="K282" i="5"/>
  <c r="J282" i="5"/>
  <c r="I282" i="5"/>
  <c r="M281" i="5"/>
  <c r="L281" i="5"/>
  <c r="K281" i="5"/>
  <c r="J281" i="5"/>
  <c r="I281" i="5"/>
  <c r="M280" i="5"/>
  <c r="L280" i="5"/>
  <c r="K280" i="5"/>
  <c r="J280" i="5"/>
  <c r="I280" i="5"/>
  <c r="M279" i="5"/>
  <c r="L279" i="5"/>
  <c r="K279" i="5"/>
  <c r="J279" i="5"/>
  <c r="I279" i="5"/>
  <c r="M278" i="5"/>
  <c r="L278" i="5"/>
  <c r="K278" i="5"/>
  <c r="J278" i="5"/>
  <c r="I278" i="5"/>
  <c r="M277" i="5"/>
  <c r="L277" i="5"/>
  <c r="K277" i="5"/>
  <c r="J277" i="5"/>
  <c r="I277" i="5"/>
  <c r="M276" i="5"/>
  <c r="L276" i="5"/>
  <c r="K276" i="5"/>
  <c r="J276" i="5"/>
  <c r="I276" i="5"/>
  <c r="M275" i="5"/>
  <c r="L275" i="5"/>
  <c r="K275" i="5"/>
  <c r="J275" i="5"/>
  <c r="I275" i="5"/>
  <c r="M274" i="5"/>
  <c r="L274" i="5"/>
  <c r="K274" i="5"/>
  <c r="J274" i="5"/>
  <c r="I274" i="5"/>
  <c r="M273" i="5"/>
  <c r="L273" i="5"/>
  <c r="K273" i="5"/>
  <c r="J273" i="5"/>
  <c r="I273" i="5"/>
  <c r="M272" i="5"/>
  <c r="L272" i="5"/>
  <c r="K272" i="5"/>
  <c r="J272" i="5"/>
  <c r="I272" i="5"/>
  <c r="M261" i="5"/>
  <c r="L261" i="5"/>
  <c r="K261" i="5"/>
  <c r="J261" i="5"/>
  <c r="I261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M260" i="5"/>
  <c r="L260" i="5"/>
  <c r="K260" i="5"/>
  <c r="J260" i="5"/>
  <c r="I260" i="5"/>
  <c r="M259" i="5"/>
  <c r="L259" i="5"/>
  <c r="K259" i="5"/>
  <c r="J259" i="5"/>
  <c r="I259" i="5"/>
  <c r="M258" i="5"/>
  <c r="L258" i="5"/>
  <c r="K258" i="5"/>
  <c r="J258" i="5"/>
  <c r="I258" i="5"/>
  <c r="M257" i="5"/>
  <c r="L257" i="5"/>
  <c r="K257" i="5"/>
  <c r="J257" i="5"/>
  <c r="I257" i="5"/>
  <c r="M256" i="5"/>
  <c r="L256" i="5"/>
  <c r="K256" i="5"/>
  <c r="J256" i="5"/>
  <c r="I256" i="5"/>
  <c r="M255" i="5"/>
  <c r="L255" i="5"/>
  <c r="K255" i="5"/>
  <c r="J255" i="5"/>
  <c r="I255" i="5"/>
  <c r="M254" i="5"/>
  <c r="L254" i="5"/>
  <c r="K254" i="5"/>
  <c r="J254" i="5"/>
  <c r="I254" i="5"/>
  <c r="M253" i="5"/>
  <c r="L253" i="5"/>
  <c r="K253" i="5"/>
  <c r="J253" i="5"/>
  <c r="I253" i="5"/>
  <c r="M252" i="5"/>
  <c r="L252" i="5"/>
  <c r="K252" i="5"/>
  <c r="J252" i="5"/>
  <c r="I252" i="5"/>
  <c r="M251" i="5"/>
  <c r="L251" i="5"/>
  <c r="K251" i="5"/>
  <c r="J251" i="5"/>
  <c r="I251" i="5"/>
  <c r="M250" i="5"/>
  <c r="L250" i="5"/>
  <c r="K250" i="5"/>
  <c r="J250" i="5"/>
  <c r="I250" i="5"/>
  <c r="M249" i="5"/>
  <c r="L249" i="5"/>
  <c r="K249" i="5"/>
  <c r="J249" i="5"/>
  <c r="I249" i="5"/>
  <c r="M248" i="5"/>
  <c r="L248" i="5"/>
  <c r="K248" i="5"/>
  <c r="J248" i="5"/>
  <c r="I248" i="5"/>
  <c r="M247" i="5"/>
  <c r="L247" i="5"/>
  <c r="K247" i="5"/>
  <c r="J247" i="5"/>
  <c r="I247" i="5"/>
  <c r="M246" i="5"/>
  <c r="L246" i="5"/>
  <c r="K246" i="5"/>
  <c r="J246" i="5"/>
  <c r="I246" i="5"/>
  <c r="M245" i="5"/>
  <c r="L245" i="5"/>
  <c r="K245" i="5"/>
  <c r="J245" i="5"/>
  <c r="I245" i="5"/>
  <c r="M244" i="5"/>
  <c r="L244" i="5"/>
  <c r="K244" i="5"/>
  <c r="J244" i="5"/>
  <c r="I244" i="5"/>
  <c r="M243" i="5"/>
  <c r="L243" i="5"/>
  <c r="K243" i="5"/>
  <c r="J243" i="5"/>
  <c r="I243" i="5"/>
  <c r="M242" i="5"/>
  <c r="L242" i="5"/>
  <c r="K242" i="5"/>
  <c r="J242" i="5"/>
  <c r="I242" i="5"/>
  <c r="M241" i="5"/>
  <c r="L241" i="5"/>
  <c r="K241" i="5"/>
  <c r="J241" i="5"/>
  <c r="I241" i="5"/>
  <c r="M240" i="5"/>
  <c r="L240" i="5"/>
  <c r="K240" i="5"/>
  <c r="J240" i="5"/>
  <c r="I240" i="5"/>
  <c r="M239" i="5"/>
  <c r="L239" i="5"/>
  <c r="K239" i="5"/>
  <c r="J239" i="5"/>
  <c r="I239" i="5"/>
  <c r="M223" i="5"/>
  <c r="L223" i="5"/>
  <c r="K223" i="5"/>
  <c r="J223" i="5"/>
  <c r="I223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M222" i="5"/>
  <c r="L222" i="5"/>
  <c r="K222" i="5"/>
  <c r="J222" i="5"/>
  <c r="I222" i="5"/>
  <c r="M221" i="5"/>
  <c r="L221" i="5"/>
  <c r="K221" i="5"/>
  <c r="J221" i="5"/>
  <c r="I221" i="5"/>
  <c r="M220" i="5"/>
  <c r="L220" i="5"/>
  <c r="K220" i="5"/>
  <c r="J220" i="5"/>
  <c r="I220" i="5"/>
  <c r="M219" i="5"/>
  <c r="L219" i="5"/>
  <c r="K219" i="5"/>
  <c r="J219" i="5"/>
  <c r="I219" i="5"/>
  <c r="M218" i="5"/>
  <c r="L218" i="5"/>
  <c r="K218" i="5"/>
  <c r="J218" i="5"/>
  <c r="I218" i="5"/>
  <c r="M217" i="5"/>
  <c r="L217" i="5"/>
  <c r="K217" i="5"/>
  <c r="J217" i="5"/>
  <c r="I217" i="5"/>
  <c r="M216" i="5"/>
  <c r="L216" i="5"/>
  <c r="K216" i="5"/>
  <c r="J216" i="5"/>
  <c r="I216" i="5"/>
  <c r="M215" i="5"/>
  <c r="L215" i="5"/>
  <c r="K215" i="5"/>
  <c r="J215" i="5"/>
  <c r="I215" i="5"/>
  <c r="M214" i="5"/>
  <c r="L214" i="5"/>
  <c r="K214" i="5"/>
  <c r="J214" i="5"/>
  <c r="I214" i="5"/>
  <c r="M213" i="5"/>
  <c r="L213" i="5"/>
  <c r="K213" i="5"/>
  <c r="J213" i="5"/>
  <c r="I213" i="5"/>
  <c r="M212" i="5"/>
  <c r="L212" i="5"/>
  <c r="K212" i="5"/>
  <c r="J212" i="5"/>
  <c r="I212" i="5"/>
  <c r="M211" i="5"/>
  <c r="L211" i="5"/>
  <c r="K211" i="5"/>
  <c r="J211" i="5"/>
  <c r="I211" i="5"/>
  <c r="M210" i="5"/>
  <c r="L210" i="5"/>
  <c r="K210" i="5"/>
  <c r="J210" i="5"/>
  <c r="I210" i="5"/>
  <c r="M209" i="5"/>
  <c r="L209" i="5"/>
  <c r="K209" i="5"/>
  <c r="J209" i="5"/>
  <c r="I209" i="5"/>
  <c r="M208" i="5"/>
  <c r="L208" i="5"/>
  <c r="K208" i="5"/>
  <c r="J208" i="5"/>
  <c r="I208" i="5"/>
  <c r="M207" i="5"/>
  <c r="L207" i="5"/>
  <c r="K207" i="5"/>
  <c r="J207" i="5"/>
  <c r="I207" i="5"/>
  <c r="M206" i="5"/>
  <c r="L206" i="5"/>
  <c r="K206" i="5"/>
  <c r="J206" i="5"/>
  <c r="I206" i="5"/>
  <c r="M205" i="5"/>
  <c r="L205" i="5"/>
  <c r="K205" i="5"/>
  <c r="J205" i="5"/>
  <c r="I205" i="5"/>
  <c r="M204" i="5"/>
  <c r="L204" i="5"/>
  <c r="K204" i="5"/>
  <c r="J204" i="5"/>
  <c r="I204" i="5"/>
  <c r="M203" i="5"/>
  <c r="L203" i="5"/>
  <c r="K203" i="5"/>
  <c r="J203" i="5"/>
  <c r="I203" i="5"/>
  <c r="M202" i="5"/>
  <c r="L202" i="5"/>
  <c r="K202" i="5"/>
  <c r="J202" i="5"/>
  <c r="I202" i="5"/>
  <c r="M201" i="5"/>
  <c r="L201" i="5"/>
  <c r="K201" i="5"/>
  <c r="J201" i="5"/>
  <c r="I201" i="5"/>
  <c r="M190" i="5"/>
  <c r="L190" i="5"/>
  <c r="K190" i="5"/>
  <c r="J190" i="5"/>
  <c r="I190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M189" i="5"/>
  <c r="L189" i="5"/>
  <c r="K189" i="5"/>
  <c r="J189" i="5"/>
  <c r="I189" i="5"/>
  <c r="M188" i="5"/>
  <c r="L188" i="5"/>
  <c r="K188" i="5"/>
  <c r="J188" i="5"/>
  <c r="I188" i="5"/>
  <c r="M187" i="5"/>
  <c r="L187" i="5"/>
  <c r="K187" i="5"/>
  <c r="J187" i="5"/>
  <c r="I187" i="5"/>
  <c r="M186" i="5"/>
  <c r="L186" i="5"/>
  <c r="K186" i="5"/>
  <c r="J186" i="5"/>
  <c r="I186" i="5"/>
  <c r="M185" i="5"/>
  <c r="L185" i="5"/>
  <c r="K185" i="5"/>
  <c r="J185" i="5"/>
  <c r="I185" i="5"/>
  <c r="M184" i="5"/>
  <c r="L184" i="5"/>
  <c r="K184" i="5"/>
  <c r="J184" i="5"/>
  <c r="I184" i="5"/>
  <c r="M183" i="5"/>
  <c r="L183" i="5"/>
  <c r="K183" i="5"/>
  <c r="J183" i="5"/>
  <c r="I183" i="5"/>
  <c r="M182" i="5"/>
  <c r="L182" i="5"/>
  <c r="K182" i="5"/>
  <c r="J182" i="5"/>
  <c r="I182" i="5"/>
  <c r="M181" i="5"/>
  <c r="L181" i="5"/>
  <c r="K181" i="5"/>
  <c r="J181" i="5"/>
  <c r="I181" i="5"/>
  <c r="M180" i="5"/>
  <c r="L180" i="5"/>
  <c r="K180" i="5"/>
  <c r="J180" i="5"/>
  <c r="I180" i="5"/>
  <c r="M179" i="5"/>
  <c r="L179" i="5"/>
  <c r="K179" i="5"/>
  <c r="J179" i="5"/>
  <c r="I179" i="5"/>
  <c r="M178" i="5"/>
  <c r="L178" i="5"/>
  <c r="K178" i="5"/>
  <c r="J178" i="5"/>
  <c r="I178" i="5"/>
  <c r="M177" i="5"/>
  <c r="L177" i="5"/>
  <c r="K177" i="5"/>
  <c r="J177" i="5"/>
  <c r="I177" i="5"/>
  <c r="M176" i="5"/>
  <c r="L176" i="5"/>
  <c r="K176" i="5"/>
  <c r="J176" i="5"/>
  <c r="I176" i="5"/>
  <c r="M175" i="5"/>
  <c r="L175" i="5"/>
  <c r="K175" i="5"/>
  <c r="J175" i="5"/>
  <c r="I175" i="5"/>
  <c r="M174" i="5"/>
  <c r="L174" i="5"/>
  <c r="K174" i="5"/>
  <c r="J174" i="5"/>
  <c r="I174" i="5"/>
  <c r="M173" i="5"/>
  <c r="L173" i="5"/>
  <c r="K173" i="5"/>
  <c r="J173" i="5"/>
  <c r="I173" i="5"/>
  <c r="M172" i="5"/>
  <c r="L172" i="5"/>
  <c r="K172" i="5"/>
  <c r="J172" i="5"/>
  <c r="I172" i="5"/>
  <c r="M171" i="5"/>
  <c r="L171" i="5"/>
  <c r="K171" i="5"/>
  <c r="J171" i="5"/>
  <c r="I171" i="5"/>
  <c r="M170" i="5"/>
  <c r="L170" i="5"/>
  <c r="K170" i="5"/>
  <c r="J170" i="5"/>
  <c r="I170" i="5"/>
  <c r="M169" i="5"/>
  <c r="L169" i="5"/>
  <c r="K169" i="5"/>
  <c r="J169" i="5"/>
  <c r="I169" i="5"/>
  <c r="M168" i="5"/>
  <c r="L168" i="5"/>
  <c r="K168" i="5"/>
  <c r="J168" i="5"/>
  <c r="I168" i="5"/>
  <c r="M152" i="5"/>
  <c r="L152" i="5"/>
  <c r="K152" i="5"/>
  <c r="J152" i="5"/>
  <c r="I152" i="5"/>
  <c r="M151" i="5"/>
  <c r="L151" i="5"/>
  <c r="K151" i="5"/>
  <c r="J151" i="5"/>
  <c r="I151" i="5"/>
  <c r="M150" i="5"/>
  <c r="L150" i="5"/>
  <c r="K150" i="5"/>
  <c r="J150" i="5"/>
  <c r="I150" i="5"/>
  <c r="M149" i="5"/>
  <c r="L149" i="5"/>
  <c r="K149" i="5"/>
  <c r="J149" i="5"/>
  <c r="I149" i="5"/>
  <c r="M148" i="5"/>
  <c r="L148" i="5"/>
  <c r="K148" i="5"/>
  <c r="J148" i="5"/>
  <c r="I148" i="5"/>
  <c r="M147" i="5"/>
  <c r="L147" i="5"/>
  <c r="K147" i="5"/>
  <c r="J147" i="5"/>
  <c r="I147" i="5"/>
  <c r="M146" i="5"/>
  <c r="L146" i="5"/>
  <c r="K146" i="5"/>
  <c r="J146" i="5"/>
  <c r="I146" i="5"/>
  <c r="M145" i="5"/>
  <c r="L145" i="5"/>
  <c r="K145" i="5"/>
  <c r="J145" i="5"/>
  <c r="I145" i="5"/>
  <c r="M144" i="5"/>
  <c r="L144" i="5"/>
  <c r="K144" i="5"/>
  <c r="J144" i="5"/>
  <c r="I144" i="5"/>
  <c r="M143" i="5"/>
  <c r="L143" i="5"/>
  <c r="K143" i="5"/>
  <c r="J143" i="5"/>
  <c r="I143" i="5"/>
  <c r="M142" i="5"/>
  <c r="L142" i="5"/>
  <c r="K142" i="5"/>
  <c r="J142" i="5"/>
  <c r="I142" i="5"/>
  <c r="M141" i="5"/>
  <c r="L141" i="5"/>
  <c r="K141" i="5"/>
  <c r="J141" i="5"/>
  <c r="I141" i="5"/>
  <c r="M140" i="5"/>
  <c r="L140" i="5"/>
  <c r="K140" i="5"/>
  <c r="J140" i="5"/>
  <c r="I140" i="5"/>
  <c r="M139" i="5"/>
  <c r="L139" i="5"/>
  <c r="K139" i="5"/>
  <c r="J139" i="5"/>
  <c r="I139" i="5"/>
  <c r="M138" i="5"/>
  <c r="L138" i="5"/>
  <c r="K138" i="5"/>
  <c r="J138" i="5"/>
  <c r="I138" i="5"/>
  <c r="M137" i="5"/>
  <c r="L137" i="5"/>
  <c r="K137" i="5"/>
  <c r="J137" i="5"/>
  <c r="I137" i="5"/>
  <c r="M136" i="5"/>
  <c r="L136" i="5"/>
  <c r="K136" i="5"/>
  <c r="J136" i="5"/>
  <c r="I136" i="5"/>
  <c r="M135" i="5"/>
  <c r="L135" i="5"/>
  <c r="K135" i="5"/>
  <c r="J135" i="5"/>
  <c r="I135" i="5"/>
  <c r="M134" i="5"/>
  <c r="L134" i="5"/>
  <c r="K134" i="5"/>
  <c r="J134" i="5"/>
  <c r="I134" i="5"/>
  <c r="M133" i="5"/>
  <c r="L133" i="5"/>
  <c r="K133" i="5"/>
  <c r="J133" i="5"/>
  <c r="I133" i="5"/>
  <c r="M132" i="5"/>
  <c r="L132" i="5"/>
  <c r="K132" i="5"/>
  <c r="J132" i="5"/>
  <c r="I132" i="5"/>
  <c r="M131" i="5"/>
  <c r="L131" i="5"/>
  <c r="K131" i="5"/>
  <c r="J131" i="5"/>
  <c r="I131" i="5"/>
  <c r="M130" i="5"/>
  <c r="L130" i="5"/>
  <c r="K130" i="5"/>
  <c r="J130" i="5"/>
  <c r="I130" i="5"/>
  <c r="M119" i="5"/>
  <c r="L119" i="5"/>
  <c r="K119" i="5"/>
  <c r="J119" i="5"/>
  <c r="I119" i="5"/>
  <c r="M118" i="5"/>
  <c r="L118" i="5"/>
  <c r="K118" i="5"/>
  <c r="J118" i="5"/>
  <c r="I118" i="5"/>
  <c r="M117" i="5"/>
  <c r="L117" i="5"/>
  <c r="K117" i="5"/>
  <c r="J117" i="5"/>
  <c r="I117" i="5"/>
  <c r="M116" i="5"/>
  <c r="L116" i="5"/>
  <c r="K116" i="5"/>
  <c r="J116" i="5"/>
  <c r="I116" i="5"/>
  <c r="M115" i="5"/>
  <c r="L115" i="5"/>
  <c r="K115" i="5"/>
  <c r="J115" i="5"/>
  <c r="I115" i="5"/>
  <c r="M114" i="5"/>
  <c r="L114" i="5"/>
  <c r="K114" i="5"/>
  <c r="J114" i="5"/>
  <c r="I114" i="5"/>
  <c r="M113" i="5"/>
  <c r="L113" i="5"/>
  <c r="K113" i="5"/>
  <c r="J113" i="5"/>
  <c r="I113" i="5"/>
  <c r="M112" i="5"/>
  <c r="L112" i="5"/>
  <c r="K112" i="5"/>
  <c r="J112" i="5"/>
  <c r="I112" i="5"/>
  <c r="M111" i="5"/>
  <c r="L111" i="5"/>
  <c r="K111" i="5"/>
  <c r="J111" i="5"/>
  <c r="I111" i="5"/>
  <c r="M110" i="5"/>
  <c r="L110" i="5"/>
  <c r="K110" i="5"/>
  <c r="J110" i="5"/>
  <c r="I110" i="5"/>
  <c r="M109" i="5"/>
  <c r="L109" i="5"/>
  <c r="K109" i="5"/>
  <c r="J109" i="5"/>
  <c r="I109" i="5"/>
  <c r="M108" i="5"/>
  <c r="L108" i="5"/>
  <c r="K108" i="5"/>
  <c r="J108" i="5"/>
  <c r="I108" i="5"/>
  <c r="M107" i="5"/>
  <c r="L107" i="5"/>
  <c r="K107" i="5"/>
  <c r="J107" i="5"/>
  <c r="I107" i="5"/>
  <c r="M106" i="5"/>
  <c r="L106" i="5"/>
  <c r="K106" i="5"/>
  <c r="J106" i="5"/>
  <c r="I106" i="5"/>
  <c r="M105" i="5"/>
  <c r="L105" i="5"/>
  <c r="K105" i="5"/>
  <c r="J105" i="5"/>
  <c r="I105" i="5"/>
  <c r="M104" i="5"/>
  <c r="L104" i="5"/>
  <c r="K104" i="5"/>
  <c r="J104" i="5"/>
  <c r="I104" i="5"/>
  <c r="M103" i="5"/>
  <c r="L103" i="5"/>
  <c r="K103" i="5"/>
  <c r="J103" i="5"/>
  <c r="I103" i="5"/>
  <c r="M102" i="5"/>
  <c r="L102" i="5"/>
  <c r="K102" i="5"/>
  <c r="J102" i="5"/>
  <c r="I102" i="5"/>
  <c r="M101" i="5"/>
  <c r="L101" i="5"/>
  <c r="K101" i="5"/>
  <c r="J101" i="5"/>
  <c r="I101" i="5"/>
  <c r="M100" i="5"/>
  <c r="L100" i="5"/>
  <c r="K100" i="5"/>
  <c r="J100" i="5"/>
  <c r="I100" i="5"/>
  <c r="M99" i="5"/>
  <c r="L99" i="5"/>
  <c r="K99" i="5"/>
  <c r="J99" i="5"/>
  <c r="I99" i="5"/>
  <c r="M98" i="5"/>
  <c r="L98" i="5"/>
  <c r="K98" i="5"/>
  <c r="J98" i="5"/>
  <c r="I98" i="5"/>
  <c r="M97" i="5"/>
  <c r="L97" i="5"/>
  <c r="K97" i="5"/>
  <c r="J97" i="5"/>
  <c r="I97" i="5"/>
  <c r="M82" i="5"/>
  <c r="L82" i="5"/>
  <c r="K82" i="5"/>
  <c r="J82" i="5"/>
  <c r="I82" i="5"/>
  <c r="M81" i="5"/>
  <c r="L81" i="5"/>
  <c r="K81" i="5"/>
  <c r="J81" i="5"/>
  <c r="I81" i="5"/>
  <c r="M80" i="5"/>
  <c r="L80" i="5"/>
  <c r="K80" i="5"/>
  <c r="J80" i="5"/>
  <c r="I80" i="5"/>
  <c r="M79" i="5"/>
  <c r="L79" i="5"/>
  <c r="K79" i="5"/>
  <c r="J79" i="5"/>
  <c r="I79" i="5"/>
  <c r="M78" i="5"/>
  <c r="L78" i="5"/>
  <c r="K78" i="5"/>
  <c r="J78" i="5"/>
  <c r="I78" i="5"/>
  <c r="M77" i="5"/>
  <c r="L77" i="5"/>
  <c r="K77" i="5"/>
  <c r="J77" i="5"/>
  <c r="I77" i="5"/>
  <c r="M76" i="5"/>
  <c r="L76" i="5"/>
  <c r="K76" i="5"/>
  <c r="J76" i="5"/>
  <c r="I76" i="5"/>
  <c r="M75" i="5"/>
  <c r="L75" i="5"/>
  <c r="K75" i="5"/>
  <c r="J75" i="5"/>
  <c r="I75" i="5"/>
  <c r="M74" i="5"/>
  <c r="L74" i="5"/>
  <c r="K74" i="5"/>
  <c r="J74" i="5"/>
  <c r="I74" i="5"/>
  <c r="M73" i="5"/>
  <c r="L73" i="5"/>
  <c r="K73" i="5"/>
  <c r="J73" i="5"/>
  <c r="I73" i="5"/>
  <c r="M72" i="5"/>
  <c r="L72" i="5"/>
  <c r="K72" i="5"/>
  <c r="J72" i="5"/>
  <c r="I72" i="5"/>
  <c r="M71" i="5"/>
  <c r="L71" i="5"/>
  <c r="K71" i="5"/>
  <c r="J71" i="5"/>
  <c r="I71" i="5"/>
  <c r="M70" i="5"/>
  <c r="L70" i="5"/>
  <c r="K70" i="5"/>
  <c r="J70" i="5"/>
  <c r="I70" i="5"/>
  <c r="M69" i="5"/>
  <c r="L69" i="5"/>
  <c r="K69" i="5"/>
  <c r="J69" i="5"/>
  <c r="I69" i="5"/>
  <c r="M68" i="5"/>
  <c r="L68" i="5"/>
  <c r="K68" i="5"/>
  <c r="J68" i="5"/>
  <c r="I68" i="5"/>
  <c r="M67" i="5"/>
  <c r="L67" i="5"/>
  <c r="K67" i="5"/>
  <c r="J67" i="5"/>
  <c r="I67" i="5"/>
  <c r="M66" i="5"/>
  <c r="L66" i="5"/>
  <c r="K66" i="5"/>
  <c r="J66" i="5"/>
  <c r="I66" i="5"/>
  <c r="M65" i="5"/>
  <c r="L65" i="5"/>
  <c r="K65" i="5"/>
  <c r="J65" i="5"/>
  <c r="I65" i="5"/>
  <c r="M64" i="5"/>
  <c r="L64" i="5"/>
  <c r="K64" i="5"/>
  <c r="J64" i="5"/>
  <c r="I64" i="5"/>
  <c r="M63" i="5"/>
  <c r="L63" i="5"/>
  <c r="K63" i="5"/>
  <c r="J63" i="5"/>
  <c r="I63" i="5"/>
  <c r="M62" i="5"/>
  <c r="L62" i="5"/>
  <c r="K62" i="5"/>
  <c r="J62" i="5"/>
  <c r="I62" i="5"/>
  <c r="M61" i="5"/>
  <c r="L61" i="5"/>
  <c r="K61" i="5"/>
  <c r="J61" i="5"/>
  <c r="I61" i="5"/>
  <c r="M60" i="5"/>
  <c r="L60" i="5"/>
  <c r="K60" i="5"/>
  <c r="J60" i="5"/>
  <c r="I60" i="5"/>
  <c r="M49" i="5"/>
  <c r="L49" i="5"/>
  <c r="K49" i="5"/>
  <c r="J49" i="5"/>
  <c r="I49" i="5"/>
  <c r="M48" i="5"/>
  <c r="L48" i="5"/>
  <c r="K48" i="5"/>
  <c r="J48" i="5"/>
  <c r="I48" i="5"/>
  <c r="M47" i="5"/>
  <c r="L47" i="5"/>
  <c r="K47" i="5"/>
  <c r="J47" i="5"/>
  <c r="I47" i="5"/>
  <c r="M46" i="5"/>
  <c r="L46" i="5"/>
  <c r="K46" i="5"/>
  <c r="J46" i="5"/>
  <c r="I46" i="5"/>
  <c r="M45" i="5"/>
  <c r="L45" i="5"/>
  <c r="K45" i="5"/>
  <c r="J45" i="5"/>
  <c r="I45" i="5"/>
  <c r="M44" i="5"/>
  <c r="L44" i="5"/>
  <c r="K44" i="5"/>
  <c r="J44" i="5"/>
  <c r="I44" i="5"/>
  <c r="M43" i="5"/>
  <c r="L43" i="5"/>
  <c r="K43" i="5"/>
  <c r="J43" i="5"/>
  <c r="I43" i="5"/>
  <c r="M42" i="5"/>
  <c r="L42" i="5"/>
  <c r="K42" i="5"/>
  <c r="J42" i="5"/>
  <c r="I42" i="5"/>
  <c r="M41" i="5"/>
  <c r="L41" i="5"/>
  <c r="K41" i="5"/>
  <c r="J41" i="5"/>
  <c r="I41" i="5"/>
  <c r="M40" i="5"/>
  <c r="L40" i="5"/>
  <c r="K40" i="5"/>
  <c r="J40" i="5"/>
  <c r="I40" i="5"/>
  <c r="M39" i="5"/>
  <c r="L39" i="5"/>
  <c r="K39" i="5"/>
  <c r="J39" i="5"/>
  <c r="I39" i="5"/>
  <c r="M38" i="5"/>
  <c r="L38" i="5"/>
  <c r="K38" i="5"/>
  <c r="J38" i="5"/>
  <c r="I38" i="5"/>
  <c r="M37" i="5"/>
  <c r="L37" i="5"/>
  <c r="K37" i="5"/>
  <c r="J37" i="5"/>
  <c r="I37" i="5"/>
  <c r="M36" i="5"/>
  <c r="L36" i="5"/>
  <c r="K36" i="5"/>
  <c r="J36" i="5"/>
  <c r="I36" i="5"/>
  <c r="M35" i="5"/>
  <c r="L35" i="5"/>
  <c r="K35" i="5"/>
  <c r="J35" i="5"/>
  <c r="I35" i="5"/>
  <c r="M34" i="5"/>
  <c r="L34" i="5"/>
  <c r="K34" i="5"/>
  <c r="J34" i="5"/>
  <c r="I34" i="5"/>
  <c r="M33" i="5"/>
  <c r="L33" i="5"/>
  <c r="K33" i="5"/>
  <c r="J33" i="5"/>
  <c r="I33" i="5"/>
  <c r="M32" i="5"/>
  <c r="L32" i="5"/>
  <c r="K32" i="5"/>
  <c r="J32" i="5"/>
  <c r="I32" i="5"/>
  <c r="M31" i="5"/>
  <c r="L31" i="5"/>
  <c r="K31" i="5"/>
  <c r="J31" i="5"/>
  <c r="I31" i="5"/>
  <c r="M30" i="5"/>
  <c r="L30" i="5"/>
  <c r="K30" i="5"/>
  <c r="J30" i="5"/>
  <c r="I30" i="5"/>
  <c r="M29" i="5"/>
  <c r="L29" i="5"/>
  <c r="K29" i="5"/>
  <c r="J29" i="5"/>
  <c r="I29" i="5"/>
  <c r="M28" i="5"/>
  <c r="L28" i="5"/>
  <c r="K28" i="5"/>
  <c r="J28" i="5"/>
  <c r="I28" i="5"/>
  <c r="M27" i="5"/>
  <c r="L27" i="5"/>
  <c r="K27" i="5"/>
  <c r="J27" i="5"/>
  <c r="M295" i="1"/>
  <c r="L295" i="1"/>
  <c r="K295" i="1"/>
  <c r="J295" i="1"/>
  <c r="I295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M294" i="1"/>
  <c r="L294" i="1"/>
  <c r="K294" i="1"/>
  <c r="J294" i="1"/>
  <c r="I294" i="1"/>
  <c r="M293" i="1"/>
  <c r="L293" i="1"/>
  <c r="K293" i="1"/>
  <c r="J293" i="1"/>
  <c r="I293" i="1"/>
  <c r="M292" i="1"/>
  <c r="L292" i="1"/>
  <c r="K292" i="1"/>
  <c r="J292" i="1"/>
  <c r="I292" i="1"/>
  <c r="M291" i="1"/>
  <c r="L291" i="1"/>
  <c r="K291" i="1"/>
  <c r="J291" i="1"/>
  <c r="I291" i="1"/>
  <c r="M290" i="1"/>
  <c r="L290" i="1"/>
  <c r="K290" i="1"/>
  <c r="J290" i="1"/>
  <c r="I290" i="1"/>
  <c r="M289" i="1"/>
  <c r="L289" i="1"/>
  <c r="K289" i="1"/>
  <c r="J289" i="1"/>
  <c r="I289" i="1"/>
  <c r="M288" i="1"/>
  <c r="L288" i="1"/>
  <c r="K288" i="1"/>
  <c r="J288" i="1"/>
  <c r="I288" i="1"/>
  <c r="M287" i="1"/>
  <c r="L287" i="1"/>
  <c r="K287" i="1"/>
  <c r="J287" i="1"/>
  <c r="I287" i="1"/>
  <c r="M286" i="1"/>
  <c r="L286" i="1"/>
  <c r="K286" i="1"/>
  <c r="J286" i="1"/>
  <c r="I286" i="1"/>
  <c r="M285" i="1"/>
  <c r="L285" i="1"/>
  <c r="K285" i="1"/>
  <c r="J285" i="1"/>
  <c r="I285" i="1"/>
  <c r="M284" i="1"/>
  <c r="L284" i="1"/>
  <c r="K284" i="1"/>
  <c r="J284" i="1"/>
  <c r="I284" i="1"/>
  <c r="M283" i="1"/>
  <c r="L283" i="1"/>
  <c r="K283" i="1"/>
  <c r="J283" i="1"/>
  <c r="I283" i="1"/>
  <c r="M282" i="1"/>
  <c r="L282" i="1"/>
  <c r="K282" i="1"/>
  <c r="J282" i="1"/>
  <c r="I282" i="1"/>
  <c r="M281" i="1"/>
  <c r="L281" i="1"/>
  <c r="K281" i="1"/>
  <c r="J281" i="1"/>
  <c r="I281" i="1"/>
  <c r="M280" i="1"/>
  <c r="L280" i="1"/>
  <c r="K280" i="1"/>
  <c r="J280" i="1"/>
  <c r="I280" i="1"/>
  <c r="M279" i="1"/>
  <c r="L279" i="1"/>
  <c r="K279" i="1"/>
  <c r="J279" i="1"/>
  <c r="I279" i="1"/>
  <c r="M278" i="1"/>
  <c r="L278" i="1"/>
  <c r="K278" i="1"/>
  <c r="J278" i="1"/>
  <c r="I278" i="1"/>
  <c r="M277" i="1"/>
  <c r="L277" i="1"/>
  <c r="K277" i="1"/>
  <c r="J277" i="1"/>
  <c r="I277" i="1"/>
  <c r="M276" i="1"/>
  <c r="L276" i="1"/>
  <c r="K276" i="1"/>
  <c r="J276" i="1"/>
  <c r="I276" i="1"/>
  <c r="M275" i="1"/>
  <c r="L275" i="1"/>
  <c r="K275" i="1"/>
  <c r="J275" i="1"/>
  <c r="I275" i="1"/>
  <c r="M274" i="1"/>
  <c r="L274" i="1"/>
  <c r="K274" i="1"/>
  <c r="J274" i="1"/>
  <c r="I274" i="1"/>
  <c r="M273" i="1"/>
  <c r="L273" i="1"/>
  <c r="K273" i="1"/>
  <c r="J273" i="1"/>
  <c r="I273" i="1"/>
  <c r="M262" i="1"/>
  <c r="L262" i="1"/>
  <c r="K262" i="1"/>
  <c r="J262" i="1"/>
  <c r="I262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M261" i="1"/>
  <c r="L261" i="1"/>
  <c r="K261" i="1"/>
  <c r="J261" i="1"/>
  <c r="I261" i="1"/>
  <c r="M260" i="1"/>
  <c r="L260" i="1"/>
  <c r="K260" i="1"/>
  <c r="J260" i="1"/>
  <c r="I260" i="1"/>
  <c r="M259" i="1"/>
  <c r="L259" i="1"/>
  <c r="K259" i="1"/>
  <c r="J259" i="1"/>
  <c r="I259" i="1"/>
  <c r="M258" i="1"/>
  <c r="L258" i="1"/>
  <c r="K258" i="1"/>
  <c r="J258" i="1"/>
  <c r="I258" i="1"/>
  <c r="M257" i="1"/>
  <c r="L257" i="1"/>
  <c r="K257" i="1"/>
  <c r="J257" i="1"/>
  <c r="I257" i="1"/>
  <c r="M256" i="1"/>
  <c r="L256" i="1"/>
  <c r="K256" i="1"/>
  <c r="J256" i="1"/>
  <c r="I256" i="1"/>
  <c r="M255" i="1"/>
  <c r="L255" i="1"/>
  <c r="K255" i="1"/>
  <c r="J255" i="1"/>
  <c r="I255" i="1"/>
  <c r="M254" i="1"/>
  <c r="L254" i="1"/>
  <c r="K254" i="1"/>
  <c r="J254" i="1"/>
  <c r="I254" i="1"/>
  <c r="M253" i="1"/>
  <c r="L253" i="1"/>
  <c r="K253" i="1"/>
  <c r="J253" i="1"/>
  <c r="I253" i="1"/>
  <c r="M252" i="1"/>
  <c r="L252" i="1"/>
  <c r="K252" i="1"/>
  <c r="J252" i="1"/>
  <c r="I252" i="1"/>
  <c r="M251" i="1"/>
  <c r="L251" i="1"/>
  <c r="K251" i="1"/>
  <c r="J251" i="1"/>
  <c r="I251" i="1"/>
  <c r="M250" i="1"/>
  <c r="L250" i="1"/>
  <c r="K250" i="1"/>
  <c r="J250" i="1"/>
  <c r="I250" i="1"/>
  <c r="M249" i="1"/>
  <c r="L249" i="1"/>
  <c r="K249" i="1"/>
  <c r="J249" i="1"/>
  <c r="I249" i="1"/>
  <c r="M248" i="1"/>
  <c r="L248" i="1"/>
  <c r="K248" i="1"/>
  <c r="J248" i="1"/>
  <c r="I248" i="1"/>
  <c r="M247" i="1"/>
  <c r="L247" i="1"/>
  <c r="K247" i="1"/>
  <c r="J247" i="1"/>
  <c r="I247" i="1"/>
  <c r="M246" i="1"/>
  <c r="L246" i="1"/>
  <c r="K246" i="1"/>
  <c r="J246" i="1"/>
  <c r="I246" i="1"/>
  <c r="M245" i="1"/>
  <c r="L245" i="1"/>
  <c r="K245" i="1"/>
  <c r="J245" i="1"/>
  <c r="I245" i="1"/>
  <c r="M244" i="1"/>
  <c r="L244" i="1"/>
  <c r="K244" i="1"/>
  <c r="J244" i="1"/>
  <c r="I244" i="1"/>
  <c r="M243" i="1"/>
  <c r="L243" i="1"/>
  <c r="K243" i="1"/>
  <c r="J243" i="1"/>
  <c r="I243" i="1"/>
  <c r="M242" i="1"/>
  <c r="L242" i="1"/>
  <c r="K242" i="1"/>
  <c r="J242" i="1"/>
  <c r="I242" i="1"/>
  <c r="M241" i="1"/>
  <c r="L241" i="1"/>
  <c r="K241" i="1"/>
  <c r="J241" i="1"/>
  <c r="I241" i="1"/>
  <c r="M240" i="1"/>
  <c r="L240" i="1"/>
  <c r="K240" i="1"/>
  <c r="J240" i="1"/>
  <c r="I240" i="1"/>
  <c r="M224" i="1"/>
  <c r="L224" i="1"/>
  <c r="K224" i="1"/>
  <c r="J224" i="1"/>
  <c r="I224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M223" i="1"/>
  <c r="L223" i="1"/>
  <c r="K223" i="1"/>
  <c r="J223" i="1"/>
  <c r="I223" i="1"/>
  <c r="M222" i="1"/>
  <c r="L222" i="1"/>
  <c r="K222" i="1"/>
  <c r="J222" i="1"/>
  <c r="I222" i="1"/>
  <c r="M221" i="1"/>
  <c r="L221" i="1"/>
  <c r="K221" i="1"/>
  <c r="J221" i="1"/>
  <c r="I221" i="1"/>
  <c r="M220" i="1"/>
  <c r="L220" i="1"/>
  <c r="K220" i="1"/>
  <c r="J220" i="1"/>
  <c r="I220" i="1"/>
  <c r="M219" i="1"/>
  <c r="L219" i="1"/>
  <c r="K219" i="1"/>
  <c r="J219" i="1"/>
  <c r="I219" i="1"/>
  <c r="M218" i="1"/>
  <c r="L218" i="1"/>
  <c r="K218" i="1"/>
  <c r="J218" i="1"/>
  <c r="I218" i="1"/>
  <c r="M217" i="1"/>
  <c r="L217" i="1"/>
  <c r="K217" i="1"/>
  <c r="J217" i="1"/>
  <c r="I217" i="1"/>
  <c r="M216" i="1"/>
  <c r="L216" i="1"/>
  <c r="K216" i="1"/>
  <c r="J216" i="1"/>
  <c r="I216" i="1"/>
  <c r="M215" i="1"/>
  <c r="L215" i="1"/>
  <c r="K215" i="1"/>
  <c r="J215" i="1"/>
  <c r="I215" i="1"/>
  <c r="M214" i="1"/>
  <c r="L214" i="1"/>
  <c r="K214" i="1"/>
  <c r="J214" i="1"/>
  <c r="I214" i="1"/>
  <c r="M213" i="1"/>
  <c r="L213" i="1"/>
  <c r="K213" i="1"/>
  <c r="J213" i="1"/>
  <c r="I213" i="1"/>
  <c r="M212" i="1"/>
  <c r="L212" i="1"/>
  <c r="K212" i="1"/>
  <c r="J212" i="1"/>
  <c r="I212" i="1"/>
  <c r="M211" i="1"/>
  <c r="L211" i="1"/>
  <c r="K211" i="1"/>
  <c r="J211" i="1"/>
  <c r="I211" i="1"/>
  <c r="M210" i="1"/>
  <c r="L210" i="1"/>
  <c r="K210" i="1"/>
  <c r="J210" i="1"/>
  <c r="I210" i="1"/>
  <c r="M209" i="1"/>
  <c r="L209" i="1"/>
  <c r="K209" i="1"/>
  <c r="J209" i="1"/>
  <c r="I209" i="1"/>
  <c r="M208" i="1"/>
  <c r="L208" i="1"/>
  <c r="K208" i="1"/>
  <c r="J208" i="1"/>
  <c r="I208" i="1"/>
  <c r="M207" i="1"/>
  <c r="L207" i="1"/>
  <c r="K207" i="1"/>
  <c r="J207" i="1"/>
  <c r="I207" i="1"/>
  <c r="M206" i="1"/>
  <c r="L206" i="1"/>
  <c r="K206" i="1"/>
  <c r="J206" i="1"/>
  <c r="I206" i="1"/>
  <c r="M205" i="1"/>
  <c r="L205" i="1"/>
  <c r="K205" i="1"/>
  <c r="J205" i="1"/>
  <c r="I205" i="1"/>
  <c r="M204" i="1"/>
  <c r="L204" i="1"/>
  <c r="K204" i="1"/>
  <c r="J204" i="1"/>
  <c r="I204" i="1"/>
  <c r="M203" i="1"/>
  <c r="L203" i="1"/>
  <c r="K203" i="1"/>
  <c r="J203" i="1"/>
  <c r="I203" i="1"/>
  <c r="M202" i="1"/>
  <c r="L202" i="1"/>
  <c r="K202" i="1"/>
  <c r="J202" i="1"/>
  <c r="I202" i="1"/>
  <c r="M191" i="1"/>
  <c r="L191" i="1"/>
  <c r="K191" i="1"/>
  <c r="J191" i="1"/>
  <c r="I191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M171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20" i="1"/>
  <c r="L120" i="1"/>
  <c r="K120" i="1"/>
  <c r="J120" i="1"/>
  <c r="I120" i="1"/>
  <c r="M119" i="1"/>
  <c r="L119" i="1"/>
  <c r="K119" i="1"/>
  <c r="J119" i="1"/>
  <c r="I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08" i="1"/>
  <c r="L108" i="1"/>
  <c r="K108" i="1"/>
  <c r="J108" i="1"/>
  <c r="I108" i="1"/>
  <c r="M107" i="1"/>
  <c r="L107" i="1"/>
  <c r="K107" i="1"/>
  <c r="J107" i="1"/>
  <c r="I10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</calcChain>
</file>

<file path=xl/sharedStrings.xml><?xml version="1.0" encoding="utf-8"?>
<sst xmlns="http://schemas.openxmlformats.org/spreadsheetml/2006/main" count="4748" uniqueCount="1265">
  <si>
    <t>Clock resolution is  1000.000000000000 , usecs</t>
  </si>
  <si>
    <t>------------------</t>
  </si>
  <si>
    <t>CAF Benchmark 1.0</t>
  </si>
  <si>
    <t>--------------</t>
  </si>
  <si>
    <t>Point-to-point</t>
  </si>
  <si>
    <t>--------------------</t>
  </si>
  <si>
    <t>Single ping-pong</t>
  </si>
  <si>
    <t>----------------------------------</t>
  </si>
  <si>
    <t>image1, image2 =  1 16</t>
  </si>
  <si>
    <t>benchmarking: put</t>
  </si>
  <si>
    <t>synchronisation: sync all</t>
  </si>
  <si>
    <r>
      <t>f</t>
    </r>
    <r>
      <rPr>
        <sz val="11"/>
        <color theme="1"/>
        <rFont val="ＭＳ Ｐゴシック"/>
        <family val="2"/>
        <charset val="128"/>
        <scheme val="minor"/>
      </rPr>
      <t>actor</t>
    </r>
    <phoneticPr fontId="3"/>
  </si>
  <si>
    <t>maxndata:  4194304</t>
  </si>
  <si>
    <r>
      <t>e</t>
    </r>
    <r>
      <rPr>
        <sz val="11"/>
        <color theme="1"/>
        <rFont val="ＭＳ Ｐゴシック"/>
        <family val="2"/>
        <charset val="128"/>
        <scheme val="minor"/>
      </rPr>
      <t>ight</t>
    </r>
    <phoneticPr fontId="3"/>
  </si>
  <si>
    <t>single</t>
    <phoneticPr fontId="3"/>
  </si>
  <si>
    <t>NOT verifying data</t>
  </si>
  <si>
    <t>latency [us]</t>
    <phoneticPr fontId="3"/>
  </si>
  <si>
    <t>blocksize [B]</t>
  </si>
  <si>
    <t>count   blksize stride  ndata   nextent nrep    time</t>
  </si>
  <si>
    <t>latency</t>
  </si>
  <si>
    <t>bwidth</t>
  </si>
  <si>
    <t>MPI_Send/Recv</t>
    <phoneticPr fontId="3"/>
  </si>
  <si>
    <t>PUT+sync_all</t>
    <phoneticPr fontId="3"/>
  </si>
  <si>
    <t>GET+sync_all</t>
    <phoneticPr fontId="3"/>
  </si>
  <si>
    <t>PUT+sync_images</t>
    <phoneticPr fontId="3"/>
  </si>
  <si>
    <t>GET+sync_images</t>
    <phoneticPr fontId="3"/>
  </si>
  <si>
    <t>benchmarking: get</t>
  </si>
  <si>
    <r>
      <t>e</t>
    </r>
    <r>
      <rPr>
        <sz val="11"/>
        <color theme="1"/>
        <rFont val="ＭＳ Ｐゴシック"/>
        <family val="2"/>
        <charset val="128"/>
        <scheme val="minor"/>
      </rPr>
      <t>ight</t>
    </r>
    <phoneticPr fontId="3"/>
  </si>
  <si>
    <t>bandwidth [GB/s]</t>
    <phoneticPr fontId="3"/>
  </si>
  <si>
    <t>PUT+sync_images</t>
    <phoneticPr fontId="3"/>
  </si>
  <si>
    <t>GET+sync_images</t>
    <phoneticPr fontId="3"/>
  </si>
  <si>
    <t>benchmarking: MPI Send</t>
  </si>
  <si>
    <t>synchronisation: sync null</t>
  </si>
  <si>
    <t>multiple</t>
    <phoneticPr fontId="3"/>
  </si>
  <si>
    <t>1   32768   32768   32768   32768    512  0.571</t>
  </si>
  <si>
    <t>synchronisation: sync images pt2pt</t>
  </si>
  <si>
    <r>
      <t>f</t>
    </r>
    <r>
      <rPr>
        <sz val="11"/>
        <color theme="1"/>
        <rFont val="ＭＳ Ｐゴシック"/>
        <family val="2"/>
        <charset val="128"/>
        <scheme val="minor"/>
      </rPr>
      <t>actor</t>
    </r>
    <phoneticPr fontId="3"/>
  </si>
  <si>
    <t>PUT+sync_all</t>
    <phoneticPr fontId="3"/>
  </si>
  <si>
    <t>1    8192    8192    8192    8192   2048  0.590</t>
  </si>
  <si>
    <t>latency [us]</t>
    <phoneticPr fontId="3"/>
  </si>
  <si>
    <t>1      32      32      32      32   8192  0.378</t>
  </si>
  <si>
    <t>bandwidth [GB/s]</t>
    <phoneticPr fontId="3"/>
  </si>
  <si>
    <t>Multiple ping-pong</t>
  </si>
  <si>
    <t>image1, image2 =  1 9</t>
  </si>
  <si>
    <t>multiple</t>
    <phoneticPr fontId="3"/>
  </si>
  <si>
    <t>latency [us]</t>
    <phoneticPr fontId="3"/>
  </si>
  <si>
    <t>MPI_Send/Recv</t>
    <phoneticPr fontId="3"/>
  </si>
  <si>
    <t>GET+sync_all</t>
    <phoneticPr fontId="3"/>
  </si>
  <si>
    <t>1    8192    8192    8192    8192   2048  0.597</t>
  </si>
  <si>
    <t>MPI_Send/Recv</t>
    <phoneticPr fontId="3"/>
  </si>
  <si>
    <t>PUT+sync_images</t>
    <phoneticPr fontId="3"/>
  </si>
  <si>
    <t>GET+sync_images</t>
    <phoneticPr fontId="3"/>
  </si>
  <si>
    <t>1    8192    8192    8192    8192   2048  0.600</t>
  </si>
  <si>
    <t>1       2       2       2       2  16384  0.632</t>
  </si>
  <si>
    <t>1   65536   65536   65536   65536    512   1.03</t>
  </si>
  <si>
    <t>1   32768   32768   32768   32768   1024   1.03</t>
  </si>
  <si>
    <t>Benchmark finished</t>
  </si>
  <si>
    <t>./cafbench-one-RA-O1.x ./cafbench-four-RA-O1.x</t>
  </si>
  <si>
    <t>Thu Aug 10 09:43:14 JST 2017</t>
  </si>
  <si>
    <t>Fri Aug 11 17:25:36 JST 2017</t>
  </si>
  <si>
    <t>../cafbench-eight-RA-O1.x</t>
  </si>
  <si>
    <t>1 4194304 4194304 4194304 4194304      8  0.830</t>
  </si>
  <si>
    <t>1 2097152 2097152 2097152 2097152     16  0.836</t>
  </si>
  <si>
    <t>1 1048576 1048576 1048576 1048576     32  0.842</t>
  </si>
  <si>
    <t>1  524288  524288  524288  524288     64  0.849</t>
  </si>
  <si>
    <t>1  262144  262144  262144  262144    128  0.870</t>
  </si>
  <si>
    <t>1  131072  131072  131072  131072    256  0.923</t>
  </si>
  <si>
    <t>1   32768   32768   32768   32768    512  0.598</t>
  </si>
  <si>
    <t>1   16384   16384   16384   16384   1024  0.766</t>
  </si>
  <si>
    <t>1    8192    8192    8192    8192   2048   1.09</t>
  </si>
  <si>
    <t>1    4096    4096    4096    4096   4096  0.824</t>
  </si>
  <si>
    <t>1    2048    2048    2048    2048   8192   1.01</t>
  </si>
  <si>
    <t>1    1024    1024    1024    1024   8192  0.595</t>
  </si>
  <si>
    <t>1     512     512     512     512   8192  0.496</t>
  </si>
  <si>
    <t>1     256     256     256     256   8192  0.451</t>
  </si>
  <si>
    <t>1     128     128     128     128   8192  0.407</t>
  </si>
  <si>
    <t>1      64      64      64      64   8192  0.383</t>
  </si>
  <si>
    <t>1      32      32      32      32   8192  0.372</t>
  </si>
  <si>
    <t>1      16      16      16      16   8192  0.360</t>
  </si>
  <si>
    <t>1       8       8       8       8   8192  0.356</t>
  </si>
  <si>
    <t>1       4       4       4       4   8192  0.355</t>
  </si>
  <si>
    <t>1       2       2       2       2   8192  0.339</t>
  </si>
  <si>
    <t>1       1       1       1       1   8192  0.335</t>
  </si>
  <si>
    <t>image1, image2 =  1 3</t>
  </si>
  <si>
    <t>1 4194304 4194304 4194304 4194304      8  0.872</t>
  </si>
  <si>
    <t>1 2097152 2097152 2097152 2097152     16  0.880</t>
  </si>
  <si>
    <t>1 1048576 1048576 1048576 1048576     32  0.880</t>
  </si>
  <si>
    <t>1  524288  524288  524288  524288     64  0.896</t>
  </si>
  <si>
    <t>1  262144  262144  262144  262144    128  0.912</t>
  </si>
  <si>
    <t>1  131072  131072  131072  131072    256  0.949</t>
  </si>
  <si>
    <t>1   65536   65536   65536   65536    512   1.01</t>
  </si>
  <si>
    <t>1   16384   16384   16384   16384   1024  0.727</t>
  </si>
  <si>
    <t>1    8192    8192    8192    8192   1024  0.548</t>
  </si>
  <si>
    <t>1    4096    4096    4096    4096   2048  0.787</t>
  </si>
  <si>
    <t>1    2048    2048    2048    2048   2048  0.553</t>
  </si>
  <si>
    <t>1    1024    1024    1024    1024   2048  0.482</t>
  </si>
  <si>
    <t>1     512     512     512     512   2048  0.449</t>
  </si>
  <si>
    <t>1     256     256     256     256   2048  0.433</t>
  </si>
  <si>
    <t>1     128     128     128     128   2048  0.392</t>
  </si>
  <si>
    <t>1      64      64      64      64   2048  0.366</t>
  </si>
  <si>
    <t>1      32      32      32      32   2048  0.353</t>
  </si>
  <si>
    <t>1      16      16      16      16   2048  0.349</t>
  </si>
  <si>
    <t>1       8       8       8       8   2048  0.347</t>
  </si>
  <si>
    <t>1       4       4       4       4   2048  0.347</t>
  </si>
  <si>
    <t>1       2       2       2       2   2048  0.349</t>
  </si>
  <si>
    <t>1       1       1       1       1   2048  0.349</t>
  </si>
  <si>
    <t>1 4194304 4194304 4194304 4194304      8  0.867</t>
  </si>
  <si>
    <t>1 2097152 2097152 2097152 2097152     16  0.870</t>
  </si>
  <si>
    <t>1 1048576 1048576 1048576 1048576     32  0.859</t>
  </si>
  <si>
    <t>1  524288  524288  524288  524288     64  0.879</t>
  </si>
  <si>
    <t>1  262144  262144  262144  262144    128  0.888</t>
  </si>
  <si>
    <t>1  131072  131072  131072  131072    256  0.997</t>
  </si>
  <si>
    <t>1   32768   32768   32768   32768   1024   1.05</t>
  </si>
  <si>
    <t>1   16384   16384   16384   16384   1024  0.638</t>
  </si>
  <si>
    <t>1    8192    8192    8192    8192   2048  0.853</t>
  </si>
  <si>
    <t>1    4096    4096    4096    4096   2048  0.630</t>
  </si>
  <si>
    <t>1    2048    2048    2048    2048   2048  0.502</t>
  </si>
  <si>
    <t>1    1024    1024    1024    1024   2048  0.432</t>
  </si>
  <si>
    <t>1     512     512     512     512   2048  0.400</t>
  </si>
  <si>
    <t>1     256     256     256     256   2048  0.385</t>
  </si>
  <si>
    <t>1     128     128     128     128   2048  0.365</t>
  </si>
  <si>
    <t>1      64      64      64      64   2048  0.352</t>
  </si>
  <si>
    <t>1      32      32      32      32   2048  0.345</t>
  </si>
  <si>
    <t>1      16      16      16      16   2048  0.342</t>
  </si>
  <si>
    <t>1       8       8       8       8   4096  0.680</t>
  </si>
  <si>
    <t>1       4       4       4       4   4096  0.666</t>
  </si>
  <si>
    <t>1       2       2       2       2   4096  0.666</t>
  </si>
  <si>
    <t>1       1       1       1       1   4096  0.663</t>
  </si>
  <si>
    <t>1 4194304 4194304 4194304 4194304      8  0.859</t>
  </si>
  <si>
    <t>1 2097152 2097152 2097152 2097152     16  0.861</t>
  </si>
  <si>
    <t>1 1048576 1048576 1048576 1048576     32  0.861</t>
  </si>
  <si>
    <t>1  524288  524288  524288  524288     64  0.877</t>
  </si>
  <si>
    <t>1  262144  262144  262144  262144    128  0.908</t>
  </si>
  <si>
    <t>1  131072  131072  131072  131072    256  0.952</t>
  </si>
  <si>
    <t>1   65536   65536   65536   65536    512   1.05</t>
  </si>
  <si>
    <t>1   32768   32768   32768   32768    512  0.623</t>
  </si>
  <si>
    <t>1   16384   16384   16384   16384   1024  0.793</t>
  </si>
  <si>
    <t>1    8192    8192    8192    8192   2048   1.12</t>
  </si>
  <si>
    <t>1    4096    4096    4096    4096   4096  0.836</t>
  </si>
  <si>
    <t>1    2048    2048    2048    2048   8192   1.00</t>
  </si>
  <si>
    <t>1    1024    1024    1024    1024   8192  0.597</t>
  </si>
  <si>
    <t>1     512     512     512     512   8192  0.497</t>
  </si>
  <si>
    <t>1     256     256     256     256   8192  0.445</t>
  </si>
  <si>
    <t>1     128     128     128     128   8192  0.402</t>
  </si>
  <si>
    <t>1      64      64      64      64   8192  0.387</t>
  </si>
  <si>
    <t>1      16      16      16      16   8192  0.358</t>
  </si>
  <si>
    <t>1       8       8       8       8   8192  0.355</t>
  </si>
  <si>
    <t>1       4       4       4       4   8192  0.360</t>
  </si>
  <si>
    <t>1       2       2       2       2   8192  0.351</t>
  </si>
  <si>
    <t>1       1       1       1       1   8192  0.348</t>
  </si>
  <si>
    <t>1 4194304 4194304 4194304 4194304      8  0.856</t>
  </si>
  <si>
    <t>1 2097152 2097152 2097152 2097152     16  0.860</t>
  </si>
  <si>
    <t>1 1048576 1048576 1048576 1048576     32  0.863</t>
  </si>
  <si>
    <t>1  524288  524288  524288  524288     64  0.872</t>
  </si>
  <si>
    <t>1  262144  262144  262144  262144    128  0.883</t>
  </si>
  <si>
    <t>1  131072  131072  131072  131072    256  0.918</t>
  </si>
  <si>
    <t>1   65536   65536   65536   65536    512  0.978</t>
  </si>
  <si>
    <t>1   32768   32768   32768   32768    512  0.553</t>
  </si>
  <si>
    <t>1   16384   16384   16384   16384   1024  0.675</t>
  </si>
  <si>
    <t>1    8192    8192    8192    8192   1024  0.454</t>
  </si>
  <si>
    <t>1    4096    4096    4096    4096   2048  0.681</t>
  </si>
  <si>
    <t>1    1024    1024    1024    1024   2048  0.485</t>
  </si>
  <si>
    <t>1     256     256     256     256   2048  0.431</t>
  </si>
  <si>
    <t>1     128     128     128     128   2048  0.393</t>
  </si>
  <si>
    <t>1      64      64      64      64   2048  0.368</t>
  </si>
  <si>
    <t>1      32      32      32      32   2048  0.355</t>
  </si>
  <si>
    <t>1      16      16      16      16   2048  0.353</t>
  </si>
  <si>
    <t>1       8       8       8       8   2048  0.351</t>
  </si>
  <si>
    <t>1       4       4       4       4   2048  0.350</t>
  </si>
  <si>
    <t>1       2       2       2       2   2048  0.351</t>
  </si>
  <si>
    <t>1       1       1       1       1   2048  0.360</t>
  </si>
  <si>
    <t>1 4194304 4194304 4194304 4194304      8  0.849</t>
  </si>
  <si>
    <t>1 2097152 2097152 2097152 2097152     16  0.849</t>
  </si>
  <si>
    <t>1 1048576 1048576 1048576 1048576     32  0.854</t>
  </si>
  <si>
    <t>1  524288  524288  524288  524288     64  0.861</t>
  </si>
  <si>
    <t>1  262144  262144  262144  262144    128  0.878</t>
  </si>
  <si>
    <t>1  131072  131072  131072  131072    256  0.905</t>
  </si>
  <si>
    <t>1   65536   65536   65536   65536    512  0.963</t>
  </si>
  <si>
    <t>1   32768   32768   32768   32768   1024   1.07</t>
  </si>
  <si>
    <t>1   16384   16384   16384   16384   1024  0.654</t>
  </si>
  <si>
    <t>1    8192    8192    8192    8192   2048  0.891</t>
  </si>
  <si>
    <t>1    4096    4096    4096    4096   2048  0.653</t>
  </si>
  <si>
    <t>1    2048    2048    2048    2048   2048  0.518</t>
  </si>
  <si>
    <t>1    1024    1024    1024    1024   2048  0.443</t>
  </si>
  <si>
    <t>1     512     512     512     512   2048  0.414</t>
  </si>
  <si>
    <t>1     256     256     256     256   2048  0.397</t>
  </si>
  <si>
    <t>1     128     128     128     128   2048  0.370</t>
  </si>
  <si>
    <t>1      64      64      64      64   2048  0.357</t>
  </si>
  <si>
    <t>1      32      32      32      32   2048  0.351</t>
  </si>
  <si>
    <t>1      16      16      16      16   2048  0.348</t>
  </si>
  <si>
    <t>1       4       4       4       4   2048  0.341</t>
  </si>
  <si>
    <t>1       2       2       2       2   2048  0.340</t>
  </si>
  <si>
    <t>1       1       1       1       1   2048  0.340</t>
  </si>
  <si>
    <t>1 4194304 4194304 4194304 4194304      8  0.818</t>
  </si>
  <si>
    <t>1 2097152 2097152 2097152 2097152     16  0.819</t>
  </si>
  <si>
    <t>1 1048576 1048576 1048576 1048576     32  0.822</t>
  </si>
  <si>
    <t>1  524288  524288  524288  524288     64  0.831</t>
  </si>
  <si>
    <t>1  262144  262144  262144  262144    128  0.846</t>
  </si>
  <si>
    <t>1  131072  131072  131072  131072    256  0.874</t>
  </si>
  <si>
    <t>1   65536   65536   65536   65536    512  0.933</t>
  </si>
  <si>
    <t>1   16384   16384   16384   16384   1024  0.643</t>
  </si>
  <si>
    <t>1    8192    8192    8192    8192   2048  0.870</t>
  </si>
  <si>
    <t>1    4096    4096    4096    4096   4096  0.792</t>
  </si>
  <si>
    <t>1    2048    2048    2048    2048   8192  0.945</t>
  </si>
  <si>
    <t>1    1024    1024    1024    1024   8192  0.619</t>
  </si>
  <si>
    <t>1     512     512     512     512   8192  0.448</t>
  </si>
  <si>
    <t>1     256     256     256     256   8192  0.399</t>
  </si>
  <si>
    <t>1     128     128     128     128  16384  0.701</t>
  </si>
  <si>
    <t>1      64      64      64      64  16384  0.655</t>
  </si>
  <si>
    <t>1      32      32      32      32  16384  0.637</t>
  </si>
  <si>
    <t>1      16      16      16      16  16384  0.569</t>
  </si>
  <si>
    <t>1       8       8       8       8  16384  0.560</t>
  </si>
  <si>
    <t>1       4       4       4       4  16384  0.558</t>
  </si>
  <si>
    <t>1       2       2       2       2  16384  0.473</t>
  </si>
  <si>
    <t>1       1       1       1       1  16384  0.472</t>
  </si>
  <si>
    <t>image1, image2 =  1 4</t>
  </si>
  <si>
    <t>1 4194304 4194304 4194304 4194304      8  0.861</t>
  </si>
  <si>
    <t>1 2097152 2097152 2097152 2097152     16  0.864</t>
  </si>
  <si>
    <t>1 1048576 1048576 1048576 1048576     32  0.858</t>
  </si>
  <si>
    <t>1  524288  524288  524288  524288     64  0.891</t>
  </si>
  <si>
    <t>1  262144  262144  262144  262144    128  0.851</t>
  </si>
  <si>
    <t>1  131072  131072  131072  131072    256  0.924</t>
  </si>
  <si>
    <t>1   16384   16384   16384   16384   1024  0.614</t>
  </si>
  <si>
    <t>1    8192    8192    8192    8192   2048  0.808</t>
  </si>
  <si>
    <t>1    4096    4096    4096    4096   2048  0.594</t>
  </si>
  <si>
    <t>1    2048    2048    2048    2048   2048  0.475</t>
  </si>
  <si>
    <t>1    1024    1024    1024    1024   2048  0.406</t>
  </si>
  <si>
    <t>1     512     512     512     512   2048  0.375</t>
  </si>
  <si>
    <t>1     256     256     256     256   4096  0.723</t>
  </si>
  <si>
    <t>1     128     128     128     128   4096  0.649</t>
  </si>
  <si>
    <t>1      64      64      64      64   4096  0.602</t>
  </si>
  <si>
    <t>1      32      32      32      32   4096  0.579</t>
  </si>
  <si>
    <t>1      16      16      16      16   4096  0.572</t>
  </si>
  <si>
    <t>1       8       8       8       8   4096  0.570</t>
  </si>
  <si>
    <t>1       4       4       4       4   4096  0.569</t>
  </si>
  <si>
    <t>1       2       2       2       2   4096  0.569</t>
  </si>
  <si>
    <t>1       1       1       1       1   4096  0.569</t>
  </si>
  <si>
    <t>1 4194304 4194304 4194304 4194304      8  0.814</t>
  </si>
  <si>
    <t>1 2097152 2097152 2097152 2097152     16  0.816</t>
  </si>
  <si>
    <t>1 1048576 1048576 1048576 1048576     32  0.818</t>
  </si>
  <si>
    <t>1  524288  524288  524288  524288     64  0.825</t>
  </si>
  <si>
    <t>1  262144  262144  262144  262144    128  0.836</t>
  </si>
  <si>
    <t>1  131072  131072  131072  131072    256  0.857</t>
  </si>
  <si>
    <t>1   65536   65536   65536   65536    512  0.901</t>
  </si>
  <si>
    <t>1   32768   32768   32768   32768   1024  0.993</t>
  </si>
  <si>
    <t>1   16384   16384   16384   16384   1024  0.585</t>
  </si>
  <si>
    <t>1    8192    8192    8192    8192   2048  0.758</t>
  </si>
  <si>
    <t>1    4096    4096    4096    4096   2048  0.546</t>
  </si>
  <si>
    <t>1    2048    2048    2048    2048   2048  0.425</t>
  </si>
  <si>
    <t>1    1024    1024    1024    1024   4096  0.717</t>
  </si>
  <si>
    <t>1     512     512     512     512   4096  0.655</t>
  </si>
  <si>
    <t>1     256     256     256     256   4096  0.626</t>
  </si>
  <si>
    <t>1     128     128     128     128   4096  0.594</t>
  </si>
  <si>
    <t>1      64      64      64      64   4096  0.572</t>
  </si>
  <si>
    <t>1      32      32      32      32   4096  0.568</t>
  </si>
  <si>
    <t>1      16      16      16      16   4096  0.558</t>
  </si>
  <si>
    <t>1       8       8       8       8   4096  0.554</t>
  </si>
  <si>
    <t>1       4       4       4       4   4096  0.541</t>
  </si>
  <si>
    <t>1       2       2       2       2   4096  0.541</t>
  </si>
  <si>
    <t>1       1       1       1       1   4096  0.538</t>
  </si>
  <si>
    <t>1 4194304 4194304 4194304 4194304      8  0.815</t>
  </si>
  <si>
    <t>1 1048576 1048576 1048576 1048576     32  0.820</t>
  </si>
  <si>
    <t>1  524288  524288  524288  524288     64  0.827</t>
  </si>
  <si>
    <t>1  262144  262144  262144  262144    128  0.841</t>
  </si>
  <si>
    <t>1  131072  131072  131072  131072    256  0.872</t>
  </si>
  <si>
    <t>1   65536   65536   65536   65536    512  0.929</t>
  </si>
  <si>
    <t>1   16384   16384   16384   16384   1024  0.640</t>
  </si>
  <si>
    <t>1    8192    8192    8192    8192   2048  0.866</t>
  </si>
  <si>
    <t>1    4096    4096    4096    4096   4096  0.793</t>
  </si>
  <si>
    <t>1    2048    2048    2048    2048   8192  0.946</t>
  </si>
  <si>
    <t>1    1024    1024    1024    1024   8192  0.644</t>
  </si>
  <si>
    <t>1     512     512     512     512   8192  0.446</t>
  </si>
  <si>
    <t>1     256     256     256     256   8192  0.398</t>
  </si>
  <si>
    <t>1      64      64      64      64  16384  0.657</t>
  </si>
  <si>
    <t>1      32      32      32      32  16384  0.642</t>
  </si>
  <si>
    <t>1       8       8       8       8  16384  0.562</t>
  </si>
  <si>
    <t>1       4       4       4       4  16384  0.560</t>
  </si>
  <si>
    <t>1       2       2       2       2  16384  0.475</t>
  </si>
  <si>
    <t>1       1       1       1       1  16384  0.473</t>
  </si>
  <si>
    <t>1 4194304 4194304 4194304 4194304      8  0.860</t>
  </si>
  <si>
    <t>1 1048576 1048576 1048576 1048576     32  0.941</t>
  </si>
  <si>
    <t>1  524288  524288  524288  524288     64  0.898</t>
  </si>
  <si>
    <t>1  262144  262144  262144  262144    128  0.849</t>
  </si>
  <si>
    <t>1  131072  131072  131072  131072    256  0.876</t>
  </si>
  <si>
    <t>1   65536   65536   65536   65536    512  0.930</t>
  </si>
  <si>
    <t>1   16384   16384   16384   16384   1024  0.621</t>
  </si>
  <si>
    <t>1    8192    8192    8192    8192   2048  0.819</t>
  </si>
  <si>
    <t>1    4096    4096    4096    4096   2048  0.604</t>
  </si>
  <si>
    <t>1    2048    2048    2048    2048   2048  0.483</t>
  </si>
  <si>
    <t>1    1024    1024    1024    1024   2048  0.418</t>
  </si>
  <si>
    <t>1     512     512     512     512   2048  0.385</t>
  </si>
  <si>
    <t>1     256     256     256     256   2048  0.370</t>
  </si>
  <si>
    <t>1     128     128     128     128   4096  0.680</t>
  </si>
  <si>
    <t>1      64      64      64      64   4096  0.633</t>
  </si>
  <si>
    <t>1      32      32      32      32   4096  0.605</t>
  </si>
  <si>
    <t>1      16      16      16      16   4096  0.595</t>
  </si>
  <si>
    <t>1       8       8       8       8   4096  0.593</t>
  </si>
  <si>
    <t>1       4       4       4       4   4096  0.592</t>
  </si>
  <si>
    <t>1       2       2       2       2   4096  0.593</t>
  </si>
  <si>
    <t>1       1       1       1       1   4096  0.593</t>
  </si>
  <si>
    <t>1 2097152 2097152 2097152 2097152     16  0.817</t>
  </si>
  <si>
    <t>1 1048576 1048576 1048576 1048576     32  0.819</t>
  </si>
  <si>
    <t>1  524288  524288  524288  524288     64  0.826</t>
  </si>
  <si>
    <t>1  262144  262144  262144  262144    128  0.838</t>
  </si>
  <si>
    <t>1  131072  131072  131072  131072    256  0.861</t>
  </si>
  <si>
    <t>1   65536   65536   65536   65536    512  0.907</t>
  </si>
  <si>
    <t>1   32768   32768   32768   32768   1024  0.999</t>
  </si>
  <si>
    <t>1   16384   16384   16384   16384   1024  0.592</t>
  </si>
  <si>
    <t>1    8192    8192    8192    8192   2048  0.770</t>
  </si>
  <si>
    <t>1    4096    4096    4096    4096   2048  0.557</t>
  </si>
  <si>
    <t>1    2048    2048    2048    2048   2048  0.438</t>
  </si>
  <si>
    <t>1    1024    1024    1024    1024   2048  0.375</t>
  </si>
  <si>
    <t>1     512     512     512     512   4096  0.684</t>
  </si>
  <si>
    <t>1     256     256     256     256   4096  0.649</t>
  </si>
  <si>
    <t>1     128     128     128     128   4096  0.616</t>
  </si>
  <si>
    <t>1      64      64      64      64   4096  0.594</t>
  </si>
  <si>
    <t>1      32      32      32      32   4096  0.583</t>
  </si>
  <si>
    <t>1      16      16      16      16   4096  0.579</t>
  </si>
  <si>
    <t>1       8       8       8       8   4096  0.577</t>
  </si>
  <si>
    <t>1       4       4       4       4   4096  0.564</t>
  </si>
  <si>
    <t>1       2       2       2       2   4096  0.564</t>
  </si>
  <si>
    <t>1       1       1       1       1   4096  0.562</t>
  </si>
  <si>
    <t>numimages =  4</t>
  </si>
  <si>
    <t>../cafbench-eight-RA-O1.x Fri Aug 11 17:22:03 JST 2017</t>
  </si>
  <si>
    <t>Fri Aug 11 19:05:57 JST 2017</t>
  </si>
  <si>
    <t>../cafbench-eight-nb-RA-O1.x</t>
  </si>
  <si>
    <t>1 4194304 4194304 4194304 4194304      8  0.767</t>
  </si>
  <si>
    <t>1 2097152 2097152 2097152 2097152     16  0.767</t>
  </si>
  <si>
    <t>1 1048576 1048576 1048576 1048576     32  0.767</t>
  </si>
  <si>
    <t>1  524288  524288  524288  524288     64  0.769</t>
  </si>
  <si>
    <t>1  262144  262144  262144  262144    128  0.770</t>
  </si>
  <si>
    <t>1  131072  131072  131072  131072    256  0.773</t>
  </si>
  <si>
    <t>1   65536   65536   65536   65536    512  0.779</t>
  </si>
  <si>
    <t>1   32768   32768   32768   32768   1024  0.791</t>
  </si>
  <si>
    <t>1   16384   16384   16384   16384   2048  0.830</t>
  </si>
  <si>
    <t>1    8192    8192    8192    8192   4096  0.860</t>
  </si>
  <si>
    <t>1    4096    4096    4096    4096   4096  0.538</t>
  </si>
  <si>
    <t>1    2048    2048    2048    2048   4096  0.421</t>
  </si>
  <si>
    <t>1    1024    1024    1024    1024   8192  0.712</t>
  </si>
  <si>
    <t>1     512     512     512     512   8192  0.653</t>
  </si>
  <si>
    <t>1     256     256     256     256   8192  0.640</t>
  </si>
  <si>
    <t>1     128     128     128     128   8192  0.658</t>
  </si>
  <si>
    <t>1      64      64      64      64   4096  0.371</t>
  </si>
  <si>
    <t>1      32      32      32      32   4096  0.367</t>
  </si>
  <si>
    <t>1      16      16      16      16   4096  0.842</t>
  </si>
  <si>
    <t>1       8       8       8       8   4096  0.655</t>
  </si>
  <si>
    <t>1       4       4       4       4   4096  0.700</t>
  </si>
  <si>
    <t>1       2       2       2       2   8192   1.35</t>
  </si>
  <si>
    <t>1       1       1       1       1   8192  0.362</t>
  </si>
  <si>
    <t>1 4194304 4194304 4194304 4194304      8  0.779</t>
  </si>
  <si>
    <t>1 2097152 2097152 2097152 2097152     16  0.780</t>
  </si>
  <si>
    <t>1 1048576 1048576 1048576 1048576     32  0.781</t>
  </si>
  <si>
    <t>1  524288  524288  524288  524288     64  0.784</t>
  </si>
  <si>
    <t>1  262144  262144  262144  262144    128  0.796</t>
  </si>
  <si>
    <t>1  131072  131072  131072  131072    256  0.805</t>
  </si>
  <si>
    <t>1   65536   65536   65536   65536    512  0.831</t>
  </si>
  <si>
    <t>1   32768   32768   32768   32768   1024  0.886</t>
  </si>
  <si>
    <t>1   16384   16384   16384   16384   2048  0.995</t>
  </si>
  <si>
    <t>1    4096    4096    4096    4096   4096  0.797</t>
  </si>
  <si>
    <t>1    2048    2048    2048    2048   4096  0.604</t>
  </si>
  <si>
    <t>1    1024    1024    1024    1024   4096  0.501</t>
  </si>
  <si>
    <t>1     512     512     512     512   4096  0.459</t>
  </si>
  <si>
    <t>1     256     256     256     256   4096  0.436</t>
  </si>
  <si>
    <t>1     128     128     128     128   4096  0.376</t>
  </si>
  <si>
    <t>1      64      64      64      64   8192  0.673</t>
  </si>
  <si>
    <t>1      32      32      32      32   8192  0.634</t>
  </si>
  <si>
    <t>1      16      16      16      16   8192  0.619</t>
  </si>
  <si>
    <t>1       8       8       8       8   8192  0.618</t>
  </si>
  <si>
    <t>1       4       4       4       4   8192  0.617</t>
  </si>
  <si>
    <t>1       2       2       2       2   8192  0.617</t>
  </si>
  <si>
    <t>1       1       1       1       1   8192  0.617</t>
  </si>
  <si>
    <t>1  524288  524288  524288  524288     64  0.767</t>
  </si>
  <si>
    <t>1  262144  262144  262144  262144    128  0.769</t>
  </si>
  <si>
    <t>1  131072  131072  131072  131072    256  0.771</t>
  </si>
  <si>
    <t>1   65536   65536   65536   65536    512  0.775</t>
  </si>
  <si>
    <t>1   32768   32768   32768   32768   1024  0.784</t>
  </si>
  <si>
    <t>1   16384   16384   16384   16384   2048  0.800</t>
  </si>
  <si>
    <t>1    8192    8192    8192    8192   4096  0.830</t>
  </si>
  <si>
    <t>1    4096    4096    4096    4096   8192  0.889</t>
  </si>
  <si>
    <t>1    2048    2048    2048    2048  16384   1.01</t>
  </si>
  <si>
    <t>1    1024    1024    1024    1024  16384  0.627</t>
  </si>
  <si>
    <t>1     512     512     512     512  16384  0.555</t>
  </si>
  <si>
    <t>1     256     256     256     256  16384  0.541</t>
  </si>
  <si>
    <t>1     128     128     128     128  16384  0.526</t>
  </si>
  <si>
    <t>1      64      64      64      64  16384  0.519</t>
  </si>
  <si>
    <t>1      32      32      32      32  16384  0.515</t>
  </si>
  <si>
    <t>1      16      16      16      16  16384  0.516</t>
  </si>
  <si>
    <t>1       8       8       8       8  16384  0.515</t>
  </si>
  <si>
    <t>1       4       4       4       4  16384  0.549</t>
  </si>
  <si>
    <t>1       2       2       2       2  16384  0.550</t>
  </si>
  <si>
    <t>1       1       1       1       1  16384  0.524</t>
  </si>
  <si>
    <t>1  524288  524288  524288  524288     64  0.768</t>
  </si>
  <si>
    <t>1  131072  131072  131072  131072    256  0.772</t>
  </si>
  <si>
    <t>1   65536   65536   65536   65536    512  0.778</t>
  </si>
  <si>
    <t>1   32768   32768   32768   32768   1024  0.790</t>
  </si>
  <si>
    <t>1   16384   16384   16384   16384   2048  0.814</t>
  </si>
  <si>
    <t>1    4096    4096    4096    4096   4096  0.546</t>
  </si>
  <si>
    <t>1    2048    2048    2048    2048   4096  0.420</t>
  </si>
  <si>
    <t>1    1024    1024    1024    1024   8192  0.690</t>
  </si>
  <si>
    <t>1     512     512     512     512   8192  0.649</t>
  </si>
  <si>
    <t>1     256     256     256     256   8192  0.622</t>
  </si>
  <si>
    <t>1     128     128     128     128   4096  0.334</t>
  </si>
  <si>
    <t>1      64      64      64      64   4096  0.385</t>
  </si>
  <si>
    <t>1      32      32      32      32   4096  0.376</t>
  </si>
  <si>
    <t>1      16      16      16      16   4096  0.799</t>
  </si>
  <si>
    <t>1       8       8       8       8   4096  0.652</t>
  </si>
  <si>
    <t>1       4       4       4       4   4096  0.824</t>
  </si>
  <si>
    <t>1       2       2       2       2   8192   1.24</t>
  </si>
  <si>
    <t>1       1       1       1       1   8192  0.345</t>
  </si>
  <si>
    <t>1 4194304 4194304 4194304 4194304      8  0.780</t>
  </si>
  <si>
    <t>1 2097152 2097152 2097152 2097152     16  0.782</t>
  </si>
  <si>
    <t>1 1048576 1048576 1048576 1048576     32  0.783</t>
  </si>
  <si>
    <t>1  524288  524288  524288  524288     64  0.786</t>
  </si>
  <si>
    <t>1  262144  262144  262144  262144    128  0.793</t>
  </si>
  <si>
    <t>1  131072  131072  131072  131072    256  0.810</t>
  </si>
  <si>
    <t>1   65536   65536   65536   65536    512  0.835</t>
  </si>
  <si>
    <t>1   32768   32768   32768   32768   1024  0.892</t>
  </si>
  <si>
    <t>1   16384   16384   16384   16384   2048   1.00</t>
  </si>
  <si>
    <t>1    4096    4096    4096    4096   4096  0.807</t>
  </si>
  <si>
    <t>1    2048    2048    2048    2048   4096  0.615</t>
  </si>
  <si>
    <t>1    1024    1024    1024    1024   4096  0.511</t>
  </si>
  <si>
    <t>1     512     512     512     512   4096  0.466</t>
  </si>
  <si>
    <t>1     256     256     256     256   4096  0.445</t>
  </si>
  <si>
    <t>1     128     128     128     128   4096  0.377</t>
  </si>
  <si>
    <t>1      64      64      64      64   8192  0.675</t>
  </si>
  <si>
    <t>1      32      32      32      32   8192  0.635</t>
  </si>
  <si>
    <t>1      16      16      16      16   8192  0.628</t>
  </si>
  <si>
    <t>1       8       8       8       8   8192  0.626</t>
  </si>
  <si>
    <t>1       4       4       4       4   8192  0.626</t>
  </si>
  <si>
    <t>1       2       2       2       2   8192  0.626</t>
  </si>
  <si>
    <t>1       1       1       1       1   8192  0.626</t>
  </si>
  <si>
    <t>1   16384   16384   16384   16384   2048  0.803</t>
  </si>
  <si>
    <t>1    8192    8192    8192    8192   4096  0.835</t>
  </si>
  <si>
    <t>1    4096    4096    4096    4096   8192  0.902</t>
  </si>
  <si>
    <t>1    2048    2048    2048    2048  16384   1.03</t>
  </si>
  <si>
    <t>1    1024    1024    1024    1024  16384  0.651</t>
  </si>
  <si>
    <t>1     512     512     512     512  16384  0.579</t>
  </si>
  <si>
    <t>1     256     256     256     256  16384  0.560</t>
  </si>
  <si>
    <t>1     128     128     128     128  16384  0.547</t>
  </si>
  <si>
    <t>1      64      64      64      64  16384  0.540</t>
  </si>
  <si>
    <t>1      32      32      32      32  16384  0.536</t>
  </si>
  <si>
    <t>1      16      16      16      16  16384  0.533</t>
  </si>
  <si>
    <t>1       8       8       8       8  16384  0.532</t>
  </si>
  <si>
    <t>1       4       4       4       4  16384  0.574</t>
  </si>
  <si>
    <t>1       2       2       2       2  16384  0.574</t>
  </si>
  <si>
    <t>1       1       1       1       1  16384  0.553</t>
  </si>
  <si>
    <t>1 4194304 4194304 4194304 4194304      8  0.766</t>
  </si>
  <si>
    <t>1    8192    8192    8192    8192   4096  0.862</t>
  </si>
  <si>
    <t>1    4096    4096    4096    4096   4096  0.528</t>
  </si>
  <si>
    <t>1    2048    2048    2048    2048   4096  0.416</t>
  </si>
  <si>
    <t>1    1024    1024    1024    1024   8192  0.763</t>
  </si>
  <si>
    <t>1     512     512     512     512   8192  0.524</t>
  </si>
  <si>
    <t>1     256     256     256     256   8192  0.469</t>
  </si>
  <si>
    <t>1     128     128     128     128   8192  0.440</t>
  </si>
  <si>
    <t>1      64      64      64      64   8192  0.421</t>
  </si>
  <si>
    <t>1      32      32      32      32   8192  0.398</t>
  </si>
  <si>
    <t>1      16      16      16      16  16384  0.713</t>
  </si>
  <si>
    <t>1       8       8       8       8  16384  0.662</t>
  </si>
  <si>
    <t>1       4       4       4       4  16384  0.655</t>
  </si>
  <si>
    <t>1       2       2       2       2  16384  0.652</t>
  </si>
  <si>
    <t>1       1       1       1       1  16384  0.648</t>
  </si>
  <si>
    <t>1 4194304 4194304 4194304 4194304      8  0.768</t>
  </si>
  <si>
    <t>1 2097152 2097152 2097152 2097152     16  0.769</t>
  </si>
  <si>
    <t>1 1048576 1048576 1048576 1048576     32  0.771</t>
  </si>
  <si>
    <t>1  524288  524288  524288  524288     64  0.773</t>
  </si>
  <si>
    <t>1  262144  262144  262144  262144    128  0.779</t>
  </si>
  <si>
    <t>1  131072  131072  131072  131072    256  0.791</t>
  </si>
  <si>
    <t>1   65536   65536   65536   65536    512  0.815</t>
  </si>
  <si>
    <t>1   32768   32768   32768   32768   1024  0.863</t>
  </si>
  <si>
    <t>1   16384   16384   16384   16384   2048  0.957</t>
  </si>
  <si>
    <t>1    8192    8192    8192    8192   2048  0.558</t>
  </si>
  <si>
    <t>1    4096    4096    4096    4096   4096  0.735</t>
  </si>
  <si>
    <t>1    2048    2048    2048    2048   4096  0.546</t>
  </si>
  <si>
    <t>1    1024    1024    1024    1024   4096  0.445</t>
  </si>
  <si>
    <t>1     512     512     512     512   4096  0.400</t>
  </si>
  <si>
    <t>1     256     256     256     256   8192  0.760</t>
  </si>
  <si>
    <t>1     128     128     128     128   8192  0.646</t>
  </si>
  <si>
    <t>1      64      64      64      64   8192  0.573</t>
  </si>
  <si>
    <t>1      32      32      32      32   8192  0.536</t>
  </si>
  <si>
    <t>1      16      16      16      16   8192  0.523</t>
  </si>
  <si>
    <t>1       8       8       8       8   8192  0.523</t>
  </si>
  <si>
    <t>1       4       4       4       4   8192  0.522</t>
  </si>
  <si>
    <t>1       2       2       2       2   8192  0.522</t>
  </si>
  <si>
    <t>1       1       1       1       1   8192  0.522</t>
  </si>
  <si>
    <t>1 2097152 2097152 2097152 2097152     16  0.766</t>
  </si>
  <si>
    <t>1  131072  131072  131072  131072    256  0.770</t>
  </si>
  <si>
    <t>1   65536   65536   65536   65536    512  0.773</t>
  </si>
  <si>
    <t>1   32768   32768   32768   32768   1024  0.780</t>
  </si>
  <si>
    <t>1   16384   16384   16384   16384   2048  0.794</t>
  </si>
  <si>
    <t>1    8192    8192    8192    8192   4096  0.819</t>
  </si>
  <si>
    <t>1    4096    4096    4096    4096   8192  0.869</t>
  </si>
  <si>
    <t>1    2048    2048    2048    2048  16384  0.972</t>
  </si>
  <si>
    <t>1    1024    1024    1024    1024  16384  0.592</t>
  </si>
  <si>
    <t>1     512     512     512     512  16384  0.517</t>
  </si>
  <si>
    <t>1     256     256     256     256  16384  0.506</t>
  </si>
  <si>
    <t>1     128     128     128     128  16384  0.494</t>
  </si>
  <si>
    <t>1      64      64      64      64  16384  0.488</t>
  </si>
  <si>
    <t>1      32      32      32      32  16384  0.487</t>
  </si>
  <si>
    <t>1      16      16      16      16  16384  0.483</t>
  </si>
  <si>
    <t>1       8       8       8       8  16384  0.484</t>
  </si>
  <si>
    <t>1       4       4       4       4  16384  0.519</t>
  </si>
  <si>
    <t>1       2       2       2       2  16384  0.520</t>
  </si>
  <si>
    <t>1       1       1       1       1  16384  0.492</t>
  </si>
  <si>
    <t>1    4096    4096    4096    4096   4096  0.545</t>
  </si>
  <si>
    <t>1    2048    2048    2048    2048   4096  0.407</t>
  </si>
  <si>
    <t>1    1024    1024    1024    1024   8192  0.769</t>
  </si>
  <si>
    <t>1     512     512     512     512   8192  0.566</t>
  </si>
  <si>
    <t>1     256     256     256     256   8192  0.489</t>
  </si>
  <si>
    <t>1     128     128     128     128   8192  0.444</t>
  </si>
  <si>
    <t>1      64      64      64      64   8192  0.422</t>
  </si>
  <si>
    <t>1      32      32      32      32   8192  0.393</t>
  </si>
  <si>
    <t>1      16      16      16      16  16384  0.716</t>
  </si>
  <si>
    <t>1       8       8       8       8  16384  0.640</t>
  </si>
  <si>
    <t>1       4       4       4       4  16384  0.633</t>
  </si>
  <si>
    <t>1       2       2       2       2  16384  0.631</t>
  </si>
  <si>
    <t>1       1       1       1       1  16384  0.612</t>
  </si>
  <si>
    <t>1   16384   16384   16384   16384   2048  0.956</t>
  </si>
  <si>
    <t>1    4096    4096    4096    4096   4096  0.733</t>
  </si>
  <si>
    <t>1    2048    2048    2048    2048   4096  0.543</t>
  </si>
  <si>
    <t>1     512     512     512     512   4096  0.399</t>
  </si>
  <si>
    <t>1     256     256     256     256   8192  0.753</t>
  </si>
  <si>
    <t>1     128     128     128     128   8192  0.651</t>
  </si>
  <si>
    <t>1      64      64      64      64   8192  0.577</t>
  </si>
  <si>
    <t>1      32      32      32      32   8192  0.540</t>
  </si>
  <si>
    <t>1      16      16      16      16   8192  0.539</t>
  </si>
  <si>
    <t>1       8       8       8       8   8192  0.539</t>
  </si>
  <si>
    <t>1       4       4       4       4   8192  0.539</t>
  </si>
  <si>
    <t>1       2       2       2       2   8192  0.539</t>
  </si>
  <si>
    <t>1       1       1       1       1   8192  0.539</t>
  </si>
  <si>
    <t>1 1048576 1048576 1048576 1048576     32  0.766</t>
  </si>
  <si>
    <t>1   32768   32768   32768   32768   1024  0.783</t>
  </si>
  <si>
    <t>1   16384   16384   16384   16384   2048  0.798</t>
  </si>
  <si>
    <t>1    8192    8192    8192    8192   4096  0.827</t>
  </si>
  <si>
    <t>1    4096    4096    4096    4096   8192  0.886</t>
  </si>
  <si>
    <t>1    2048    2048    2048    2048  16384   1.00</t>
  </si>
  <si>
    <t>1    1024    1024    1024    1024  16384  0.622</t>
  </si>
  <si>
    <t>1     512     512     512     512  16384  0.557</t>
  </si>
  <si>
    <t>1     256     256     256     256  16384  0.535</t>
  </si>
  <si>
    <t>1     128     128     128     128  16384  0.524</t>
  </si>
  <si>
    <t>1      64      64      64      64  16384  0.518</t>
  </si>
  <si>
    <t>1      32      32      32      32  16384  0.516</t>
  </si>
  <si>
    <t>1      16      16      16      16  16384  0.519</t>
  </si>
  <si>
    <t>1       8       8       8       8  16384  0.520</t>
  </si>
  <si>
    <t>1       4       4       4       4  16384  0.550</t>
  </si>
  <si>
    <t>1       2       2       2       2  16384  0.549</t>
  </si>
  <si>
    <t>1       1       1       1       1  16384  0.530</t>
  </si>
  <si>
    <t>*** _XMP_coarray_contiguous_put() is Non-Blocking ***</t>
  </si>
  <si>
    <t>../cafbench-eight-nb-RA-O1.x Fri Aug 11 19:02:18 JST 2017</t>
  </si>
  <si>
    <t>1 2097152 2097152 2097152 2097152     16  0.774</t>
  </si>
  <si>
    <t>1 1048576 1048576 1048576 1048576     32  0.773</t>
  </si>
  <si>
    <t>1       2       2       2       2   8192  0.613</t>
  </si>
  <si>
    <t>1  131072  131072  131072  131072    256  0.774</t>
  </si>
  <si>
    <t>1   32768   32768   32768   32768   1024  0.785</t>
  </si>
  <si>
    <t>1    2048    2048    2048    2048  16384   1.02</t>
  </si>
  <si>
    <t>1   32768   32768   32768   32768   1024  0.883</t>
  </si>
  <si>
    <t>1    8192    8192    8192    8192   2048  0.592</t>
  </si>
  <si>
    <t>1     512     512     512     512   4096  0.462</t>
  </si>
  <si>
    <t>1     256     256     256     256   4096  0.441</t>
  </si>
  <si>
    <t>1   65536   65536   65536   65536    512  0.777</t>
  </si>
  <si>
    <t>1   32768   32768   32768   32768   1024  0.787</t>
  </si>
  <si>
    <t>1    4096    4096    4096    4096   4096  0.530</t>
  </si>
  <si>
    <t>1     256     256     256     256  16384  0.524</t>
  </si>
  <si>
    <r>
      <t>H</t>
    </r>
    <r>
      <rPr>
        <sz val="11"/>
        <color theme="1"/>
        <rFont val="ＭＳ Ｐゴシック"/>
        <family val="2"/>
        <charset val="128"/>
        <scheme val="minor"/>
      </rPr>
      <t>OKUSAI</t>
    </r>
    <phoneticPr fontId="3"/>
  </si>
  <si>
    <r>
      <t>4</t>
    </r>
    <r>
      <rPr>
        <sz val="11"/>
        <color theme="1"/>
        <rFont val="ＭＳ Ｐゴシック"/>
        <family val="2"/>
        <charset val="128"/>
        <scheme val="minor"/>
      </rPr>
      <t xml:space="preserve"> node execution </t>
    </r>
    <phoneticPr fontId="3"/>
  </si>
  <si>
    <r>
      <t>p</t>
    </r>
    <r>
      <rPr>
        <sz val="11"/>
        <color theme="1"/>
        <rFont val="ＭＳ Ｐゴシック"/>
        <family val="2"/>
        <charset val="128"/>
        <scheme val="minor"/>
      </rPr>
      <t>ing-pong across nodes</t>
    </r>
    <phoneticPr fontId="3"/>
  </si>
  <si>
    <r>
      <t>8</t>
    </r>
    <r>
      <rPr>
        <sz val="11"/>
        <color theme="1"/>
        <rFont val="ＭＳ Ｐゴシック"/>
        <family val="2"/>
        <charset val="128"/>
        <scheme val="minor"/>
      </rPr>
      <t xml:space="preserve"> variables</t>
    </r>
    <phoneticPr fontId="3"/>
  </si>
  <si>
    <r>
      <t>C</t>
    </r>
    <r>
      <rPr>
        <sz val="11"/>
        <color theme="1"/>
        <rFont val="ＭＳ Ｐゴシック"/>
        <family val="2"/>
        <charset val="128"/>
        <scheme val="minor"/>
      </rPr>
      <t>AF</t>
    </r>
    <phoneticPr fontId="3"/>
  </si>
  <si>
    <r>
      <t>n</t>
    </r>
    <r>
      <rPr>
        <sz val="11"/>
        <color theme="1"/>
        <rFont val="ＭＳ Ｐゴシック"/>
        <family val="2"/>
        <charset val="128"/>
        <scheme val="minor"/>
      </rPr>
      <t>onblocking</t>
    </r>
    <phoneticPr fontId="3"/>
  </si>
  <si>
    <r>
      <t>M</t>
    </r>
    <r>
      <rPr>
        <sz val="11"/>
        <color theme="1"/>
        <rFont val="ＭＳ Ｐゴシック"/>
        <family val="2"/>
        <charset val="128"/>
        <scheme val="minor"/>
      </rPr>
      <t>PI</t>
    </r>
    <phoneticPr fontId="3"/>
  </si>
  <si>
    <t>blocking</t>
    <phoneticPr fontId="3"/>
  </si>
  <si>
    <t>blocking</t>
    <phoneticPr fontId="3"/>
  </si>
  <si>
    <t>Fri Aug 11 21:14:02 JST 2017</t>
  </si>
  <si>
    <t>1 4194304 4194304 4194304 4194304      8  0.765</t>
  </si>
  <si>
    <t>1  524288  524288  524288  524288     64  0.765</t>
  </si>
  <si>
    <t>1  262144  262144  262144  262144    128  0.767</t>
  </si>
  <si>
    <t>1   65536   65536   65536   65536    512  0.776</t>
  </si>
  <si>
    <t>1   16384   16384   16384   16384   2048  0.812</t>
  </si>
  <si>
    <t>1    8192    8192    8192    8192   4096  0.857</t>
  </si>
  <si>
    <t>1    2048    2048    2048    2048   4096  0.413</t>
  </si>
  <si>
    <t>1    1024    1024    1024    1024   4096  0.352</t>
  </si>
  <si>
    <t>1     512     512     512     512   8192  0.690</t>
  </si>
  <si>
    <t>1     256     256     256     256   8192  0.621</t>
  </si>
  <si>
    <t>1     128     128     128     128   4096  0.339</t>
  </si>
  <si>
    <t>1      64      64      64      64   4096  0.388</t>
  </si>
  <si>
    <t>1      32      32      32      32   8192  0.821</t>
  </si>
  <si>
    <t>1      16      16      16      16   4096  0.870</t>
  </si>
  <si>
    <t>1       8       8       8       8   4096  0.366</t>
  </si>
  <si>
    <t>1       4       4       4       4   8192   1.16</t>
  </si>
  <si>
    <t>1       2       2       2       2   8192   1.26</t>
  </si>
  <si>
    <t>1       1       1       1       1   8192  0.361</t>
  </si>
  <si>
    <t>1 2097152 2097152 2097152 2097152     16  0.781</t>
  </si>
  <si>
    <t>1 1048576 1048576 1048576 1048576     32  0.782</t>
  </si>
  <si>
    <t>1  524288  524288  524288  524288     64  0.785</t>
  </si>
  <si>
    <t>1  262144  262144  262144  262144    128  0.791</t>
  </si>
  <si>
    <t>1   65536   65536   65536   65536    512  0.829</t>
  </si>
  <si>
    <t>1   16384   16384   16384   16384   2048  0.989</t>
  </si>
  <si>
    <t>1    4096    4096    4096    4096   4096  0.796</t>
  </si>
  <si>
    <t>1    2048    2048    2048    2048   4096  0.602</t>
  </si>
  <si>
    <t>1    1024    1024    1024    1024   4096  0.500</t>
  </si>
  <si>
    <t>1     512     512     512     512   4096  0.455</t>
  </si>
  <si>
    <t>1     256     256     256     256   4096  0.433</t>
  </si>
  <si>
    <t>1     128     128     128     128   8192  0.743</t>
  </si>
  <si>
    <t>1      64      64      64      64   8192  0.664</t>
  </si>
  <si>
    <t>1      32      32      32      32   8192  0.624</t>
  </si>
  <si>
    <t>1      16      16      16      16   8192  0.615</t>
  </si>
  <si>
    <t>1       8       8       8       8   8192  0.613</t>
  </si>
  <si>
    <t>1       4       4       4       4   8192  0.612</t>
  </si>
  <si>
    <t>1       1       1       1       1   8192  0.613</t>
  </si>
  <si>
    <t>1  524288  524288  524288  524288     64  0.766</t>
  </si>
  <si>
    <t>1  262144  262144  262144  262144    128  0.768</t>
  </si>
  <si>
    <t>1  131072  131072  131072  131072    256  0.769</t>
  </si>
  <si>
    <t>1   65536   65536   65536   65536    512  0.774</t>
  </si>
  <si>
    <t>1   32768   32768   32768   32768   1024  0.781</t>
  </si>
  <si>
    <t>1    4096    4096    4096    4096   8192  0.887</t>
  </si>
  <si>
    <t>1    1024    1024    1024    1024  16384  0.623</t>
  </si>
  <si>
    <t>1     512     512     512     512  16384  0.548</t>
  </si>
  <si>
    <t>1     128     128     128     128  16384  0.513</t>
  </si>
  <si>
    <t>1      64      64      64      64  16384  0.504</t>
  </si>
  <si>
    <t>1      32      32      32      32  16384  0.501</t>
  </si>
  <si>
    <t>1      16      16      16      16  16384  0.500</t>
  </si>
  <si>
    <t>1       8       8       8       8  16384  0.499</t>
  </si>
  <si>
    <t>1       4       4       4       4  16384  0.547</t>
  </si>
  <si>
    <t>1       1       1       1       1  16384  0.520</t>
  </si>
  <si>
    <t>1  524288  524288  524288  524288     64  0.770</t>
  </si>
  <si>
    <t>1  262144  262144  262144  262144    128  0.772</t>
  </si>
  <si>
    <t>1   65536   65536   65536   65536    512  0.781</t>
  </si>
  <si>
    <t>1   32768   32768   32768   32768   1024  0.794</t>
  </si>
  <si>
    <t>1   16384   16384   16384   16384   2048  0.817</t>
  </si>
  <si>
    <t>1    8192    8192    8192    8192   4096  0.864</t>
  </si>
  <si>
    <t>1    4096    4096    4096    4096   4096  0.553</t>
  </si>
  <si>
    <t>1    2048    2048    2048    2048   4096  0.419</t>
  </si>
  <si>
    <t>1    1024    1024    1024    1024   8192  0.694</t>
  </si>
  <si>
    <t>1     128     128     128     128   8192  0.643</t>
  </si>
  <si>
    <t>1      64      64      64      64   4096  0.372</t>
  </si>
  <si>
    <t>1      32      32      32      32   4096  0.423</t>
  </si>
  <si>
    <t>1      16      16      16      16   4096  0.790</t>
  </si>
  <si>
    <t>1       8       8       8       8   4096  0.778</t>
  </si>
  <si>
    <t>1       4       4       4       4   8192   1.10</t>
  </si>
  <si>
    <t>1       2       2       2       2   8192   1.31</t>
  </si>
  <si>
    <t>1 4194304 4194304 4194304 4194304      8  0.795</t>
  </si>
  <si>
    <t>1 2097152 2097152 2097152 2097152     16  0.794</t>
  </si>
  <si>
    <t>1 1048576 1048576 1048576 1048576     32  0.795</t>
  </si>
  <si>
    <t>1  524288  524288  524288  524288     64  0.800</t>
  </si>
  <si>
    <t>1  262144  262144  262144  262144    128  0.808</t>
  </si>
  <si>
    <t>1  131072  131072  131072  131072    256  0.822</t>
  </si>
  <si>
    <t>1   65536   65536   65536   65536    512  0.844</t>
  </si>
  <si>
    <t>1   32768   32768   32768   32768   1024  0.899</t>
  </si>
  <si>
    <t>1   16384   16384   16384   16384   2048   1.01</t>
  </si>
  <si>
    <t>1    4096    4096    4096    4096   4096  0.815</t>
  </si>
  <si>
    <t>1    2048    2048    2048    2048   4096  0.614</t>
  </si>
  <si>
    <t>1    1024    1024    1024    1024   4096  0.509</t>
  </si>
  <si>
    <t>1     128     128     128     128   4096  0.375</t>
  </si>
  <si>
    <t>1      64      64      64      64   8192  0.671</t>
  </si>
  <si>
    <t>1      32      32      32      32   8192  0.632</t>
  </si>
  <si>
    <t>1      16      16      16      16   8192  0.621</t>
  </si>
  <si>
    <t>1       8       8       8       8   8192  0.621</t>
  </si>
  <si>
    <t>1       4       4       4       4   8192  0.621</t>
  </si>
  <si>
    <t>1 4194304 4194304 4194304 4194304      8  0.764</t>
  </si>
  <si>
    <t>1 2097152 2097152 2097152 2097152     16  0.764</t>
  </si>
  <si>
    <t>1 1048576 1048576 1048576 1048576     32  0.764</t>
  </si>
  <si>
    <t>1  262144  262144  262144  262144    128  0.766</t>
  </si>
  <si>
    <t>1   16384   16384   16384   16384   2048  0.802</t>
  </si>
  <si>
    <t>1    8192    8192    8192    8192   4096  0.833</t>
  </si>
  <si>
    <t>1    4096    4096    4096    4096   8192  0.897</t>
  </si>
  <si>
    <t>1    1024    1024    1024    1024  16384  0.632</t>
  </si>
  <si>
    <t>1     512     512     512     512  16384  0.565</t>
  </si>
  <si>
    <t>1     256     256     256     256  16384  0.552</t>
  </si>
  <si>
    <t>1     128     128     128     128  16384  0.539</t>
  </si>
  <si>
    <t>1      64      64      64      64  16384  0.533</t>
  </si>
  <si>
    <t>1      32      32      32      32  16384  0.530</t>
  </si>
  <si>
    <t>1      16      16      16      16  16384  0.525</t>
  </si>
  <si>
    <t>1       8       8       8       8  16384  0.527</t>
  </si>
  <si>
    <t>1       4       4       4       4  16384  0.568</t>
  </si>
  <si>
    <t>1       2       2       2       2  16384  0.570</t>
  </si>
  <si>
    <t>1       1       1       1       1  16384  0.548</t>
  </si>
  <si>
    <t>1 4194304 4194304 4194304 4194304      8  0.774</t>
  </si>
  <si>
    <t>1  524288  524288  524288  524288     64  0.774</t>
  </si>
  <si>
    <t>1  262144  262144  262144  262144    128  0.777</t>
  </si>
  <si>
    <t>1   16384   16384   16384   16384   2048  0.813</t>
  </si>
  <si>
    <t>1    8192    8192    8192    8192   4096  0.846</t>
  </si>
  <si>
    <t>1    4096    4096    4096    4096   4096  0.534</t>
  </si>
  <si>
    <t>1    1024    1024    1024    1024   8192  0.761</t>
  </si>
  <si>
    <t>1     512     512     512     512   8192  0.529</t>
  </si>
  <si>
    <t>1     256     256     256     256   8192  0.472</t>
  </si>
  <si>
    <t>1     128     128     128     128   8192  0.443</t>
  </si>
  <si>
    <t>1      64      64      64      64   8192  0.417</t>
  </si>
  <si>
    <t>1      32      32      32      32   8192  0.401</t>
  </si>
  <si>
    <t>1      16      16      16      16  16384  0.710</t>
  </si>
  <si>
    <t>1       8       8       8       8  16384  0.651</t>
  </si>
  <si>
    <t>1       4       4       4       4  16384  0.642</t>
  </si>
  <si>
    <t>1       2       2       2       2  16384  0.641</t>
  </si>
  <si>
    <t>1       1       1       1       1  16384  0.643</t>
  </si>
  <si>
    <t>1 4194304 4194304 4194304 4194304      8   1.28</t>
  </si>
  <si>
    <t>1 2097152 2097152 2097152 2097152     16   1.26</t>
  </si>
  <si>
    <t>1 1048576 1048576 1048576 1048576     32   1.20</t>
  </si>
  <si>
    <t>1  524288  524288  524288  524288     64   1.19</t>
  </si>
  <si>
    <t>1  262144  262144  262144  262144    128   1.22</t>
  </si>
  <si>
    <t>1  131072  131072  131072  131072    256   1.22</t>
  </si>
  <si>
    <t>1   65536   65536   65536   65536    256  0.626</t>
  </si>
  <si>
    <t>1   32768   32768   32768   32768    512  0.667</t>
  </si>
  <si>
    <t>1   16384   16384   16384   16384   1024  0.713</t>
  </si>
  <si>
    <t>1    8192    8192    8192    8192   2048  0.876</t>
  </si>
  <si>
    <t>1    4096    4096    4096    4096   2048  0.548</t>
  </si>
  <si>
    <t>1    2048    2048    2048    2048   2048  0.408</t>
  </si>
  <si>
    <t>1    1024    1024    1024    1024   4096  0.685</t>
  </si>
  <si>
    <t>1     512     512     512     512   4096  0.564</t>
  </si>
  <si>
    <t>1     256     256     256     256   4096  0.541</t>
  </si>
  <si>
    <t>1     128     128     128     128   4096  0.460</t>
  </si>
  <si>
    <t>1      64      64      64      64   4096  0.415</t>
  </si>
  <si>
    <t>1      32      32      32      32   4096  0.393</t>
  </si>
  <si>
    <t>1      16      16      16      16   4096  0.387</t>
  </si>
  <si>
    <t>1       8       8       8       8   4096  0.383</t>
  </si>
  <si>
    <t>1       4       4       4       4   4096  0.386</t>
  </si>
  <si>
    <t>1       2       2       2       2   4096  0.390</t>
  </si>
  <si>
    <t>1       1       1       1       1   4096  0.390</t>
  </si>
  <si>
    <t>1 2097152 2097152 2097152 2097152     16  0.773</t>
  </si>
  <si>
    <t>1  524288  524288  524288  524288     64  0.775</t>
  </si>
  <si>
    <t>1  262144  262144  262144  262144    128  0.775</t>
  </si>
  <si>
    <t>1  131072  131072  131072  131072    256  0.780</t>
  </si>
  <si>
    <t>1   65536   65536   65536   65536    512  0.784</t>
  </si>
  <si>
    <t>1   32768   32768   32768   32768   1024  0.796</t>
  </si>
  <si>
    <t>1   16384   16384   16384   16384   2048  0.825</t>
  </si>
  <si>
    <t>1    8192    8192    8192    8192   4096  0.878</t>
  </si>
  <si>
    <t>1    4096    4096    4096    4096   8192  0.994</t>
  </si>
  <si>
    <t>1    2048    2048    2048    2048   8192  0.575</t>
  </si>
  <si>
    <t>1    1024    1024    1024    1024   8192  0.383</t>
  </si>
  <si>
    <t>1     512     512     512     512   8192  0.355</t>
  </si>
  <si>
    <t>1     256     256     256     256   8192  0.336</t>
  </si>
  <si>
    <t>1     128     128     128     128  16384  0.681</t>
  </si>
  <si>
    <t>1      64      64      64      64  16384  0.635</t>
  </si>
  <si>
    <t>1      32      32      32      32  16384  0.634</t>
  </si>
  <si>
    <t>1      16      16      16      16  16384  0.644</t>
  </si>
  <si>
    <t>1       8       8       8       8  16384  0.645</t>
  </si>
  <si>
    <t>1       4       4       4       4   8192  0.341</t>
  </si>
  <si>
    <t>1       2       2       2       2  16384  0.689</t>
  </si>
  <si>
    <t>1       1       1       1       1  16384  0.652</t>
  </si>
  <si>
    <t>1 2097152 2097152 2097152 2097152     16  0.776</t>
  </si>
  <si>
    <t>1   16384   16384   16384   16384   2048  0.806</t>
  </si>
  <si>
    <t>1    8192    8192    8192    8192   4096  0.840</t>
  </si>
  <si>
    <t>1    4096    4096    4096    4096   4096  0.540</t>
  </si>
  <si>
    <t>1    2048    2048    2048    2048   4096  0.410</t>
  </si>
  <si>
    <t>1    1024    1024    1024    1024   8192  0.766</t>
  </si>
  <si>
    <t>1     512     512     512     512   8192  0.571</t>
  </si>
  <si>
    <t>1     128     128     128     128   8192  0.445</t>
  </si>
  <si>
    <t>1      64      64      64      64   8192  0.420</t>
  </si>
  <si>
    <t>1      32      32      32      32   8192  0.394</t>
  </si>
  <si>
    <t>1       8       8       8       8  16384  0.641</t>
  </si>
  <si>
    <t>1 2097152 2097152 2097152 2097152     16   1.24</t>
  </si>
  <si>
    <t>1 1048576 1048576 1048576 1048576     32   1.32</t>
  </si>
  <si>
    <t>1  524288  524288  524288  524288     64   1.30</t>
  </si>
  <si>
    <t>1  262144  262144  262144  262144    128   1.25</t>
  </si>
  <si>
    <t>1  131072  131072  131072  131072    256   1.32</t>
  </si>
  <si>
    <t>1   65536   65536   65536   65536    256  0.638</t>
  </si>
  <si>
    <t>1   32768   32768   32768   32768    512  0.700</t>
  </si>
  <si>
    <t>1   16384   16384   16384   16384   1024  0.789</t>
  </si>
  <si>
    <t>1    8192    8192    8192    8192   2048  0.902</t>
  </si>
  <si>
    <t>1    4096    4096    4096    4096   2048  0.567</t>
  </si>
  <si>
    <t>1    2048    2048    2048    2048   4096  0.858</t>
  </si>
  <si>
    <t>1    1024    1024    1024    1024   4096  0.655</t>
  </si>
  <si>
    <t>1     512     512     512     512   4096  0.578</t>
  </si>
  <si>
    <t>1     128     128     128     128   4096  0.454</t>
  </si>
  <si>
    <t>1      64      64      64      64   4096  0.401</t>
  </si>
  <si>
    <t>1      32      32      32      32   4096  0.390</t>
  </si>
  <si>
    <t>1      16      16      16      16   4096  0.384</t>
  </si>
  <si>
    <t>1       8       8       8       8   4096  0.385</t>
  </si>
  <si>
    <t>1       2       2       2       2   4096  0.385</t>
  </si>
  <si>
    <t>1       1       1       1       1   4096  0.392</t>
  </si>
  <si>
    <t>1 4194304 4194304 4194304 4194304      8  0.777</t>
  </si>
  <si>
    <t>1 2097152 2097152 2097152 2097152     16  0.775</t>
  </si>
  <si>
    <t>1 1048576 1048576 1048576 1048576     32  0.775</t>
  </si>
  <si>
    <t>1  524288  524288  524288  524288     64  0.777</t>
  </si>
  <si>
    <t>1  131072  131072  131072  131072    256  0.779</t>
  </si>
  <si>
    <t>1   65536   65536   65536   65536    512  0.786</t>
  </si>
  <si>
    <t>1   32768   32768   32768   32768   1024  0.798</t>
  </si>
  <si>
    <t>1   16384   16384   16384   16384   2048  0.822</t>
  </si>
  <si>
    <t>1    8192    8192    8192    8192   4096  0.871</t>
  </si>
  <si>
    <t>1    4096    4096    4096    4096   8192  0.978</t>
  </si>
  <si>
    <t>1    2048    2048    2048    2048   8192  0.593</t>
  </si>
  <si>
    <t>1    1024    1024    1024    1024   8192  0.388</t>
  </si>
  <si>
    <t>1     512     512     512     512   8192  0.363</t>
  </si>
  <si>
    <t>1     256     256     256     256   8192  0.338</t>
  </si>
  <si>
    <t>1     128     128     128     128   8192  0.336</t>
  </si>
  <si>
    <t>1      64      64      64      64  16384  0.674</t>
  </si>
  <si>
    <t>1      32      32      32      32  16384  0.626</t>
  </si>
  <si>
    <t>1      16      16      16      16  16384  0.625</t>
  </si>
  <si>
    <t>1       8       8       8       8  16384  0.632</t>
  </si>
  <si>
    <t>1       4       4       4       4  16384  0.658</t>
  </si>
  <si>
    <t>1       2       2       2       2  16384  0.658</t>
  </si>
  <si>
    <t>1       1       1       1       1  16384  0.638</t>
  </si>
  <si>
    <t>../cafbench-eight-nb-RA-O1.x Fri Aug 11 21:10:17 JST 2017</t>
  </si>
  <si>
    <t>Fri Aug 11 22:09:44 JST 2017</t>
  </si>
  <si>
    <t>1 4194304 4194304 4194304 4194304      1   5.07</t>
  </si>
  <si>
    <t>1 2097152 2097152 2097152 2097152      1   2.65</t>
  </si>
  <si>
    <t>1 1048576 1048576 1048576 1048576      1   1.32</t>
  </si>
  <si>
    <t>1  524288  524288  524288  524288      2   1.33</t>
  </si>
  <si>
    <t>1  262144  262144  262144  262144      4   1.18</t>
  </si>
  <si>
    <t>1  131072  131072  131072  131072      8   1.04</t>
  </si>
  <si>
    <t>1   65536   65536   65536   65536     16   1.00</t>
  </si>
  <si>
    <t>1   32768   32768   32768   32768     32  0.877</t>
  </si>
  <si>
    <t>1   16384   16384   16384   16384     64   1.06</t>
  </si>
  <si>
    <t>1    8192    8192    8192    8192    128   1.10</t>
  </si>
  <si>
    <t>1    4096    4096    4096    4096    256  0.970</t>
  </si>
  <si>
    <t>1    2048    2048    2048    2048    512   1.06</t>
  </si>
  <si>
    <t>1    1024    1024    1024    1024   1024   1.10</t>
  </si>
  <si>
    <t>1     512     512     512     512   2048   1.15</t>
  </si>
  <si>
    <t>1     256     256     256     256   2048  0.585</t>
  </si>
  <si>
    <t>1     128     128     128     128   4096  0.681</t>
  </si>
  <si>
    <t>1      64      64      64      64   8192  0.829</t>
  </si>
  <si>
    <t>1      32      32      32      32   8192  0.636</t>
  </si>
  <si>
    <t>1      16      16      16      16   8192  0.513</t>
  </si>
  <si>
    <t>1       8       8       8       8   8192  0.475</t>
  </si>
  <si>
    <t>1       4       4       4       4   8192  0.480</t>
  </si>
  <si>
    <t>1       2       2       2       2   8192  0.490</t>
  </si>
  <si>
    <t>1       1       1       1       1   8192  0.360</t>
  </si>
  <si>
    <t>image1, image2 =  1 513</t>
  </si>
  <si>
    <t>1 4194304 4194304 4194304 4194304      1   4.94</t>
  </si>
  <si>
    <t>1 2097152 2097152 2097152 2097152      1   2.47</t>
  </si>
  <si>
    <t>1 1048576 1048576 1048576 1048576      1   1.24</t>
  </si>
  <si>
    <t>1  524288  524288  524288  524288      2   1.07</t>
  </si>
  <si>
    <t>1  262144  262144  262144  262144      4  0.962</t>
  </si>
  <si>
    <t>1  131072  131072  131072  131072      8  0.965</t>
  </si>
  <si>
    <t>1   65536   65536   65536   65536     16  0.913</t>
  </si>
  <si>
    <t>1   32768   32768   32768   32768     32  0.896</t>
  </si>
  <si>
    <t>1   16384   16384   16384   16384     64  0.951</t>
  </si>
  <si>
    <t>1    8192    8192    8192    8192    128  0.928</t>
  </si>
  <si>
    <t>1    4096    4096    4096    4096    256  0.935</t>
  </si>
  <si>
    <t>1    2048    2048    2048    2048    512  0.987</t>
  </si>
  <si>
    <t>1    1024    1024    1024    1024   1024  0.940</t>
  </si>
  <si>
    <t>1     512     512     512     512   2048  0.950</t>
  </si>
  <si>
    <t>1     256     256     256     256   2048  0.562</t>
  </si>
  <si>
    <t>1     128     128     128     128   2048  0.441</t>
  </si>
  <si>
    <t>1      64      64      64      64   2048  0.482</t>
  </si>
  <si>
    <t>1      32      32      32      32   2048  0.410</t>
  </si>
  <si>
    <t>1      16      16      16      16   2048  0.403</t>
  </si>
  <si>
    <t>1       8       8       8       8   2048  0.448</t>
  </si>
  <si>
    <t>1       4       4       4       4   2048  0.437</t>
  </si>
  <si>
    <t>1       2       2       2       2   2048  0.524</t>
  </si>
  <si>
    <t>1       1       1       1       1   2048  0.457</t>
  </si>
  <si>
    <t>1 4194304 4194304 4194304 4194304      1   5.09</t>
  </si>
  <si>
    <t>1 2097152 2097152 2097152 2097152      1   2.91</t>
  </si>
  <si>
    <t>1 1048576 1048576 1048576 1048576      1   1.45</t>
  </si>
  <si>
    <t>1  524288  524288  524288  524288      2   1.14</t>
  </si>
  <si>
    <t>1  262144  262144  262144  262144      4   1.16</t>
  </si>
  <si>
    <t>1  131072  131072  131072  131072      8   1.20</t>
  </si>
  <si>
    <t>1   65536   65536   65536   65536     16   1.11</t>
  </si>
  <si>
    <t>1   32768   32768   32768   32768     32  0.983</t>
  </si>
  <si>
    <t>1   16384   16384   16384   16384     64   1.03</t>
  </si>
  <si>
    <t>1    8192    8192    8192    8192    128   1.07</t>
  </si>
  <si>
    <t>1    4096    4096    4096    4096    256   1.02</t>
  </si>
  <si>
    <t>1    2048    2048    2048    2048    512   1.04</t>
  </si>
  <si>
    <t>1    1024    1024    1024    1024   1024   1.13</t>
  </si>
  <si>
    <t>1     512     512     512     512   1024  0.572</t>
  </si>
  <si>
    <t>1     256     256     256     256   2048  0.745</t>
  </si>
  <si>
    <t>1     128     128     128     128   2048  0.430</t>
  </si>
  <si>
    <t>1      64      64      64      64   2048  0.494</t>
  </si>
  <si>
    <t>1      32      32      32      32   2048  0.411</t>
  </si>
  <si>
    <t>1      16      16      16      16   2048  0.382</t>
  </si>
  <si>
    <t>1       8       8       8       8   2048  0.388</t>
  </si>
  <si>
    <t>1       4       4       4       4   2048  0.359</t>
  </si>
  <si>
    <t>1       2       2       2       2   2048  0.358</t>
  </si>
  <si>
    <t>1       1       1       1       1   2048  0.355</t>
  </si>
  <si>
    <t>1 4194304 4194304 4194304 4194304      1   5.15</t>
  </si>
  <si>
    <t>1 2097152 2097152 2097152 2097152      1   2.63</t>
  </si>
  <si>
    <t>1  524288  524288  524288  524288      2   1.17</t>
  </si>
  <si>
    <t>1  262144  262144  262144  262144      4   1.24</t>
  </si>
  <si>
    <t>1  131072  131072  131072  131072      8   1.10</t>
  </si>
  <si>
    <t>1   65536   65536   65536   65536     16   1.05</t>
  </si>
  <si>
    <t>1   32768   32768   32768   32768     32   1.04</t>
  </si>
  <si>
    <t>1   16384   16384   16384   16384     64   1.01</t>
  </si>
  <si>
    <t>1    8192    8192    8192    8192    128  0.993</t>
  </si>
  <si>
    <t>1    4096    4096    4096    4096    256   1.06</t>
  </si>
  <si>
    <t>1    1024    1024    1024    1024   1024  0.990</t>
  </si>
  <si>
    <t>1     512     512     512     512   2048   1.14</t>
  </si>
  <si>
    <t>1     256     256     256     256   2048  0.601</t>
  </si>
  <si>
    <t>1     128     128     128     128   4096  0.712</t>
  </si>
  <si>
    <t>1      64      64      64      64   4096  0.440</t>
  </si>
  <si>
    <t>1      32      32      32      32   8192  0.776</t>
  </si>
  <si>
    <t>1      16      16      16      16   8192  0.427</t>
  </si>
  <si>
    <t>1       8       8       8       8   8192  0.471</t>
  </si>
  <si>
    <t>1       4       4       4       4   8192  0.419</t>
  </si>
  <si>
    <t>1       2       2       2       2   8192  0.368</t>
  </si>
  <si>
    <t>1       1       1       1       1   8192  0.372</t>
  </si>
  <si>
    <t>1 4194304 4194304 4194304 4194304      1   5.32</t>
  </si>
  <si>
    <t>1 2097152 2097152 2097152 2097152      1   2.67</t>
  </si>
  <si>
    <t>1 1048576 1048576 1048576 1048576      1   1.36</t>
  </si>
  <si>
    <t>1  524288  524288  524288  524288      2   1.38</t>
  </si>
  <si>
    <t>1  262144  262144  262144  262144      4   1.37</t>
  </si>
  <si>
    <t>1  131072  131072  131072  131072      8   1.32</t>
  </si>
  <si>
    <t>1   65536   65536   65536   65536     16   1.27</t>
  </si>
  <si>
    <t>1   32768   32768   32768   32768     16  0.639</t>
  </si>
  <si>
    <t>1   16384   16384   16384   16384     32  0.686</t>
  </si>
  <si>
    <t>1    8192    8192    8192    8192     64  0.681</t>
  </si>
  <si>
    <t>1    4096    4096    4096    4096    128  0.723</t>
  </si>
  <si>
    <t>1    2048    2048    2048    2048    256  0.734</t>
  </si>
  <si>
    <t>1    1024    1024    1024    1024    512  0.748</t>
  </si>
  <si>
    <t>1     512     512     512     512   1024  0.986</t>
  </si>
  <si>
    <t>1     256     256     256     256   1024  0.551</t>
  </si>
  <si>
    <t>1     128     128     128     128   2048  0.694</t>
  </si>
  <si>
    <t>1      64      64      64      64   2048  0.574</t>
  </si>
  <si>
    <t>1      32      32      32      32   2048  0.540</t>
  </si>
  <si>
    <t>1      16      16      16      16   2048  0.536</t>
  </si>
  <si>
    <t>1       8       8       8       8   2048  0.611</t>
  </si>
  <si>
    <t>1       4       4       4       4   2048  0.552</t>
  </si>
  <si>
    <t>1       2       2       2       2   2048  0.605</t>
  </si>
  <si>
    <t>1       1       1       1       1   2048  0.575</t>
  </si>
  <si>
    <t>1 4194304 4194304 4194304 4194304      1   5.45</t>
  </si>
  <si>
    <t>1 2097152 2097152 2097152 2097152      1   2.78</t>
  </si>
  <si>
    <t>1 1048576 1048576 1048576 1048576      1   1.52</t>
  </si>
  <si>
    <t>1  524288  524288  524288  524288      2   1.28</t>
  </si>
  <si>
    <t>1  262144  262144  262144  262144      4   1.27</t>
  </si>
  <si>
    <t>1  131072  131072  131072  131072      8   1.34</t>
  </si>
  <si>
    <t>1   65536   65536   65536   65536     16   1.37</t>
  </si>
  <si>
    <t>1   32768   32768   32768   32768     32   1.39</t>
  </si>
  <si>
    <t>1   16384   16384   16384   16384     64   1.43</t>
  </si>
  <si>
    <t>1    8192    8192    8192    8192    128   1.50</t>
  </si>
  <si>
    <t>1    4096    4096    4096    4096    128  0.655</t>
  </si>
  <si>
    <t>1    2048    2048    2048    2048    256  0.731</t>
  </si>
  <si>
    <t>1    1024    1024    1024    1024    512  0.730</t>
  </si>
  <si>
    <t>1     512     512     512     512   1024  0.856</t>
  </si>
  <si>
    <t>1     256     256     256     256   1024  0.503</t>
  </si>
  <si>
    <t>1     128     128     128     128   2048  0.732</t>
  </si>
  <si>
    <t>1      64      64      64      64   2048  0.578</t>
  </si>
  <si>
    <t>1      32      32      32      32   2048  0.603</t>
  </si>
  <si>
    <t>1      16      16      16      16   2048  0.563</t>
  </si>
  <si>
    <t>1       8       8       8       8   2048  0.550</t>
  </si>
  <si>
    <t>1       4       4       4       4   2048  0.544</t>
  </si>
  <si>
    <t>1       2       2       2       2   2048  0.550</t>
  </si>
  <si>
    <t>1       1       1       1       1   2048  0.551</t>
  </si>
  <si>
    <t>1  524288  524288  524288  524288     64  0.839</t>
  </si>
  <si>
    <t>1  262144  262144  262144  262144    128  0.868</t>
  </si>
  <si>
    <t>1  131072  131072  131072  131072    256  0.894</t>
  </si>
  <si>
    <t>1   65536   65536   65536   65536    512  0.953</t>
  </si>
  <si>
    <t>1   32768   32768   32768   32768   1024   1.06</t>
  </si>
  <si>
    <t>1    8192    8192    8192    8192   2048  0.850</t>
  </si>
  <si>
    <t>1    1024    1024    1024    1024   8192  0.603</t>
  </si>
  <si>
    <t>1     512     512     512     512   8192  0.436</t>
  </si>
  <si>
    <t>1     256     256     256     256   8192  0.390</t>
  </si>
  <si>
    <t>1     128     128     128     128  16384  0.693</t>
  </si>
  <si>
    <t>1      64      64      64      64  16384  0.649</t>
  </si>
  <si>
    <t>1      32      32      32      32  16384  0.625</t>
  </si>
  <si>
    <t>1      16      16      16      16  16384  0.556</t>
  </si>
  <si>
    <t>1       8       8       8       8  16384  0.547</t>
  </si>
  <si>
    <t>1       4       4       4       4  16384  0.546</t>
  </si>
  <si>
    <t>1       2       2       2       2  16384  0.462</t>
  </si>
  <si>
    <t>1       1       1       1       1  16384  0.461</t>
  </si>
  <si>
    <t>image1, image2 =  1 1024</t>
  </si>
  <si>
    <t>1 4194304 4194304 4194304 4194304      8  0.820</t>
  </si>
  <si>
    <t>1 2097152 2097152 2097152 2097152     16   1.02</t>
  </si>
  <si>
    <t>1 1048576 1048576 1048576 1048576     32  0.997</t>
  </si>
  <si>
    <t>1  524288  524288  524288  524288     64  0.830</t>
  </si>
  <si>
    <t>1  262144  262144  262144  262144    128  0.844</t>
  </si>
  <si>
    <t>1  131072  131072  131072  131072    256  0.884</t>
  </si>
  <si>
    <t>1   16384   16384   16384   16384   1024  0.608</t>
  </si>
  <si>
    <t>1    8192    8192    8192    8192   2048  0.784</t>
  </si>
  <si>
    <t>1    4096    4096    4096    4096   2048  0.565</t>
  </si>
  <si>
    <t>1    2048    2048    2048    2048   2048  0.442</t>
  </si>
  <si>
    <t>1    1024    1024    1024    1024   2048  0.377</t>
  </si>
  <si>
    <t>1     256     256     256     256   4096  0.655</t>
  </si>
  <si>
    <t>1     128     128     128     128   4096  0.592</t>
  </si>
  <si>
    <t>1      64      64      64      64   4096  0.546</t>
  </si>
  <si>
    <t>1      32      32      32      32   4096  0.526</t>
  </si>
  <si>
    <t>1      16      16      16      16   4096  0.521</t>
  </si>
  <si>
    <t>1       8       8       8       8   4096  0.517</t>
  </si>
  <si>
    <t>1       4       4       4       4   4096  0.517</t>
  </si>
  <si>
    <t>1       2       2       2       2   4096  0.516</t>
  </si>
  <si>
    <t>1       1       1       1       1   4096  0.516</t>
  </si>
  <si>
    <t>1 4194304 4194304 4194304 4194304      8  0.813</t>
  </si>
  <si>
    <t>1 2097152 2097152 2097152 2097152     16  0.815</t>
  </si>
  <si>
    <t>1 1048576 1048576 1048576 1048576     32  0.817</t>
  </si>
  <si>
    <t>1  524288  524288  524288  524288     64  0.821</t>
  </si>
  <si>
    <t>1  262144  262144  262144  262144    128  0.832</t>
  </si>
  <si>
    <t>1  131072  131072  131072  131072    256  0.853</t>
  </si>
  <si>
    <t>1   65536   65536   65536   65536    512  0.895</t>
  </si>
  <si>
    <t>1   32768   32768   32768   32768   1024  0.978</t>
  </si>
  <si>
    <t>1   16384   16384   16384   16384   1024  0.571</t>
  </si>
  <si>
    <t>1    8192    8192    8192    8192   2048  0.731</t>
  </si>
  <si>
    <t>1    4096    4096    4096    4096   2048  0.516</t>
  </si>
  <si>
    <t>1    2048    2048    2048    2048   4096  0.791</t>
  </si>
  <si>
    <t>1    1024    1024    1024    1024   4096  0.661</t>
  </si>
  <si>
    <t>1     512     512     512     512   4096  0.594</t>
  </si>
  <si>
    <t>1     256     256     256     256   4096  0.566</t>
  </si>
  <si>
    <t>1     128     128     128     128   4096  0.537</t>
  </si>
  <si>
    <t>1      64      64      64      64   4096  0.517</t>
  </si>
  <si>
    <t>1      32      32      32      32   4096  0.507</t>
  </si>
  <si>
    <t>1      16      16      16      16   4096  0.505</t>
  </si>
  <si>
    <t>1       8       8       8       8   4096  0.503</t>
  </si>
  <si>
    <t>1       4       4       4       4   4096  0.490</t>
  </si>
  <si>
    <t>1       2       2       2       2   4096  0.490</t>
  </si>
  <si>
    <t>1       1       1       1       1   4096  0.487</t>
  </si>
  <si>
    <t>1 1048576 1048576 1048576 1048576     32  0.838</t>
  </si>
  <si>
    <t>1  524288  524288  524288  524288     64  0.847</t>
  </si>
  <si>
    <t>1  262144  262144  262144  262144    128  0.874</t>
  </si>
  <si>
    <t>1  131072  131072  131072  131072    256  0.892</t>
  </si>
  <si>
    <t>1   65536   65536   65536   65536    512  0.950</t>
  </si>
  <si>
    <t>1   16384   16384   16384   16384   1024  0.637</t>
  </si>
  <si>
    <t>1    8192    8192    8192    8192   2048  0.851</t>
  </si>
  <si>
    <t>1    4096    4096    4096    4096   4096  0.795</t>
  </si>
  <si>
    <t>1    2048    2048    2048    2048   8192  0.947</t>
  </si>
  <si>
    <t>1     256     256     256     256   8192  0.389</t>
  </si>
  <si>
    <t>1     128     128     128     128  16384  0.691</t>
  </si>
  <si>
    <t>1      64      64      64      64  16384  0.648</t>
  </si>
  <si>
    <t>1       8       8       8       8  16384  0.546</t>
  </si>
  <si>
    <t>1       4       4       4       4  16384  0.540</t>
  </si>
  <si>
    <t>1       2       2       2       2  16384  0.458</t>
  </si>
  <si>
    <t>1       1       1       1       1  16384  0.455</t>
  </si>
  <si>
    <t>1 4194304 4194304 4194304 4194304      8   1.06</t>
  </si>
  <si>
    <t>1 2097152 2097152 2097152 2097152     16  0.872</t>
  </si>
  <si>
    <t>1 1048576 1048576 1048576 1048576     32  0.825</t>
  </si>
  <si>
    <t>1  524288  524288  524288  524288     64  0.850</t>
  </si>
  <si>
    <t>1  262144  262144  262144  262144    128  0.867</t>
  </si>
  <si>
    <t>1   65536   65536   65536   65536    512  0.947</t>
  </si>
  <si>
    <t>1   16384   16384   16384   16384   1024  0.633</t>
  </si>
  <si>
    <t>1    8192    8192    8192    8192   2048  0.833</t>
  </si>
  <si>
    <t>1    4096    4096    4096    4096   2048  0.624</t>
  </si>
  <si>
    <t>1    2048    2048    2048    2048   2048  0.496</t>
  </si>
  <si>
    <t>1    1024    1024    1024    1024   2048  0.426</t>
  </si>
  <si>
    <t>1     512     512     512     512   2048  0.392</t>
  </si>
  <si>
    <t>1     256     256     256     256   2048  0.379</t>
  </si>
  <si>
    <t>1     128     128     128     128   4096  0.694</t>
  </si>
  <si>
    <t>1      64      64      64      64   4096  0.649</t>
  </si>
  <si>
    <t>1      32      32      32      32   4096  0.630</t>
  </si>
  <si>
    <t>1      16      16      16      16   4096  0.621</t>
  </si>
  <si>
    <t>1       8       8       8       8   4096  0.622</t>
  </si>
  <si>
    <t>1       4       4       4       4   4096  0.624</t>
  </si>
  <si>
    <t>1       2       2       2       2   4096  0.620</t>
  </si>
  <si>
    <t>1       1       1       1       1   4096  0.621</t>
  </si>
  <si>
    <t>1  524288  524288  524288  524288     64  0.823</t>
  </si>
  <si>
    <t>1  131072  131072  131072  131072    256  0.860</t>
  </si>
  <si>
    <t>1   32768   32768   32768   32768   1024   1.00</t>
  </si>
  <si>
    <t>1   16384   16384   16384   16384   1024  0.595</t>
  </si>
  <si>
    <t>1    8192    8192    8192    8192   2048  0.783</t>
  </si>
  <si>
    <t>1    4096    4096    4096    4096   2048  0.566</t>
  </si>
  <si>
    <t>1    2048    2048    2048    2048   2048  0.446</t>
  </si>
  <si>
    <t>1    1024    1024    1024    1024   2048  0.383</t>
  </si>
  <si>
    <t>1     512     512     512     512   2048  0.349</t>
  </si>
  <si>
    <t>1     256     256     256     256   4096  0.672</t>
  </si>
  <si>
    <t>1     128     128     128     128   4096  0.650</t>
  </si>
  <si>
    <t>1      64      64      64      64   4096  0.622</t>
  </si>
  <si>
    <t>1      32      32      32      32   4096  0.622</t>
  </si>
  <si>
    <t>1      16      16      16      16   4096  0.626</t>
  </si>
  <si>
    <t>1       8       8       8       8   4096  0.607</t>
  </si>
  <si>
    <t>1       4       4       4       4   4096  0.611</t>
  </si>
  <si>
    <t>1       2       2       2       2   4096  0.611</t>
  </si>
  <si>
    <t>1       1       1       1       1   4096  0.589</t>
  </si>
  <si>
    <t>numimages =  1024</t>
  </si>
  <si>
    <t>../cafbench-eight-RA-O1.x Fri Aug 11 22:04:40 JST 2017</t>
  </si>
  <si>
    <t xml:space="preserve">      1     128     128     128     128   4096  0.636      0.776E-04   12.58    </t>
  </si>
  <si>
    <t>../cafbench-eight-nb-RA-O1.x Fri Aug 11 22:00:30 JST 2017</t>
  </si>
  <si>
    <t>1       1       1       1       1   8192  0.611</t>
  </si>
  <si>
    <t>1       2       2       2       2   8192  0.610</t>
  </si>
  <si>
    <t>1       4       4       4       4   8192  0.608</t>
  </si>
  <si>
    <t>1       8       8       8       8   8192  0.605</t>
  </si>
  <si>
    <t>1      16      16      16      16   8192  0.608</t>
  </si>
  <si>
    <t>1      32      32      32      32   8192  0.602</t>
  </si>
  <si>
    <t>1      64      64      64      64   8192  0.601</t>
  </si>
  <si>
    <t>1     128     128     128     128   8192  0.602</t>
  </si>
  <si>
    <t>1     256     256     256     256   8192  0.607</t>
  </si>
  <si>
    <t>1     512     512     512     512   8192  0.605</t>
  </si>
  <si>
    <t>1    1024    1024    1024    1024   8192  0.660</t>
  </si>
  <si>
    <t>1    2048    2048    2048    2048   8192  0.860</t>
  </si>
  <si>
    <t>1    4096    4096    4096    4096   4096  0.627</t>
  </si>
  <si>
    <t>1    8192    8192    8192    8192   4096   1.03</t>
  </si>
  <si>
    <t>1   16384   16384   16384   16384   2048  0.920</t>
  </si>
  <si>
    <t>1   32768   32768   32768   32768   1024  0.866</t>
  </si>
  <si>
    <t>1   65536   65536   65536   65536    512  0.839</t>
  </si>
  <si>
    <t>1  131072  131072  131072  131072    256  0.826</t>
  </si>
  <si>
    <t>1  262144  262144  262144  262144    128  0.819</t>
  </si>
  <si>
    <t>1  524288  524288  524288  524288     64  0.815</t>
  </si>
  <si>
    <t>1 1048576 1048576 1048576 1048576     32  0.814</t>
  </si>
  <si>
    <t>1 2097152 2097152 2097152 2097152     16  0.813</t>
  </si>
  <si>
    <t>1       1       1       1       1   4096  0.620</t>
  </si>
  <si>
    <t>1       2       2       2       2   4096  0.627</t>
  </si>
  <si>
    <t>1       4       4       4       4   4096  0.642</t>
  </si>
  <si>
    <t>1       8       8       8       8   4096  0.638</t>
  </si>
  <si>
    <t>1      32      32      32      32   4096  0.631</t>
  </si>
  <si>
    <t>1      64      64      64      64   4096  0.654</t>
  </si>
  <si>
    <t>1     128     128     128     128   4096  0.697</t>
  </si>
  <si>
    <t>1     256     256     256     256   2048  0.380</t>
  </si>
  <si>
    <t>1     512     512     512     512   2048  0.394</t>
  </si>
  <si>
    <t>1    1024    1024    1024    1024   2048  0.428</t>
  </si>
  <si>
    <t>1    4096    4096    4096    4096   2048  0.619</t>
  </si>
  <si>
    <t>1    8192    8192    8192    8192   2048  0.868</t>
  </si>
  <si>
    <t>1   16384   16384   16384   16384   1024  0.648</t>
  </si>
  <si>
    <t>1   65536   65536   65536   65536    512  0.986</t>
  </si>
  <si>
    <t>1  131072  131072  131072  131072    256  0.929</t>
  </si>
  <si>
    <t>1  262144  262144  262144  262144    128  0.902</t>
  </si>
  <si>
    <t>1  524288  524288  524288  524288     64  0.887</t>
  </si>
  <si>
    <t>1 1048576 1048576 1048576 1048576     32  0.874</t>
  </si>
  <si>
    <t>1 2097152 2097152 2097152 2097152     16  0.840</t>
  </si>
  <si>
    <t>1 4194304 4194304 4194304 4194304      8  0.840</t>
  </si>
  <si>
    <t>1       1       1       1       1  16384  0.642</t>
  </si>
  <si>
    <t>1       4       4       4       4  16384  0.653</t>
  </si>
  <si>
    <t>1       8       8       8       8  16384  0.657</t>
  </si>
  <si>
    <t>1      16      16      16      16  16384  0.733</t>
  </si>
  <si>
    <t>1      32      32      32      32   8192  0.410</t>
  </si>
  <si>
    <t>1      64      64      64      64   8192  0.418</t>
  </si>
  <si>
    <t>1     128     128     128     128   8192  0.447</t>
  </si>
  <si>
    <t>1     256     256     256     256   8192  0.493</t>
  </si>
  <si>
    <t>1     512     512     512     512   8192  0.587</t>
  </si>
  <si>
    <t>1    1024    1024    1024    1024   8192  0.725</t>
  </si>
  <si>
    <t>1    2048    2048    2048    2048   4096  0.346</t>
  </si>
  <si>
    <t>1    4096    4096    4096    4096   4096  0.426</t>
  </si>
  <si>
    <t>1    8192    8192    8192    8192   4096  0.911</t>
  </si>
  <si>
    <t>1   16384   16384   16384   16384   2048  0.863</t>
  </si>
  <si>
    <t>1   32768   32768   32768   32768   1024  0.838</t>
  </si>
  <si>
    <t>1  131072  131072  131072  131072    256  0.819</t>
  </si>
  <si>
    <t>1  262144  262144  262144  262144    128  0.816</t>
  </si>
  <si>
    <t>1 1048576 1048576 1048576 1048576     32  0.813</t>
  </si>
  <si>
    <t>1 2097152 2097152 2097152 2097152     16  0.814</t>
  </si>
  <si>
    <t>1 4194304 4194304 4194304 4194304      8  0.952</t>
  </si>
  <si>
    <t>1       1       1       1       1   8192  0.342</t>
  </si>
  <si>
    <t>1       2       2       2       2   8192  0.356</t>
  </si>
  <si>
    <t>1       4       4       4       4   8192  0.354</t>
  </si>
  <si>
    <t>1      16      16      16      16  16384  0.663</t>
  </si>
  <si>
    <t>1      32      32      32      32  16384  0.661</t>
  </si>
  <si>
    <t>1      64      64      64      64  16384  0.667</t>
  </si>
  <si>
    <t>1     128     128     128     128   8192  0.338</t>
  </si>
  <si>
    <t>1     256     256     256     256   8192  0.348</t>
  </si>
  <si>
    <t>1     512     512     512     512   8192  0.362</t>
  </si>
  <si>
    <t>1    1024    1024    1024    1024   8192  0.437</t>
  </si>
  <si>
    <t>1    2048    2048    2048    2048   8192  0.648</t>
  </si>
  <si>
    <t>1    4096    4096    4096    4096   8192   1.07</t>
  </si>
  <si>
    <t>1    8192    8192    8192    8192   4096  0.949</t>
  </si>
  <si>
    <t>1   16384   16384   16384   16384   2048  0.895</t>
  </si>
  <si>
    <t>1   65536   65536   65536   65536    512  0.853</t>
  </si>
  <si>
    <t>1  131072  131072  131072  131072    256  0.830</t>
  </si>
  <si>
    <t>1  262144  262144  262144  262144    128  0.817</t>
  </si>
  <si>
    <t>1  524288  524288  524288  524288     64  0.818</t>
  </si>
  <si>
    <t>1 1048576 1048576 1048576 1048576     32  0.812</t>
  </si>
  <si>
    <t>1 4194304 4194304 4194304 4194304      8  0.812</t>
  </si>
  <si>
    <t>1       1       1       1       1   4096  0.514</t>
  </si>
  <si>
    <t>1       2       2       2       2   4096  0.515</t>
  </si>
  <si>
    <t>1       4       4       4       4   4096  0.514</t>
  </si>
  <si>
    <t>1       8       8       8       8   4096  0.514</t>
  </si>
  <si>
    <t>1      16      16      16      16   4096  0.515</t>
  </si>
  <si>
    <t>1      32      32      32      32   4096  0.520</t>
  </si>
  <si>
    <t>1      64      64      64      64   4096  0.543</t>
  </si>
  <si>
    <t>1     128     128     128     128   4096  0.587</t>
  </si>
  <si>
    <t>1     256     256     256     256   4096  0.651</t>
  </si>
  <si>
    <t>1     512     512     512     512   4096  0.680</t>
  </si>
  <si>
    <t>1    1024    1024    1024    1024   2048  0.374</t>
  </si>
  <si>
    <t>1    2048    2048    2048    2048   2048  0.439</t>
  </si>
  <si>
    <t>1    4096    4096    4096    4096   2048  0.559</t>
  </si>
  <si>
    <t>1    8192    8192    8192    8192   2048  0.774</t>
  </si>
  <si>
    <t>1   16384   16384   16384   16384   1024  0.597</t>
  </si>
  <si>
    <t>1   65536   65536   65536   65536    512  0.908</t>
  </si>
  <si>
    <t>1  262144  262144  262144  262144    128  0.835</t>
  </si>
  <si>
    <t>1  524288  524288  524288  524288     64   1.01</t>
  </si>
  <si>
    <t>1 1048576 1048576 1048576 1048576     32   1.08</t>
  </si>
  <si>
    <t>1 2097152 2097152 2097152 2097152     16  0.891</t>
  </si>
  <si>
    <t>1       1       1       1       1  16384  0.653</t>
  </si>
  <si>
    <t>1       2       2       2       2  16384  0.644</t>
  </si>
  <si>
    <t>1       4       4       4       4  16384  0.646</t>
  </si>
  <si>
    <t>1       8       8       8       8  16384  0.652</t>
  </si>
  <si>
    <t>1      16      16      16      16  16384  0.721</t>
  </si>
  <si>
    <t>1      32      32      32      32   8192  0.409</t>
  </si>
  <si>
    <t>1      64      64      64      64   8192  0.410</t>
  </si>
  <si>
    <t>1     128     128     128     128   8192  0.439</t>
  </si>
  <si>
    <t>1     256     256     256     256   8192  0.477</t>
  </si>
  <si>
    <t>1     512     512     512     512   8192  0.565</t>
  </si>
  <si>
    <t>1    1024    1024    1024    1024   8192  0.723</t>
  </si>
  <si>
    <t>1    2048    2048    2048    2048   4096  0.377</t>
  </si>
  <si>
    <t>1    4096    4096    4096    4096   4096  0.514</t>
  </si>
  <si>
    <t>1    8192    8192    8192    8192   4096  0.938</t>
  </si>
  <si>
    <t>1   16384   16384   16384   16384   2048  0.866</t>
  </si>
  <si>
    <t>1   32768   32768   32768   32768   1024  0.839</t>
  </si>
  <si>
    <t>1   65536   65536   65536   65536    512  0.825</t>
  </si>
  <si>
    <t>1  131072  131072  131072  131072    256  0.818</t>
  </si>
  <si>
    <t>1  262144  262144  262144  262144    128  0.815</t>
  </si>
  <si>
    <t>1  524288  524288  524288  524288     64  0.814</t>
  </si>
  <si>
    <t>1 4194304 4194304 4194304 4194304      8  0.816</t>
  </si>
  <si>
    <t>1       1       1       1       1   4096  0.656</t>
  </si>
  <si>
    <t>1       2       2       2       2   4096  0.680</t>
  </si>
  <si>
    <t>1       4       4       4       4   2048  0.398</t>
  </si>
  <si>
    <t>1       8       8       8       8   2048  0.468</t>
  </si>
  <si>
    <t>1      16      16      16      16   2048  0.513</t>
  </si>
  <si>
    <t>1      32      32      32      32   2048  0.415</t>
  </si>
  <si>
    <t>1      64      64      64      64   2048  0.430</t>
  </si>
  <si>
    <t>1     128     128     128     128   2048  0.593</t>
  </si>
  <si>
    <t>1     256     256     256     256   2048   1.04</t>
  </si>
  <si>
    <t>1     512     512     512     512   1024  0.859</t>
  </si>
  <si>
    <t>1    1024    1024    1024    1024    512  0.777</t>
  </si>
  <si>
    <t>1    2048    2048    2048    2048    256  0.756</t>
  </si>
  <si>
    <t>1    4096    4096    4096    4096    128  0.668</t>
  </si>
  <si>
    <t>1    8192    8192    8192    8192     64  0.642</t>
  </si>
  <si>
    <t>1   16384   16384   16384   16384     64   1.33</t>
  </si>
  <si>
    <t>1   65536   65536   65536   65536     16   1.38</t>
  </si>
  <si>
    <t>1  131072  131072  131072  131072      8   1.46</t>
  </si>
  <si>
    <t>1  262144  262144  262144  262144      4   1.38</t>
  </si>
  <si>
    <t>1  524288  524288  524288  524288      2   1.30</t>
  </si>
  <si>
    <t>1 1048576 1048576 1048576 1048576      1   1.34</t>
  </si>
  <si>
    <t>1 2097152 2097152 2097152 2097152      1   2.80</t>
  </si>
  <si>
    <t>1 4194304 4194304 4194304 4194304      1   5.16</t>
  </si>
  <si>
    <t>1       1       1       1       1   1024  0.392</t>
  </si>
  <si>
    <t>1       2       2       2       2   1024  0.387</t>
  </si>
  <si>
    <t>1       4       4       4       4   2048  0.616</t>
  </si>
  <si>
    <t>1       8       8       8       8   2048  0.648</t>
  </si>
  <si>
    <t>1      16      16      16      16   2048  0.643</t>
  </si>
  <si>
    <t>1      32      32      32      32   2048  0.676</t>
  </si>
  <si>
    <t>1      64      64      64      64   2048  0.669</t>
  </si>
  <si>
    <t>1     128     128     128     128   1024  0.379</t>
  </si>
  <si>
    <t>1     256     256     256     256   1024  0.541</t>
  </si>
  <si>
    <t>1     512     512     512     512   1024  0.883</t>
  </si>
  <si>
    <t>1    1024    1024    1024    1024    512  0.733</t>
  </si>
  <si>
    <t>1    2048    2048    2048    2048    256  0.686</t>
  </si>
  <si>
    <t>1    4096    4096    4096    4096    128  0.680</t>
  </si>
  <si>
    <t>1    8192    8192    8192    8192     64  0.674</t>
  </si>
  <si>
    <t>1   16384   16384   16384   16384     32  0.674</t>
  </si>
  <si>
    <t>1   32768   32768   32768   32768     16  0.673</t>
  </si>
  <si>
    <t>1   65536   65536   65536   65536      8  0.678</t>
  </si>
  <si>
    <t>1  131072  131072  131072  131072      4  0.712</t>
  </si>
  <si>
    <t>1  262144  262144  262144  262144      2  0.685</t>
  </si>
  <si>
    <t>1  524288  524288  524288  524288      1  0.635</t>
  </si>
  <si>
    <t>1 1048576 1048576 1048576 1048576      1   1.39</t>
  </si>
  <si>
    <t>1 2097152 2097152 2097152 2097152      1   2.54</t>
  </si>
  <si>
    <t>1 4194304 4194304 4194304 4194304      1   5.35</t>
  </si>
  <si>
    <t>1       1       1       1       1   8192  0.412</t>
  </si>
  <si>
    <t>1       2       2       2       2   8192  0.596</t>
  </si>
  <si>
    <t>1       4       4       4       4   8192  0.716</t>
  </si>
  <si>
    <t>1       8       8       8       8   8192  0.593</t>
  </si>
  <si>
    <t>1      16      16      16      16   8192  0.502</t>
  </si>
  <si>
    <t>1      32      32      32      32   8192  0.728</t>
  </si>
  <si>
    <t>1      64      64      64      64   4096  0.468</t>
  </si>
  <si>
    <t>1     128     128     128     128   4096  0.636</t>
  </si>
  <si>
    <t>nonblocking</t>
    <phoneticPr fontId="3"/>
  </si>
  <si>
    <r>
      <t>n</t>
    </r>
    <r>
      <rPr>
        <sz val="11"/>
        <color rgb="FF0070C0"/>
        <rFont val="ＭＳ Ｐゴシック"/>
        <family val="2"/>
        <charset val="128"/>
        <scheme val="minor"/>
      </rPr>
      <t>onblocking</t>
    </r>
    <phoneticPr fontId="3"/>
  </si>
  <si>
    <t>MPI_Send/Recv</t>
  </si>
  <si>
    <t>PUT+sync_images</t>
  </si>
  <si>
    <t>blocking</t>
    <phoneticPr fontId="3"/>
  </si>
  <si>
    <t>J4w-eight-bl.sh.o2988221</t>
  </si>
  <si>
    <t>non-blocking</t>
    <phoneticPr fontId="3"/>
  </si>
  <si>
    <t>J4w-eight-nb.sh.o2988267</t>
  </si>
  <si>
    <t>shepherding, HPCAsia</t>
    <phoneticPr fontId="3"/>
  </si>
  <si>
    <t>bl put/mpi</t>
    <phoneticPr fontId="3"/>
  </si>
  <si>
    <t>nb put/mpi</t>
    <phoneticPr fontId="3"/>
  </si>
  <si>
    <t>put nb/bl</t>
    <phoneticPr fontId="3"/>
  </si>
  <si>
    <t>mpi nb/bl</t>
    <phoneticPr fontId="3"/>
  </si>
  <si>
    <t>PUT</t>
  </si>
  <si>
    <t>blocking</t>
  </si>
  <si>
    <t>non-blocking</t>
  </si>
  <si>
    <t>MPI_</t>
  </si>
  <si>
    <t>Send/Recv</t>
  </si>
  <si>
    <t>Isend/Irecv</t>
  </si>
  <si>
    <t>京</t>
    <rPh sb="0" eb="1">
      <t>ケイ</t>
    </rPh>
    <phoneticPr fontId="3"/>
  </si>
  <si>
    <t>multivar K (shepherd) 2:CA HPCAsia shepherd</t>
    <phoneticPr fontId="3"/>
  </si>
  <si>
    <t>FX100</t>
    <phoneticPr fontId="3"/>
  </si>
  <si>
    <r>
      <t>MPI_</t>
    </r>
    <r>
      <rPr>
        <sz val="11"/>
        <color theme="1"/>
        <rFont val="ＭＳ Ｐゴシック"/>
        <family val="2"/>
        <charset val="128"/>
        <scheme val="minor"/>
      </rPr>
      <t>Is</t>
    </r>
    <r>
      <rPr>
        <sz val="11"/>
        <color theme="1"/>
        <rFont val="ＭＳ Ｐゴシック"/>
        <family val="2"/>
        <charset val="128"/>
        <scheme val="minor"/>
      </rPr>
      <t>end/</t>
    </r>
    <r>
      <rPr>
        <sz val="11"/>
        <color theme="1"/>
        <rFont val="ＭＳ Ｐゴシック"/>
        <family val="2"/>
        <charset val="128"/>
        <scheme val="minor"/>
      </rPr>
      <t>Ir</t>
    </r>
    <r>
      <rPr>
        <sz val="11"/>
        <color theme="1"/>
        <rFont val="ＭＳ Ｐゴシック"/>
        <family val="2"/>
        <charset val="128"/>
        <scheme val="minor"/>
      </rPr>
      <t>ecv</t>
    </r>
    <phoneticPr fontId="3"/>
  </si>
  <si>
    <t>XMP-WS 2017</t>
    <phoneticPr fontId="3"/>
  </si>
  <si>
    <t>presen</t>
    <phoneticPr fontId="3"/>
  </si>
  <si>
    <r>
      <t>P</t>
    </r>
    <r>
      <rPr>
        <sz val="11"/>
        <color theme="1"/>
        <rFont val="ＭＳ Ｐゴシック"/>
        <family val="2"/>
        <charset val="128"/>
        <scheme val="minor"/>
      </rPr>
      <t>UT blocking</t>
    </r>
    <phoneticPr fontId="3"/>
  </si>
  <si>
    <r>
      <t>M</t>
    </r>
    <r>
      <rPr>
        <sz val="11"/>
        <color theme="1"/>
        <rFont val="ＭＳ Ｐゴシック"/>
        <family val="2"/>
        <charset val="128"/>
        <scheme val="minor"/>
      </rPr>
      <t>PI_Isend/Irecv</t>
    </r>
    <phoneticPr fontId="3"/>
  </si>
  <si>
    <r>
      <t>P</t>
    </r>
    <r>
      <rPr>
        <sz val="11"/>
        <color theme="1"/>
        <rFont val="ＭＳ Ｐゴシック"/>
        <family val="2"/>
        <charset val="128"/>
        <scheme val="minor"/>
      </rPr>
      <t>UT non-blocking</t>
    </r>
    <phoneticPr fontId="3"/>
  </si>
  <si>
    <t>8-var</t>
    <phoneticPr fontId="3"/>
  </si>
  <si>
    <t>original</t>
    <phoneticPr fontId="3"/>
  </si>
  <si>
    <t>PUT blocking</t>
    <phoneticPr fontId="3"/>
  </si>
  <si>
    <r>
      <t>P</t>
    </r>
    <r>
      <rPr>
        <sz val="11"/>
        <color rgb="FFFF0000"/>
        <rFont val="ＭＳ Ｐゴシック"/>
        <family val="2"/>
        <charset val="128"/>
        <scheme val="minor"/>
      </rPr>
      <t>UT blocking</t>
    </r>
    <phoneticPr fontId="3"/>
  </si>
  <si>
    <t>PUT non-blocking</t>
    <phoneticPr fontId="3"/>
  </si>
  <si>
    <t>original</t>
    <phoneticPr fontId="3"/>
  </si>
  <si>
    <t>speedup against original</t>
    <phoneticPr fontId="3"/>
  </si>
  <si>
    <t>8x original MPI_Send/Recv</t>
    <phoneticPr fontId="3"/>
  </si>
  <si>
    <t>8x original PUT blocking</t>
    <phoneticPr fontId="3"/>
  </si>
  <si>
    <t>Effect of latency reduction</t>
    <phoneticPr fontId="3"/>
  </si>
  <si>
    <t>8-var/original/8</t>
    <phoneticPr fontId="3"/>
  </si>
  <si>
    <t>XMPBook</t>
    <phoneticPr fontId="3"/>
  </si>
  <si>
    <t>PRIMEHPC FX100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</si>
</sst>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0.000_);[Red]\(0.000\)"/>
    <numFmt numFmtId="178" formatCode="0.00_);[Red]\(0.00\)"/>
    <numFmt numFmtId="179" formatCode="0.000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0070C0"/>
      <name val="ＭＳ Ｐゴシック"/>
      <family val="2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2"/>
    </font>
    <font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2">
      <alignment vertical="center"/>
    </xf>
    <xf numFmtId="0" fontId="1" fillId="0" borderId="0" xfId="2" applyFont="1">
      <alignment vertical="center"/>
    </xf>
    <xf numFmtId="0" fontId="1" fillId="2" borderId="0" xfId="2" applyFill="1">
      <alignment vertical="center"/>
    </xf>
    <xf numFmtId="0" fontId="1" fillId="2" borderId="0" xfId="2" applyFont="1" applyFill="1">
      <alignment vertical="center"/>
    </xf>
    <xf numFmtId="176" fontId="1" fillId="0" borderId="0" xfId="2" applyNumberFormat="1">
      <alignment vertical="center"/>
    </xf>
    <xf numFmtId="177" fontId="1" fillId="0" borderId="0" xfId="2" applyNumberFormat="1">
      <alignment vertical="center"/>
    </xf>
    <xf numFmtId="177" fontId="1" fillId="3" borderId="0" xfId="2" applyNumberFormat="1" applyFill="1">
      <alignment vertical="center"/>
    </xf>
    <xf numFmtId="11" fontId="1" fillId="0" borderId="0" xfId="2" applyNumberFormat="1">
      <alignment vertical="center"/>
    </xf>
    <xf numFmtId="11" fontId="0" fillId="0" borderId="0" xfId="0" applyNumberFormat="1">
      <alignment vertical="center"/>
    </xf>
    <xf numFmtId="0" fontId="0" fillId="2" borderId="0" xfId="2" applyFont="1" applyFill="1">
      <alignment vertical="center"/>
    </xf>
    <xf numFmtId="0" fontId="2" fillId="2" borderId="0" xfId="2" applyFont="1" applyFill="1">
      <alignment vertical="center"/>
    </xf>
    <xf numFmtId="0" fontId="4" fillId="2" borderId="0" xfId="2" applyFont="1" applyFill="1">
      <alignment vertical="center"/>
    </xf>
    <xf numFmtId="0" fontId="5" fillId="2" borderId="0" xfId="2" applyFont="1" applyFill="1">
      <alignment vertical="center"/>
    </xf>
    <xf numFmtId="0" fontId="6" fillId="2" borderId="0" xfId="2" applyFont="1" applyFill="1">
      <alignment vertical="center"/>
    </xf>
    <xf numFmtId="178" fontId="1" fillId="0" borderId="0" xfId="2" applyNumberFormat="1">
      <alignment vertical="center"/>
    </xf>
    <xf numFmtId="177" fontId="1" fillId="2" borderId="0" xfId="2" applyNumberFormat="1" applyFill="1">
      <alignment vertical="center"/>
    </xf>
    <xf numFmtId="178" fontId="0" fillId="0" borderId="0" xfId="0" applyNumberFormat="1">
      <alignment vertical="center"/>
    </xf>
    <xf numFmtId="178" fontId="1" fillId="2" borderId="0" xfId="2" applyNumberFormat="1" applyFill="1">
      <alignment vertical="center"/>
    </xf>
    <xf numFmtId="179" fontId="0" fillId="0" borderId="0" xfId="0" applyNumberFormat="1">
      <alignment vertical="center"/>
    </xf>
    <xf numFmtId="0" fontId="1" fillId="0" borderId="0" xfId="2" applyFill="1">
      <alignment vertical="center"/>
    </xf>
    <xf numFmtId="0" fontId="0" fillId="0" borderId="0" xfId="2" applyFont="1">
      <alignment vertical="center"/>
    </xf>
    <xf numFmtId="179" fontId="0" fillId="2" borderId="0" xfId="0" applyNumberFormat="1" applyFill="1">
      <alignment vertical="center"/>
    </xf>
    <xf numFmtId="179" fontId="0" fillId="4" borderId="0" xfId="0" applyNumberFormat="1" applyFill="1">
      <alignment vertical="center"/>
    </xf>
    <xf numFmtId="0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1" fillId="5" borderId="0" xfId="2" applyFill="1">
      <alignment vertical="center"/>
    </xf>
    <xf numFmtId="0" fontId="0" fillId="5" borderId="0" xfId="2" applyFont="1" applyFill="1">
      <alignment vertical="center"/>
    </xf>
    <xf numFmtId="176" fontId="1" fillId="5" borderId="0" xfId="2" applyNumberFormat="1" applyFill="1">
      <alignment vertical="center"/>
    </xf>
    <xf numFmtId="0" fontId="0" fillId="6" borderId="0" xfId="0" applyFill="1">
      <alignment vertical="center"/>
    </xf>
    <xf numFmtId="0" fontId="1" fillId="6" borderId="0" xfId="2" applyFill="1">
      <alignment vertical="center"/>
    </xf>
    <xf numFmtId="0" fontId="0" fillId="6" borderId="0" xfId="2" applyFont="1" applyFill="1">
      <alignment vertical="center"/>
    </xf>
    <xf numFmtId="2" fontId="0" fillId="6" borderId="0" xfId="0" applyNumberFormat="1" applyFill="1">
      <alignment vertical="center"/>
    </xf>
    <xf numFmtId="0" fontId="2" fillId="5" borderId="0" xfId="2" applyFont="1" applyFill="1">
      <alignment vertical="center"/>
    </xf>
    <xf numFmtId="0" fontId="8" fillId="5" borderId="0" xfId="2" applyFont="1" applyFill="1">
      <alignment vertical="center"/>
    </xf>
    <xf numFmtId="0" fontId="2" fillId="6" borderId="0" xfId="0" applyFont="1" applyFill="1">
      <alignment vertical="center"/>
    </xf>
    <xf numFmtId="2" fontId="8" fillId="6" borderId="0" xfId="0" applyNumberFormat="1" applyFont="1" applyFill="1">
      <alignment vertical="center"/>
    </xf>
    <xf numFmtId="0" fontId="0" fillId="0" borderId="0" xfId="0" applyFill="1">
      <alignment vertical="center"/>
    </xf>
    <xf numFmtId="2" fontId="0" fillId="0" borderId="0" xfId="0" applyNumberFormat="1" applyFill="1">
      <alignment vertical="center"/>
    </xf>
    <xf numFmtId="2" fontId="8" fillId="0" borderId="0" xfId="0" applyNumberFormat="1" applyFont="1" applyFill="1">
      <alignment vertical="center"/>
    </xf>
    <xf numFmtId="2" fontId="0" fillId="0" borderId="0" xfId="0" applyNumberFormat="1">
      <alignment vertical="center"/>
    </xf>
    <xf numFmtId="0" fontId="1" fillId="0" borderId="0" xfId="2" applyNumberFormat="1">
      <alignment vertical="center"/>
    </xf>
  </cellXfs>
  <cellStyles count="21"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標準" xfId="0" builtinId="0"/>
    <cellStyle name="標準 2" xfId="2"/>
    <cellStyle name="標準 3" xfId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microsoft.com/office/2011/relationships/chartStyle" Target="style26.xml"/><Relationship Id="rId3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microsoft.com/office/2011/relationships/chartStyle" Target="style27.xml"/><Relationship Id="rId3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microsoft.com/office/2011/relationships/chartStyle" Target="style28.xml"/><Relationship Id="rId3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Relationship Id="rId2" Type="http://schemas.microsoft.com/office/2011/relationships/chartStyle" Target="style33.xml"/><Relationship Id="rId3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'4w-eight-BL&amp;BL★'!$I$59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'4w-eight-BL&amp;BL★'!$H$60:$H$82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'4w-eight-BL&amp;BL★'!$I$60:$I$82</c:f>
              <c:numCache>
                <c:formatCode>0.000_);[Red]\(0.000\)</c:formatCode>
                <c:ptCount val="23"/>
                <c:pt idx="0">
                  <c:v>0.004228</c:v>
                </c:pt>
                <c:pt idx="1">
                  <c:v>0.008424</c:v>
                </c:pt>
                <c:pt idx="2">
                  <c:v>0.014288</c:v>
                </c:pt>
                <c:pt idx="3">
                  <c:v>0.028472</c:v>
                </c:pt>
                <c:pt idx="4">
                  <c:v>0.05624</c:v>
                </c:pt>
                <c:pt idx="5">
                  <c:v>0.09968</c:v>
                </c:pt>
                <c:pt idx="6">
                  <c:v>0.1948</c:v>
                </c:pt>
                <c:pt idx="7">
                  <c:v>0.3652</c:v>
                </c:pt>
                <c:pt idx="8">
                  <c:v>0.6432</c:v>
                </c:pt>
                <c:pt idx="9">
                  <c:v>1.148</c:v>
                </c:pt>
                <c:pt idx="10">
                  <c:v>1.5904</c:v>
                </c:pt>
                <c:pt idx="11">
                  <c:v>2.1648</c:v>
                </c:pt>
                <c:pt idx="12">
                  <c:v>2.5824</c:v>
                </c:pt>
                <c:pt idx="13">
                  <c:v>2.3648</c:v>
                </c:pt>
                <c:pt idx="14">
                  <c:v>3.2</c:v>
                </c:pt>
                <c:pt idx="15">
                  <c:v>3.916</c:v>
                </c:pt>
                <c:pt idx="16">
                  <c:v>4.4088</c:v>
                </c:pt>
                <c:pt idx="17">
                  <c:v>4.6976</c:v>
                </c:pt>
                <c:pt idx="18">
                  <c:v>4.8704</c:v>
                </c:pt>
                <c:pt idx="19">
                  <c:v>4.9528</c:v>
                </c:pt>
                <c:pt idx="20">
                  <c:v>4.9952</c:v>
                </c:pt>
                <c:pt idx="21">
                  <c:v>5.02</c:v>
                </c:pt>
                <c:pt idx="22">
                  <c:v>5.025600000000001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'4w-eight-BL&amp;BL★'!$J$59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'4w-eight-BL&amp;BL★'!$H$60:$H$82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'4w-eight-BL&amp;BL★'!$J$60:$J$82</c:f>
              <c:numCache>
                <c:formatCode>0.000_);[Red]\(0.000\)</c:formatCode>
                <c:ptCount val="23"/>
                <c:pt idx="0">
                  <c:v>0.0008896</c:v>
                </c:pt>
                <c:pt idx="1">
                  <c:v>0.0017728</c:v>
                </c:pt>
                <c:pt idx="2">
                  <c:v>0.0035464</c:v>
                </c:pt>
                <c:pt idx="3">
                  <c:v>0.0069328</c:v>
                </c:pt>
                <c:pt idx="4">
                  <c:v>0.013816</c:v>
                </c:pt>
                <c:pt idx="5">
                  <c:v>0.027448</c:v>
                </c:pt>
                <c:pt idx="6">
                  <c:v>0.053872</c:v>
                </c:pt>
                <c:pt idx="7">
                  <c:v>0.10392</c:v>
                </c:pt>
                <c:pt idx="8">
                  <c:v>0.1972</c:v>
                </c:pt>
                <c:pt idx="9">
                  <c:v>0.37424</c:v>
                </c:pt>
                <c:pt idx="10">
                  <c:v>0.68264</c:v>
                </c:pt>
                <c:pt idx="11">
                  <c:v>1.1688</c:v>
                </c:pt>
                <c:pt idx="12">
                  <c:v>1.8384</c:v>
                </c:pt>
                <c:pt idx="13">
                  <c:v>2.66</c:v>
                </c:pt>
                <c:pt idx="14">
                  <c:v>3.4592</c:v>
                </c:pt>
                <c:pt idx="15">
                  <c:v>4.1</c:v>
                </c:pt>
                <c:pt idx="16">
                  <c:v>4.516</c:v>
                </c:pt>
                <c:pt idx="17">
                  <c:v>4.7576</c:v>
                </c:pt>
                <c:pt idx="18">
                  <c:v>4.888</c:v>
                </c:pt>
                <c:pt idx="19">
                  <c:v>4.9592</c:v>
                </c:pt>
                <c:pt idx="20">
                  <c:v>5.0016</c:v>
                </c:pt>
                <c:pt idx="21">
                  <c:v>5.0136</c:v>
                </c:pt>
                <c:pt idx="22">
                  <c:v>5.032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'4w-eight-BL&amp;BL★'!$K$59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'4w-eight-BL&amp;BL★'!$H$60:$H$82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'4w-eight-BL&amp;BL★'!$K$60:$K$82</c:f>
              <c:numCache>
                <c:formatCode>0.000_);[Red]\(0.000\)</c:formatCode>
                <c:ptCount val="23"/>
                <c:pt idx="0">
                  <c:v>0.0008432</c:v>
                </c:pt>
                <c:pt idx="1">
                  <c:v>0.0016864</c:v>
                </c:pt>
                <c:pt idx="2">
                  <c:v>0.0033784</c:v>
                </c:pt>
                <c:pt idx="3">
                  <c:v>0.0067456</c:v>
                </c:pt>
                <c:pt idx="4">
                  <c:v>0.013448</c:v>
                </c:pt>
                <c:pt idx="5">
                  <c:v>0.026448</c:v>
                </c:pt>
                <c:pt idx="6">
                  <c:v>0.050552</c:v>
                </c:pt>
                <c:pt idx="7">
                  <c:v>0.09408</c:v>
                </c:pt>
                <c:pt idx="8">
                  <c:v>0.17296</c:v>
                </c:pt>
                <c:pt idx="9">
                  <c:v>0.33248</c:v>
                </c:pt>
                <c:pt idx="10">
                  <c:v>0.61248</c:v>
                </c:pt>
                <c:pt idx="11">
                  <c:v>1.06</c:v>
                </c:pt>
                <c:pt idx="12">
                  <c:v>1.6952</c:v>
                </c:pt>
                <c:pt idx="13">
                  <c:v>2.5008</c:v>
                </c:pt>
                <c:pt idx="14">
                  <c:v>3.2976</c:v>
                </c:pt>
                <c:pt idx="15">
                  <c:v>3.912</c:v>
                </c:pt>
                <c:pt idx="16">
                  <c:v>4.404</c:v>
                </c:pt>
                <c:pt idx="17">
                  <c:v>4.676</c:v>
                </c:pt>
                <c:pt idx="18">
                  <c:v>4.8248</c:v>
                </c:pt>
                <c:pt idx="19">
                  <c:v>4.5616</c:v>
                </c:pt>
                <c:pt idx="20">
                  <c:v>4.3528</c:v>
                </c:pt>
                <c:pt idx="21">
                  <c:v>4.7576</c:v>
                </c:pt>
                <c:pt idx="22">
                  <c:v>4.762399999999999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'4w-eight-BL&amp;BL★'!$L$59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'4w-eight-BL&amp;BL★'!$H$60:$H$82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'4w-eight-BL&amp;BL★'!$L$60:$L$82</c:f>
              <c:numCache>
                <c:formatCode>0.000_);[Red]\(0.000\)</c:formatCode>
                <c:ptCount val="23"/>
                <c:pt idx="0">
                  <c:v>0.0009296</c:v>
                </c:pt>
                <c:pt idx="1">
                  <c:v>0.0018488</c:v>
                </c:pt>
                <c:pt idx="2">
                  <c:v>0.0036968</c:v>
                </c:pt>
                <c:pt idx="3">
                  <c:v>0.00722</c:v>
                </c:pt>
                <c:pt idx="4">
                  <c:v>0.014336</c:v>
                </c:pt>
                <c:pt idx="5">
                  <c:v>0.028168</c:v>
                </c:pt>
                <c:pt idx="6">
                  <c:v>0.055944</c:v>
                </c:pt>
                <c:pt idx="7">
                  <c:v>0.10776</c:v>
                </c:pt>
                <c:pt idx="8">
                  <c:v>0.20448</c:v>
                </c:pt>
                <c:pt idx="9">
                  <c:v>0.3908</c:v>
                </c:pt>
                <c:pt idx="10">
                  <c:v>0.71408</c:v>
                </c:pt>
                <c:pt idx="11">
                  <c:v>1.2048</c:v>
                </c:pt>
                <c:pt idx="12">
                  <c:v>1.8752</c:v>
                </c:pt>
                <c:pt idx="13">
                  <c:v>2.7016</c:v>
                </c:pt>
                <c:pt idx="14">
                  <c:v>3.5008</c:v>
                </c:pt>
                <c:pt idx="15">
                  <c:v>4.1248</c:v>
                </c:pt>
                <c:pt idx="16">
                  <c:v>4.5464</c:v>
                </c:pt>
                <c:pt idx="17">
                  <c:v>4.7792</c:v>
                </c:pt>
                <c:pt idx="18">
                  <c:v>4.899199999999999</c:v>
                </c:pt>
                <c:pt idx="19">
                  <c:v>4.9648</c:v>
                </c:pt>
                <c:pt idx="20">
                  <c:v>5.0072</c:v>
                </c:pt>
                <c:pt idx="21">
                  <c:v>5.02</c:v>
                </c:pt>
                <c:pt idx="22">
                  <c:v>5.032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'4w-eight-BL&amp;BL★'!$M$59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'4w-eight-BL&amp;BL★'!$H$60:$H$82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'4w-eight-BL&amp;BL★'!$M$60:$M$82</c:f>
              <c:numCache>
                <c:formatCode>0.000_);[Red]\(0.000\)</c:formatCode>
                <c:ptCount val="23"/>
                <c:pt idx="0">
                  <c:v>0.0008784</c:v>
                </c:pt>
                <c:pt idx="1">
                  <c:v>0.0017576</c:v>
                </c:pt>
                <c:pt idx="2">
                  <c:v>0.0035152</c:v>
                </c:pt>
                <c:pt idx="3">
                  <c:v>0.0070176</c:v>
                </c:pt>
                <c:pt idx="4">
                  <c:v>0.013984</c:v>
                </c:pt>
                <c:pt idx="5">
                  <c:v>0.027632</c:v>
                </c:pt>
                <c:pt idx="6">
                  <c:v>0.05316</c:v>
                </c:pt>
                <c:pt idx="7">
                  <c:v>0.09864</c:v>
                </c:pt>
                <c:pt idx="8">
                  <c:v>0.17704</c:v>
                </c:pt>
                <c:pt idx="9">
                  <c:v>0.34136</c:v>
                </c:pt>
                <c:pt idx="10">
                  <c:v>0.63056</c:v>
                </c:pt>
                <c:pt idx="11">
                  <c:v>1.0776</c:v>
                </c:pt>
                <c:pt idx="12">
                  <c:v>1.724</c:v>
                </c:pt>
                <c:pt idx="13">
                  <c:v>2.5344</c:v>
                </c:pt>
                <c:pt idx="14">
                  <c:v>3.3352</c:v>
                </c:pt>
                <c:pt idx="15">
                  <c:v>3.9848</c:v>
                </c:pt>
                <c:pt idx="16">
                  <c:v>4.0552</c:v>
                </c:pt>
                <c:pt idx="17">
                  <c:v>4.4328</c:v>
                </c:pt>
                <c:pt idx="18">
                  <c:v>4.8128</c:v>
                </c:pt>
                <c:pt idx="19">
                  <c:v>4.5968</c:v>
                </c:pt>
                <c:pt idx="20">
                  <c:v>4.7736</c:v>
                </c:pt>
                <c:pt idx="21">
                  <c:v>4.7408</c:v>
                </c:pt>
                <c:pt idx="22">
                  <c:v>4.7576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66424"/>
        <c:axId val="2082275592"/>
      </c:lineChart>
      <c:catAx>
        <c:axId val="208226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275592"/>
        <c:crosses val="autoZero"/>
        <c:auto val="1"/>
        <c:lblAlgn val="ctr"/>
        <c:lblOffset val="100"/>
        <c:noMultiLvlLbl val="0"/>
      </c:catAx>
      <c:valAx>
        <c:axId val="20822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2664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</a:t>
            </a:r>
            <a:r>
              <a:rPr lang="en-US" baseline="0"/>
              <a:t> </a:t>
            </a: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'4w-eight-BL&amp;BL★'!$I$129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'4w-eight-BL&amp;BL★'!$I$130:$I$152</c:f>
              <c:numCache>
                <c:formatCode>0.000_);[Red]\(0.000\)</c:formatCode>
                <c:ptCount val="23"/>
                <c:pt idx="0">
                  <c:v>0.0028736</c:v>
                </c:pt>
                <c:pt idx="1">
                  <c:v>0.0056984</c:v>
                </c:pt>
                <c:pt idx="2">
                  <c:v>0.011112</c:v>
                </c:pt>
                <c:pt idx="3">
                  <c:v>0.022536</c:v>
                </c:pt>
                <c:pt idx="4">
                  <c:v>0.044696</c:v>
                </c:pt>
                <c:pt idx="5">
                  <c:v>0.08464</c:v>
                </c:pt>
                <c:pt idx="6">
                  <c:v>0.16536</c:v>
                </c:pt>
                <c:pt idx="7">
                  <c:v>0.3184</c:v>
                </c:pt>
                <c:pt idx="8">
                  <c:v>0.57528</c:v>
                </c:pt>
                <c:pt idx="9">
                  <c:v>1.0304</c:v>
                </c:pt>
                <c:pt idx="10">
                  <c:v>1.7152</c:v>
                </c:pt>
                <c:pt idx="11">
                  <c:v>2.048</c:v>
                </c:pt>
                <c:pt idx="12">
                  <c:v>2.4496</c:v>
                </c:pt>
                <c:pt idx="13">
                  <c:v>1.824</c:v>
                </c:pt>
                <c:pt idx="14">
                  <c:v>2.5824</c:v>
                </c:pt>
                <c:pt idx="15">
                  <c:v>3.2872</c:v>
                </c:pt>
                <c:pt idx="16">
                  <c:v>3.916</c:v>
                </c:pt>
                <c:pt idx="17">
                  <c:v>4.3024</c:v>
                </c:pt>
                <c:pt idx="18">
                  <c:v>4.5112</c:v>
                </c:pt>
                <c:pt idx="19">
                  <c:v>4.6704</c:v>
                </c:pt>
                <c:pt idx="20">
                  <c:v>4.7576</c:v>
                </c:pt>
                <c:pt idx="21">
                  <c:v>4.7576</c:v>
                </c:pt>
                <c:pt idx="22">
                  <c:v>4.768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'4w-eight-BL&amp;BL★'!$J$129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'4w-eight-BL&amp;BL★'!$J$130:$J$152</c:f>
              <c:numCache>
                <c:formatCode>0.000_);[Red]\(0.000\)</c:formatCode>
                <c:ptCount val="23"/>
                <c:pt idx="0">
                  <c:v>0.00073528</c:v>
                </c:pt>
                <c:pt idx="1">
                  <c:v>0.0014704</c:v>
                </c:pt>
                <c:pt idx="2">
                  <c:v>0.0029328</c:v>
                </c:pt>
                <c:pt idx="3">
                  <c:v>0.005764</c:v>
                </c:pt>
                <c:pt idx="4">
                  <c:v>0.011496</c:v>
                </c:pt>
                <c:pt idx="5">
                  <c:v>0.022792</c:v>
                </c:pt>
                <c:pt idx="6">
                  <c:v>0.044816</c:v>
                </c:pt>
                <c:pt idx="7">
                  <c:v>0.08648</c:v>
                </c:pt>
                <c:pt idx="8">
                  <c:v>0.1612</c:v>
                </c:pt>
                <c:pt idx="9">
                  <c:v>0.3092</c:v>
                </c:pt>
                <c:pt idx="10">
                  <c:v>0.57784</c:v>
                </c:pt>
                <c:pt idx="11">
                  <c:v>0.9888</c:v>
                </c:pt>
                <c:pt idx="12">
                  <c:v>1.568</c:v>
                </c:pt>
                <c:pt idx="13">
                  <c:v>2.2984</c:v>
                </c:pt>
                <c:pt idx="14">
                  <c:v>3.1312</c:v>
                </c:pt>
                <c:pt idx="15">
                  <c:v>3.8176</c:v>
                </c:pt>
                <c:pt idx="16">
                  <c:v>4.2536</c:v>
                </c:pt>
                <c:pt idx="17">
                  <c:v>4.525600000000001</c:v>
                </c:pt>
                <c:pt idx="18">
                  <c:v>4.6648</c:v>
                </c:pt>
                <c:pt idx="19">
                  <c:v>4.7576</c:v>
                </c:pt>
                <c:pt idx="20">
                  <c:v>4.796</c:v>
                </c:pt>
                <c:pt idx="21">
                  <c:v>4.8248</c:v>
                </c:pt>
                <c:pt idx="22">
                  <c:v>4.8248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'4w-eight-BL&amp;BL★'!$K$129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'4w-eight-BL&amp;BL★'!$K$130:$K$152</c:f>
              <c:numCache>
                <c:formatCode>0.000_);[Red]\(0.000\)</c:formatCode>
                <c:ptCount val="23"/>
                <c:pt idx="0">
                  <c:v>0.00069448</c:v>
                </c:pt>
                <c:pt idx="1">
                  <c:v>0.0014248</c:v>
                </c:pt>
                <c:pt idx="2">
                  <c:v>0.0028568</c:v>
                </c:pt>
                <c:pt idx="3">
                  <c:v>0.0056984</c:v>
                </c:pt>
                <c:pt idx="4">
                  <c:v>0.011328</c:v>
                </c:pt>
                <c:pt idx="5">
                  <c:v>0.022536</c:v>
                </c:pt>
                <c:pt idx="6">
                  <c:v>0.04348</c:v>
                </c:pt>
                <c:pt idx="7">
                  <c:v>0.08144</c:v>
                </c:pt>
                <c:pt idx="8">
                  <c:v>0.14848</c:v>
                </c:pt>
                <c:pt idx="9">
                  <c:v>0.28504</c:v>
                </c:pt>
                <c:pt idx="10">
                  <c:v>0.52784</c:v>
                </c:pt>
                <c:pt idx="11">
                  <c:v>0.9256</c:v>
                </c:pt>
                <c:pt idx="12">
                  <c:v>1.504</c:v>
                </c:pt>
                <c:pt idx="13">
                  <c:v>2.2552</c:v>
                </c:pt>
                <c:pt idx="14">
                  <c:v>3.0344</c:v>
                </c:pt>
                <c:pt idx="15">
                  <c:v>3.7032</c:v>
                </c:pt>
                <c:pt idx="16">
                  <c:v>4.188</c:v>
                </c:pt>
                <c:pt idx="17">
                  <c:v>4.4616</c:v>
                </c:pt>
                <c:pt idx="18">
                  <c:v>4.6384</c:v>
                </c:pt>
                <c:pt idx="19">
                  <c:v>4.6976</c:v>
                </c:pt>
                <c:pt idx="20">
                  <c:v>4.7464</c:v>
                </c:pt>
                <c:pt idx="21">
                  <c:v>4.762399999999999</c:v>
                </c:pt>
                <c:pt idx="22">
                  <c:v>4.784800000000001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'4w-eight-BL&amp;BL★'!$L$129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'4w-eight-BL&amp;BL★'!$L$130:$L$152</c:f>
              <c:numCache>
                <c:formatCode>0.000_);[Red]\(0.000\)</c:formatCode>
                <c:ptCount val="23"/>
                <c:pt idx="0">
                  <c:v>0.00075416</c:v>
                </c:pt>
                <c:pt idx="1">
                  <c:v>0.0015016</c:v>
                </c:pt>
                <c:pt idx="2">
                  <c:v>0.0030032</c:v>
                </c:pt>
                <c:pt idx="3">
                  <c:v>0.0058824</c:v>
                </c:pt>
                <c:pt idx="4">
                  <c:v>0.011696</c:v>
                </c:pt>
                <c:pt idx="5">
                  <c:v>0.023192</c:v>
                </c:pt>
                <c:pt idx="6">
                  <c:v>0.045456</c:v>
                </c:pt>
                <c:pt idx="7">
                  <c:v>0.08768</c:v>
                </c:pt>
                <c:pt idx="8">
                  <c:v>0.16624</c:v>
                </c:pt>
                <c:pt idx="9">
                  <c:v>0.32</c:v>
                </c:pt>
                <c:pt idx="10">
                  <c:v>0.59256</c:v>
                </c:pt>
                <c:pt idx="11">
                  <c:v>1.02</c:v>
                </c:pt>
                <c:pt idx="12">
                  <c:v>1.6256</c:v>
                </c:pt>
                <c:pt idx="13">
                  <c:v>2.4008</c:v>
                </c:pt>
                <c:pt idx="14">
                  <c:v>3.2104</c:v>
                </c:pt>
                <c:pt idx="15">
                  <c:v>3.9008</c:v>
                </c:pt>
                <c:pt idx="16">
                  <c:v>4.0672</c:v>
                </c:pt>
                <c:pt idx="17">
                  <c:v>4.108</c:v>
                </c:pt>
                <c:pt idx="18">
                  <c:v>4.6128</c:v>
                </c:pt>
                <c:pt idx="19">
                  <c:v>4.66</c:v>
                </c:pt>
                <c:pt idx="20">
                  <c:v>4.768</c:v>
                </c:pt>
                <c:pt idx="21">
                  <c:v>4.708</c:v>
                </c:pt>
                <c:pt idx="22">
                  <c:v>4.724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'4w-eight-BL&amp;BL★'!$M$129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'4w-eight-BL&amp;BL★'!$M$130:$M$152</c:f>
              <c:numCache>
                <c:formatCode>0.000_);[Red]\(0.000\)</c:formatCode>
                <c:ptCount val="23"/>
                <c:pt idx="0">
                  <c:v>0.00071632</c:v>
                </c:pt>
                <c:pt idx="1">
                  <c:v>0.0014328</c:v>
                </c:pt>
                <c:pt idx="2">
                  <c:v>0.0028816</c:v>
                </c:pt>
                <c:pt idx="3">
                  <c:v>0.005764</c:v>
                </c:pt>
                <c:pt idx="4">
                  <c:v>0.011464</c:v>
                </c:pt>
                <c:pt idx="5">
                  <c:v>0.022664</c:v>
                </c:pt>
                <c:pt idx="6">
                  <c:v>0.043712</c:v>
                </c:pt>
                <c:pt idx="7">
                  <c:v>0.0816</c:v>
                </c:pt>
                <c:pt idx="8">
                  <c:v>0.14784</c:v>
                </c:pt>
                <c:pt idx="9">
                  <c:v>0.28504</c:v>
                </c:pt>
                <c:pt idx="10">
                  <c:v>0.53112</c:v>
                </c:pt>
                <c:pt idx="11">
                  <c:v>0.9256</c:v>
                </c:pt>
                <c:pt idx="12">
                  <c:v>1.3008</c:v>
                </c:pt>
                <c:pt idx="13">
                  <c:v>1.8688</c:v>
                </c:pt>
                <c:pt idx="14">
                  <c:v>2.8168</c:v>
                </c:pt>
                <c:pt idx="15">
                  <c:v>3.5864</c:v>
                </c:pt>
                <c:pt idx="16">
                  <c:v>4.0472</c:v>
                </c:pt>
                <c:pt idx="17">
                  <c:v>4.316</c:v>
                </c:pt>
                <c:pt idx="18">
                  <c:v>4.4912</c:v>
                </c:pt>
                <c:pt idx="19">
                  <c:v>4.5712</c:v>
                </c:pt>
                <c:pt idx="20">
                  <c:v>4.6544</c:v>
                </c:pt>
                <c:pt idx="21">
                  <c:v>4.6544</c:v>
                </c:pt>
                <c:pt idx="22">
                  <c:v>4.6976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685384"/>
        <c:axId val="2081676040"/>
      </c:lineChart>
      <c:catAx>
        <c:axId val="2081685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676040"/>
        <c:crosses val="autoZero"/>
        <c:auto val="1"/>
        <c:lblAlgn val="ctr"/>
        <c:lblOffset val="100"/>
        <c:noMultiLvlLbl val="0"/>
      </c:catAx>
      <c:valAx>
        <c:axId val="20816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68538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'4w-eight-BL&amp;BL★'!$I$238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'4w-eight-BL&amp;BL★'!$I$239:$I$249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'4w-eight-BL&amp;BL★'!$J$238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'4w-eight-BL&amp;BL★'!$J$239:$J$249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'4w-eight-BL&amp;BL★'!$K$238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'4w-eight-BL&amp;BL★'!$K$239:$K$249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'4w-eight-BL&amp;BL★'!$L$238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'4w-eight-BL&amp;BL★'!$L$239:$L$249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'4w-eight-BL&amp;BL★'!$M$238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'4w-eight-BL&amp;BL★'!$M$239:$M$249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018792"/>
        <c:axId val="2064757800"/>
      </c:lineChart>
      <c:catAx>
        <c:axId val="207401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757800"/>
        <c:crosses val="autoZero"/>
        <c:auto val="1"/>
        <c:lblAlgn val="ctr"/>
        <c:lblOffset val="100"/>
        <c:noMultiLvlLbl val="0"/>
      </c:catAx>
      <c:valAx>
        <c:axId val="206475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01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'4w-eight-NB&amp;NB(1)★'!$I$60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'4w-eight-NB&amp;NB(1)★'!$I$61:$I$83</c:f>
              <c:numCache>
                <c:formatCode>0.000_);[Red]\(0.000\)</c:formatCode>
                <c:ptCount val="23"/>
                <c:pt idx="0">
                  <c:v>0.003268</c:v>
                </c:pt>
                <c:pt idx="1">
                  <c:v>0.0063392</c:v>
                </c:pt>
                <c:pt idx="2">
                  <c:v>0.01264</c:v>
                </c:pt>
                <c:pt idx="3">
                  <c:v>0.025</c:v>
                </c:pt>
                <c:pt idx="4">
                  <c:v>0.044696</c:v>
                </c:pt>
                <c:pt idx="5">
                  <c:v>0.08144</c:v>
                </c:pt>
                <c:pt idx="6">
                  <c:v>0.15168</c:v>
                </c:pt>
                <c:pt idx="7">
                  <c:v>0.28832</c:v>
                </c:pt>
                <c:pt idx="8">
                  <c:v>0.52352</c:v>
                </c:pt>
                <c:pt idx="9">
                  <c:v>0.9048</c:v>
                </c:pt>
                <c:pt idx="10">
                  <c:v>1.3312</c:v>
                </c:pt>
                <c:pt idx="11">
                  <c:v>2.516</c:v>
                </c:pt>
                <c:pt idx="12">
                  <c:v>3.7576</c:v>
                </c:pt>
                <c:pt idx="13">
                  <c:v>4.752</c:v>
                </c:pt>
                <c:pt idx="14">
                  <c:v>5.032</c:v>
                </c:pt>
                <c:pt idx="15">
                  <c:v>5.1848</c:v>
                </c:pt>
                <c:pt idx="16">
                  <c:v>5.2648</c:v>
                </c:pt>
                <c:pt idx="17">
                  <c:v>5.3056</c:v>
                </c:pt>
                <c:pt idx="18">
                  <c:v>5.319199999999999</c:v>
                </c:pt>
                <c:pt idx="19">
                  <c:v>5.3336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'4w-eight-NB&amp;NB(1)★'!$J$60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'4w-eight-NB&amp;NB(1)★'!$J$61:$J$83</c:f>
              <c:numCache>
                <c:formatCode>0.000_);[Red]\(0.000\)</c:formatCode>
                <c:ptCount val="23"/>
                <c:pt idx="0">
                  <c:v>0.0037736</c:v>
                </c:pt>
                <c:pt idx="1">
                  <c:v>0.0072856</c:v>
                </c:pt>
                <c:pt idx="2">
                  <c:v>0.014544</c:v>
                </c:pt>
                <c:pt idx="3">
                  <c:v>0.030768</c:v>
                </c:pt>
                <c:pt idx="4">
                  <c:v>0.061656</c:v>
                </c:pt>
                <c:pt idx="5">
                  <c:v>0.124</c:v>
                </c:pt>
                <c:pt idx="6">
                  <c:v>0.24712</c:v>
                </c:pt>
                <c:pt idx="7">
                  <c:v>0.48856</c:v>
                </c:pt>
                <c:pt idx="8">
                  <c:v>0.9568</c:v>
                </c:pt>
                <c:pt idx="9">
                  <c:v>1.8384</c:v>
                </c:pt>
                <c:pt idx="10">
                  <c:v>3.2928</c:v>
                </c:pt>
                <c:pt idx="11">
                  <c:v>4.088</c:v>
                </c:pt>
                <c:pt idx="12">
                  <c:v>4.6232</c:v>
                </c:pt>
                <c:pt idx="13">
                  <c:v>4.9528</c:v>
                </c:pt>
                <c:pt idx="14">
                  <c:v>5.1328</c:v>
                </c:pt>
                <c:pt idx="15">
                  <c:v>5.2312</c:v>
                </c:pt>
                <c:pt idx="16">
                  <c:v>5.284800000000001</c:v>
                </c:pt>
                <c:pt idx="17">
                  <c:v>5.3128</c:v>
                </c:pt>
                <c:pt idx="18">
                  <c:v>5.3264</c:v>
                </c:pt>
                <c:pt idx="19">
                  <c:v>5.34</c:v>
                </c:pt>
                <c:pt idx="20">
                  <c:v>5.3472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'4w-eight-NB&amp;NB(1)★'!$K$60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'4w-eight-NB&amp;NB(1)★'!$K$61:$K$83</c:f>
              <c:numCache>
                <c:formatCode>0.000_);[Red]\(0.000\)</c:formatCode>
                <c:ptCount val="23"/>
                <c:pt idx="0">
                  <c:v>0.0018552</c:v>
                </c:pt>
                <c:pt idx="1">
                  <c:v>0.0037104</c:v>
                </c:pt>
                <c:pt idx="2">
                  <c:v>0.0074208</c:v>
                </c:pt>
                <c:pt idx="3">
                  <c:v>0.01484</c:v>
                </c:pt>
                <c:pt idx="4">
                  <c:v>0.029688</c:v>
                </c:pt>
                <c:pt idx="5">
                  <c:v>0.059256</c:v>
                </c:pt>
                <c:pt idx="6">
                  <c:v>0.11088</c:v>
                </c:pt>
                <c:pt idx="7">
                  <c:v>0.19664</c:v>
                </c:pt>
                <c:pt idx="8">
                  <c:v>0.34</c:v>
                </c:pt>
                <c:pt idx="9">
                  <c:v>0.6416</c:v>
                </c:pt>
                <c:pt idx="10">
                  <c:v>1.1504</c:v>
                </c:pt>
                <c:pt idx="11">
                  <c:v>1.8856</c:v>
                </c:pt>
                <c:pt idx="12">
                  <c:v>2.7936</c:v>
                </c:pt>
                <c:pt idx="13">
                  <c:v>3.6704</c:v>
                </c:pt>
                <c:pt idx="14">
                  <c:v>4.284800000000001</c:v>
                </c:pt>
                <c:pt idx="15">
                  <c:v>4.7464</c:v>
                </c:pt>
                <c:pt idx="16">
                  <c:v>5.025600000000001</c:v>
                </c:pt>
                <c:pt idx="17">
                  <c:v>5.1784</c:v>
                </c:pt>
                <c:pt idx="18">
                  <c:v>5.2584</c:v>
                </c:pt>
                <c:pt idx="19">
                  <c:v>5.2992</c:v>
                </c:pt>
                <c:pt idx="20">
                  <c:v>5.3128</c:v>
                </c:pt>
                <c:pt idx="21">
                  <c:v>5.3264</c:v>
                </c:pt>
                <c:pt idx="22">
                  <c:v>5.3336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'4w-eight-NB&amp;NB(1)★'!$L$60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'4w-eight-NB&amp;NB(1)★'!$L$61:$L$83</c:f>
              <c:numCache>
                <c:formatCode>0.000_);[Red]\(0.000\)</c:formatCode>
                <c:ptCount val="23"/>
                <c:pt idx="0">
                  <c:v>0.0040648</c:v>
                </c:pt>
                <c:pt idx="1">
                  <c:v>0.007692</c:v>
                </c:pt>
                <c:pt idx="2">
                  <c:v>0.015416</c:v>
                </c:pt>
                <c:pt idx="3">
                  <c:v>0.033056</c:v>
                </c:pt>
                <c:pt idx="4">
                  <c:v>0.066256</c:v>
                </c:pt>
                <c:pt idx="5">
                  <c:v>0.13144</c:v>
                </c:pt>
                <c:pt idx="6">
                  <c:v>0.26232</c:v>
                </c:pt>
                <c:pt idx="7">
                  <c:v>0.51824</c:v>
                </c:pt>
                <c:pt idx="8">
                  <c:v>1.012</c:v>
                </c:pt>
                <c:pt idx="9">
                  <c:v>1.9808</c:v>
                </c:pt>
                <c:pt idx="10">
                  <c:v>3.4592</c:v>
                </c:pt>
                <c:pt idx="11">
                  <c:v>4.2136</c:v>
                </c:pt>
                <c:pt idx="12">
                  <c:v>4.7136</c:v>
                </c:pt>
                <c:pt idx="13">
                  <c:v>5.0016</c:v>
                </c:pt>
                <c:pt idx="14">
                  <c:v>5.158399999999999</c:v>
                </c:pt>
                <c:pt idx="15">
                  <c:v>5.2512</c:v>
                </c:pt>
                <c:pt idx="16">
                  <c:v>5.2992</c:v>
                </c:pt>
                <c:pt idx="17">
                  <c:v>5.319199999999999</c:v>
                </c:pt>
                <c:pt idx="18">
                  <c:v>5.3264</c:v>
                </c:pt>
                <c:pt idx="19">
                  <c:v>5.34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'4w-eight-NB&amp;NB(1)★'!$M$60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'4w-eight-NB&amp;NB(1)★'!$M$61:$M$83</c:f>
              <c:numCache>
                <c:formatCode>0.000_);[Red]\(0.000\)</c:formatCode>
                <c:ptCount val="23"/>
                <c:pt idx="0">
                  <c:v>0.001916</c:v>
                </c:pt>
                <c:pt idx="1">
                  <c:v>0.0038312</c:v>
                </c:pt>
                <c:pt idx="2">
                  <c:v>0.0076632</c:v>
                </c:pt>
                <c:pt idx="3">
                  <c:v>0.015296</c:v>
                </c:pt>
                <c:pt idx="4">
                  <c:v>0.030592</c:v>
                </c:pt>
                <c:pt idx="5">
                  <c:v>0.059704</c:v>
                </c:pt>
                <c:pt idx="6">
                  <c:v>0.11168</c:v>
                </c:pt>
                <c:pt idx="7">
                  <c:v>0.19816</c:v>
                </c:pt>
                <c:pt idx="8">
                  <c:v>0.33688</c:v>
                </c:pt>
                <c:pt idx="9">
                  <c:v>0.64</c:v>
                </c:pt>
                <c:pt idx="10">
                  <c:v>1.1504</c:v>
                </c:pt>
                <c:pt idx="11">
                  <c:v>1.8752</c:v>
                </c:pt>
                <c:pt idx="12">
                  <c:v>2.7864</c:v>
                </c:pt>
                <c:pt idx="13">
                  <c:v>3.6704</c:v>
                </c:pt>
                <c:pt idx="14">
                  <c:v>4.28</c:v>
                </c:pt>
                <c:pt idx="15">
                  <c:v>4.7464</c:v>
                </c:pt>
                <c:pt idx="16">
                  <c:v>5.025600000000001</c:v>
                </c:pt>
                <c:pt idx="17">
                  <c:v>5.1784</c:v>
                </c:pt>
                <c:pt idx="18">
                  <c:v>5.2584</c:v>
                </c:pt>
                <c:pt idx="19">
                  <c:v>5.2992</c:v>
                </c:pt>
                <c:pt idx="20">
                  <c:v>5.3128</c:v>
                </c:pt>
                <c:pt idx="21">
                  <c:v>5.3264</c:v>
                </c:pt>
                <c:pt idx="22">
                  <c:v>5.3336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584536"/>
        <c:axId val="2081575256"/>
      </c:lineChart>
      <c:catAx>
        <c:axId val="208158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575256"/>
        <c:crosses val="autoZero"/>
        <c:auto val="1"/>
        <c:lblAlgn val="ctr"/>
        <c:lblOffset val="100"/>
        <c:noMultiLvlLbl val="0"/>
      </c:catAx>
      <c:valAx>
        <c:axId val="208157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58453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134318315310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'4w-eight-NB&amp;NB(1)★'!$I$27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'4w-eight-NB&amp;NB(1)★'!$I$28:$I$38</c:f>
              <c:numCache>
                <c:formatCode>0.0_);[Red]\(0.0\)</c:formatCode>
                <c:ptCount val="11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24.0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34.5</c:v>
                </c:pt>
                <c:pt idx="10">
                  <c:v>46.90000000000001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'4w-eight-NB&amp;NB(1)★'!$J$27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'4w-eight-NB&amp;NB(1)★'!$J$28:$J$38</c:f>
              <c:numCache>
                <c:formatCode>0.0_);[Red]\(0.0\)</c:formatCode>
                <c:ptCount val="11"/>
                <c:pt idx="0">
                  <c:v>16.2</c:v>
                </c:pt>
                <c:pt idx="1">
                  <c:v>16.8</c:v>
                </c:pt>
                <c:pt idx="2">
                  <c:v>16.8</c:v>
                </c:pt>
                <c:pt idx="3">
                  <c:v>15.9</c:v>
                </c:pt>
                <c:pt idx="4">
                  <c:v>15.8</c:v>
                </c:pt>
                <c:pt idx="5">
                  <c:v>15.7</c:v>
                </c:pt>
                <c:pt idx="6">
                  <c:v>15.8</c:v>
                </c:pt>
                <c:pt idx="7">
                  <c:v>16.0</c:v>
                </c:pt>
                <c:pt idx="8">
                  <c:v>16.3</c:v>
                </c:pt>
                <c:pt idx="9">
                  <c:v>17.0</c:v>
                </c:pt>
                <c:pt idx="10">
                  <c:v>19.0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'4w-eight-NB&amp;NB(1)★'!$K$27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'4w-eight-NB&amp;NB(1)★'!$K$28:$K$38</c:f>
              <c:numCache>
                <c:formatCode>0.0_);[Red]\(0.0\)</c:formatCode>
                <c:ptCount val="11"/>
                <c:pt idx="0">
                  <c:v>32.9</c:v>
                </c:pt>
                <c:pt idx="1">
                  <c:v>32.9</c:v>
                </c:pt>
                <c:pt idx="2">
                  <c:v>32.9</c:v>
                </c:pt>
                <c:pt idx="3">
                  <c:v>32.9</c:v>
                </c:pt>
                <c:pt idx="4">
                  <c:v>32.9</c:v>
                </c:pt>
                <c:pt idx="5">
                  <c:v>33.0</c:v>
                </c:pt>
                <c:pt idx="6">
                  <c:v>35.2</c:v>
                </c:pt>
                <c:pt idx="7">
                  <c:v>39.7</c:v>
                </c:pt>
                <c:pt idx="8">
                  <c:v>46.0</c:v>
                </c:pt>
                <c:pt idx="9">
                  <c:v>48.7</c:v>
                </c:pt>
                <c:pt idx="10">
                  <c:v>54.3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'4w-eight-NB&amp;NB(1)★'!$L$27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'4w-eight-NB&amp;NB(1)★'!$L$28:$L$38</c:f>
              <c:numCache>
                <c:formatCode>0.0_);[Red]\(0.0\)</c:formatCode>
                <c:ptCount val="11"/>
                <c:pt idx="0">
                  <c:v>15.0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</c:v>
                </c:pt>
                <c:pt idx="9">
                  <c:v>15.8</c:v>
                </c:pt>
                <c:pt idx="10">
                  <c:v>18.1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'4w-eight-NB&amp;NB(1)★'!$M$27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'4w-eight-NB&amp;NB(1)★'!$M$28:$M$38</c:f>
              <c:numCache>
                <c:formatCode>0.0_);[Red]\(0.0\)</c:formatCode>
                <c:ptCount val="11"/>
                <c:pt idx="0">
                  <c:v>31.90000000000001</c:v>
                </c:pt>
                <c:pt idx="1">
                  <c:v>31.90000000000001</c:v>
                </c:pt>
                <c:pt idx="2">
                  <c:v>31.90000000000001</c:v>
                </c:pt>
                <c:pt idx="3">
                  <c:v>31.90000000000001</c:v>
                </c:pt>
                <c:pt idx="4">
                  <c:v>31.90000000000001</c:v>
                </c:pt>
                <c:pt idx="5">
                  <c:v>32.7</c:v>
                </c:pt>
                <c:pt idx="6">
                  <c:v>35</c:v>
                </c:pt>
                <c:pt idx="7">
                  <c:v>39.40000000000001</c:v>
                </c:pt>
                <c:pt idx="8">
                  <c:v>46.40000000000001</c:v>
                </c:pt>
                <c:pt idx="9">
                  <c:v>48.8</c:v>
                </c:pt>
                <c:pt idx="10">
                  <c:v>54.3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522136"/>
        <c:axId val="2081513144"/>
      </c:lineChart>
      <c:catAx>
        <c:axId val="208152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513144"/>
        <c:crosses val="autoZero"/>
        <c:auto val="1"/>
        <c:lblAlgn val="ctr"/>
        <c:lblOffset val="100"/>
        <c:noMultiLvlLbl val="0"/>
      </c:catAx>
      <c:valAx>
        <c:axId val="20815131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52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'4w-eight-NB&amp;NB(1)★'!$I$98:$I$108</c:f>
              <c:numCache>
                <c:formatCode>0.0_);[Red]\(0.0\)</c:formatCode>
                <c:ptCount val="11"/>
                <c:pt idx="0">
                  <c:v>21.1</c:v>
                </c:pt>
                <c:pt idx="1">
                  <c:v>75.7</c:v>
                </c:pt>
                <c:pt idx="2">
                  <c:v>101.0</c:v>
                </c:pt>
                <c:pt idx="3">
                  <c:v>79.6</c:v>
                </c:pt>
                <c:pt idx="4">
                  <c:v>97.5</c:v>
                </c:pt>
                <c:pt idx="5">
                  <c:v>45.9</c:v>
                </c:pt>
                <c:pt idx="6">
                  <c:v>47.0</c:v>
                </c:pt>
                <c:pt idx="7">
                  <c:v>40.8</c:v>
                </c:pt>
                <c:pt idx="8">
                  <c:v>38.0</c:v>
                </c:pt>
                <c:pt idx="9">
                  <c:v>39.6</c:v>
                </c:pt>
                <c:pt idx="10">
                  <c:v>42.1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'4w-eight-NB&amp;NB(1)★'!$J$98:$J$108</c:f>
              <c:numCache>
                <c:formatCode>0.0_);[Red]\(0.0\)</c:formatCode>
                <c:ptCount val="11"/>
                <c:pt idx="0">
                  <c:v>16.9</c:v>
                </c:pt>
                <c:pt idx="1">
                  <c:v>17.5</c:v>
                </c:pt>
                <c:pt idx="2">
                  <c:v>17.5</c:v>
                </c:pt>
                <c:pt idx="3">
                  <c:v>16.2</c:v>
                </c:pt>
                <c:pt idx="4">
                  <c:v>16.3</c:v>
                </c:pt>
                <c:pt idx="5">
                  <c:v>16.4</c:v>
                </c:pt>
                <c:pt idx="6">
                  <c:v>16.5</c:v>
                </c:pt>
                <c:pt idx="7">
                  <c:v>16.7</c:v>
                </c:pt>
                <c:pt idx="8">
                  <c:v>17.1</c:v>
                </c:pt>
                <c:pt idx="9">
                  <c:v>17.7</c:v>
                </c:pt>
                <c:pt idx="10">
                  <c:v>19.9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'4w-eight-NB&amp;NB(1)★'!$K$98:$K$108</c:f>
              <c:numCache>
                <c:formatCode>0.0_);[Red]\(0.0\)</c:formatCode>
                <c:ptCount val="11"/>
                <c:pt idx="0">
                  <c:v>38.2</c:v>
                </c:pt>
                <c:pt idx="1">
                  <c:v>38.2</c:v>
                </c:pt>
                <c:pt idx="2">
                  <c:v>38.2</c:v>
                </c:pt>
                <c:pt idx="3">
                  <c:v>38.2</c:v>
                </c:pt>
                <c:pt idx="4">
                  <c:v>38.3</c:v>
                </c:pt>
                <c:pt idx="5">
                  <c:v>38.8</c:v>
                </c:pt>
                <c:pt idx="6">
                  <c:v>41.2</c:v>
                </c:pt>
                <c:pt idx="7">
                  <c:v>46.0</c:v>
                </c:pt>
                <c:pt idx="8">
                  <c:v>54.3</c:v>
                </c:pt>
                <c:pt idx="9">
                  <c:v>56.9</c:v>
                </c:pt>
                <c:pt idx="10">
                  <c:v>62.4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'4w-eight-NB&amp;NB(1)★'!$L$98:$L$108</c:f>
              <c:numCache>
                <c:formatCode>0.0_);[Red]\(0.0\)</c:formatCode>
                <c:ptCount val="11"/>
                <c:pt idx="0">
                  <c:v>16.0</c:v>
                </c:pt>
                <c:pt idx="1">
                  <c:v>16.8</c:v>
                </c:pt>
                <c:pt idx="2">
                  <c:v>16.8</c:v>
                </c:pt>
                <c:pt idx="3">
                  <c:v>15.7</c:v>
                </c:pt>
                <c:pt idx="4">
                  <c:v>15.7</c:v>
                </c:pt>
                <c:pt idx="5">
                  <c:v>15.7</c:v>
                </c:pt>
                <c:pt idx="6">
                  <c:v>15.8</c:v>
                </c:pt>
                <c:pt idx="7">
                  <c:v>16.1</c:v>
                </c:pt>
                <c:pt idx="8">
                  <c:v>16.5</c:v>
                </c:pt>
                <c:pt idx="9">
                  <c:v>16.9</c:v>
                </c:pt>
                <c:pt idx="10">
                  <c:v>19.1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'4w-eight-NB&amp;NB(1)★'!$M$98:$M$108</c:f>
              <c:numCache>
                <c:formatCode>0.0_);[Red]\(0.0\)</c:formatCode>
                <c:ptCount val="11"/>
                <c:pt idx="0">
                  <c:v>37.7</c:v>
                </c:pt>
                <c:pt idx="1">
                  <c:v>37.7</c:v>
                </c:pt>
                <c:pt idx="2">
                  <c:v>37.7</c:v>
                </c:pt>
                <c:pt idx="3">
                  <c:v>37.7</c:v>
                </c:pt>
                <c:pt idx="4">
                  <c:v>37.8</c:v>
                </c:pt>
                <c:pt idx="5">
                  <c:v>38.7</c:v>
                </c:pt>
                <c:pt idx="6">
                  <c:v>41.1</c:v>
                </c:pt>
                <c:pt idx="7">
                  <c:v>45.9</c:v>
                </c:pt>
                <c:pt idx="8">
                  <c:v>53.2</c:v>
                </c:pt>
                <c:pt idx="9">
                  <c:v>56.0</c:v>
                </c:pt>
                <c:pt idx="10">
                  <c:v>61.2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474312"/>
        <c:axId val="2081465320"/>
      </c:lineChart>
      <c:catAx>
        <c:axId val="2081474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465320"/>
        <c:crosses val="autoZero"/>
        <c:auto val="1"/>
        <c:lblAlgn val="ctr"/>
        <c:lblOffset val="100"/>
        <c:noMultiLvlLbl val="0"/>
      </c:catAx>
      <c:valAx>
        <c:axId val="208146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474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'4w-eight-NB&amp;NB(1)★'!$I$130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'4w-eight-NB&amp;NB(1)★'!$I$131:$I$153</c:f>
              <c:numCache>
                <c:formatCode>0.000_);[Red]\(0.000\)</c:formatCode>
                <c:ptCount val="23"/>
                <c:pt idx="0">
                  <c:v>0.0028984</c:v>
                </c:pt>
                <c:pt idx="1">
                  <c:v>0.001612</c:v>
                </c:pt>
                <c:pt idx="2">
                  <c:v>0.0024272</c:v>
                </c:pt>
                <c:pt idx="3">
                  <c:v>0.0061352</c:v>
                </c:pt>
                <c:pt idx="4">
                  <c:v>0.010016</c:v>
                </c:pt>
                <c:pt idx="5">
                  <c:v>0.042552</c:v>
                </c:pt>
                <c:pt idx="6">
                  <c:v>0.08312</c:v>
                </c:pt>
                <c:pt idx="7">
                  <c:v>0.1916</c:v>
                </c:pt>
                <c:pt idx="8">
                  <c:v>0.4116</c:v>
                </c:pt>
                <c:pt idx="9">
                  <c:v>0.78888</c:v>
                </c:pt>
                <c:pt idx="10">
                  <c:v>1.484</c:v>
                </c:pt>
                <c:pt idx="11">
                  <c:v>2.4384</c:v>
                </c:pt>
                <c:pt idx="12">
                  <c:v>3.7512</c:v>
                </c:pt>
                <c:pt idx="13">
                  <c:v>4.762399999999999</c:v>
                </c:pt>
                <c:pt idx="14">
                  <c:v>5.032</c:v>
                </c:pt>
                <c:pt idx="15">
                  <c:v>5.1848</c:v>
                </c:pt>
                <c:pt idx="16">
                  <c:v>5.2648</c:v>
                </c:pt>
                <c:pt idx="17">
                  <c:v>5.3056</c:v>
                </c:pt>
                <c:pt idx="18">
                  <c:v>5.3264</c:v>
                </c:pt>
                <c:pt idx="19">
                  <c:v>5.3336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'4w-eight-NB&amp;NB(1)★'!$J$131:$J$153</c:f>
              <c:numCache>
                <c:formatCode>0.000_);[Red]\(0.000\)</c:formatCode>
                <c:ptCount val="23"/>
                <c:pt idx="0">
                  <c:v>0.0036168</c:v>
                </c:pt>
                <c:pt idx="1">
                  <c:v>0.0069688</c:v>
                </c:pt>
                <c:pt idx="2">
                  <c:v>0.013936</c:v>
                </c:pt>
                <c:pt idx="3">
                  <c:v>0.030072</c:v>
                </c:pt>
                <c:pt idx="4">
                  <c:v>0.06004</c:v>
                </c:pt>
                <c:pt idx="5">
                  <c:v>0.11944</c:v>
                </c:pt>
                <c:pt idx="6">
                  <c:v>0.23704</c:v>
                </c:pt>
                <c:pt idx="7">
                  <c:v>0.468</c:v>
                </c:pt>
                <c:pt idx="8">
                  <c:v>0.9144</c:v>
                </c:pt>
                <c:pt idx="9">
                  <c:v>1.7688</c:v>
                </c:pt>
                <c:pt idx="10">
                  <c:v>3.1456</c:v>
                </c:pt>
                <c:pt idx="11">
                  <c:v>3.9616</c:v>
                </c:pt>
                <c:pt idx="12">
                  <c:v>4.5408</c:v>
                </c:pt>
                <c:pt idx="13">
                  <c:v>4.9056</c:v>
                </c:pt>
                <c:pt idx="14">
                  <c:v>5.1008</c:v>
                </c:pt>
                <c:pt idx="15">
                  <c:v>5.2248</c:v>
                </c:pt>
                <c:pt idx="16">
                  <c:v>5.284800000000001</c:v>
                </c:pt>
                <c:pt idx="17">
                  <c:v>5.3128</c:v>
                </c:pt>
                <c:pt idx="18">
                  <c:v>5.3264</c:v>
                </c:pt>
                <c:pt idx="19">
                  <c:v>5.3336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'4w-eight-NB&amp;NB(1)★'!$K$131:$K$153</c:f>
              <c:numCache>
                <c:formatCode>0.000_);[Red]\(0.000\)</c:formatCode>
                <c:ptCount val="23"/>
                <c:pt idx="0">
                  <c:v>0.0015976</c:v>
                </c:pt>
                <c:pt idx="1">
                  <c:v>0.0031952</c:v>
                </c:pt>
                <c:pt idx="2">
                  <c:v>0.0063896</c:v>
                </c:pt>
                <c:pt idx="3">
                  <c:v>0.012776</c:v>
                </c:pt>
                <c:pt idx="4">
                  <c:v>0.02548</c:v>
                </c:pt>
                <c:pt idx="5">
                  <c:v>0.050392</c:v>
                </c:pt>
                <c:pt idx="6">
                  <c:v>0.0948</c:v>
                </c:pt>
                <c:pt idx="7">
                  <c:v>0.16976</c:v>
                </c:pt>
                <c:pt idx="8">
                  <c:v>0.28768</c:v>
                </c:pt>
                <c:pt idx="9">
                  <c:v>0.54936</c:v>
                </c:pt>
                <c:pt idx="10">
                  <c:v>1.0016</c:v>
                </c:pt>
                <c:pt idx="11">
                  <c:v>1.6648</c:v>
                </c:pt>
                <c:pt idx="12">
                  <c:v>2.5376</c:v>
                </c:pt>
                <c:pt idx="13">
                  <c:v>3.4304</c:v>
                </c:pt>
                <c:pt idx="14">
                  <c:v>4.088</c:v>
                </c:pt>
                <c:pt idx="15">
                  <c:v>4.592</c:v>
                </c:pt>
                <c:pt idx="16">
                  <c:v>4.9056</c:v>
                </c:pt>
                <c:pt idx="17">
                  <c:v>5.0568</c:v>
                </c:pt>
                <c:pt idx="18">
                  <c:v>5.1648</c:v>
                </c:pt>
                <c:pt idx="19">
                  <c:v>5.2112</c:v>
                </c:pt>
                <c:pt idx="20">
                  <c:v>5.2312</c:v>
                </c:pt>
                <c:pt idx="21">
                  <c:v>5.2376</c:v>
                </c:pt>
                <c:pt idx="22">
                  <c:v>5.2512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'4w-eight-NB&amp;NB(1)★'!$L$131:$L$153</c:f>
              <c:numCache>
                <c:formatCode>0.000_);[Red]\(0.000\)</c:formatCode>
                <c:ptCount val="23"/>
                <c:pt idx="0">
                  <c:v>0.0038168</c:v>
                </c:pt>
                <c:pt idx="1">
                  <c:v>0.0072728</c:v>
                </c:pt>
                <c:pt idx="2">
                  <c:v>0.014568</c:v>
                </c:pt>
                <c:pt idx="3">
                  <c:v>0.031064</c:v>
                </c:pt>
                <c:pt idx="4">
                  <c:v>0.062016</c:v>
                </c:pt>
                <c:pt idx="5">
                  <c:v>0.12424</c:v>
                </c:pt>
                <c:pt idx="6">
                  <c:v>0.24664</c:v>
                </c:pt>
                <c:pt idx="7">
                  <c:v>0.48672</c:v>
                </c:pt>
                <c:pt idx="8">
                  <c:v>0.9464</c:v>
                </c:pt>
                <c:pt idx="9">
                  <c:v>1.8448</c:v>
                </c:pt>
                <c:pt idx="10">
                  <c:v>3.2664</c:v>
                </c:pt>
                <c:pt idx="11">
                  <c:v>4.0512</c:v>
                </c:pt>
                <c:pt idx="12">
                  <c:v>4.6072</c:v>
                </c:pt>
                <c:pt idx="13">
                  <c:v>4.9352</c:v>
                </c:pt>
                <c:pt idx="14">
                  <c:v>5.12</c:v>
                </c:pt>
                <c:pt idx="15">
                  <c:v>5.2248</c:v>
                </c:pt>
                <c:pt idx="16">
                  <c:v>5.284800000000001</c:v>
                </c:pt>
                <c:pt idx="17">
                  <c:v>5.3128</c:v>
                </c:pt>
                <c:pt idx="18">
                  <c:v>5.3264</c:v>
                </c:pt>
                <c:pt idx="19">
                  <c:v>5.34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'4w-eight-NB&amp;NB(1)★'!$M$131:$M$153</c:f>
              <c:numCache>
                <c:formatCode>0.000_);[Red]\(0.000\)</c:formatCode>
                <c:ptCount val="23"/>
                <c:pt idx="0">
                  <c:v>0.0016208</c:v>
                </c:pt>
                <c:pt idx="1">
                  <c:v>0.0032416</c:v>
                </c:pt>
                <c:pt idx="2">
                  <c:v>0.0064832</c:v>
                </c:pt>
                <c:pt idx="3">
                  <c:v>0.012944</c:v>
                </c:pt>
                <c:pt idx="4">
                  <c:v>0.025848</c:v>
                </c:pt>
                <c:pt idx="5">
                  <c:v>0.050472</c:v>
                </c:pt>
                <c:pt idx="6">
                  <c:v>0.09512</c:v>
                </c:pt>
                <c:pt idx="7">
                  <c:v>0.17024</c:v>
                </c:pt>
                <c:pt idx="8">
                  <c:v>0.2936</c:v>
                </c:pt>
                <c:pt idx="9">
                  <c:v>0.55776</c:v>
                </c:pt>
                <c:pt idx="10">
                  <c:v>1.0216</c:v>
                </c:pt>
                <c:pt idx="11">
                  <c:v>1.6952</c:v>
                </c:pt>
                <c:pt idx="12">
                  <c:v>2.5696</c:v>
                </c:pt>
                <c:pt idx="13">
                  <c:v>3.4712</c:v>
                </c:pt>
                <c:pt idx="14">
                  <c:v>4.1168</c:v>
                </c:pt>
                <c:pt idx="15">
                  <c:v>4.6232</c:v>
                </c:pt>
                <c:pt idx="16">
                  <c:v>4.9288</c:v>
                </c:pt>
                <c:pt idx="17">
                  <c:v>5.088</c:v>
                </c:pt>
                <c:pt idx="18">
                  <c:v>5.1456</c:v>
                </c:pt>
                <c:pt idx="19">
                  <c:v>5.2248</c:v>
                </c:pt>
                <c:pt idx="20">
                  <c:v>5.244800000000001</c:v>
                </c:pt>
                <c:pt idx="21">
                  <c:v>5.2512</c:v>
                </c:pt>
                <c:pt idx="22">
                  <c:v>5.2584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887864"/>
        <c:axId val="2072846504"/>
      </c:lineChart>
      <c:catAx>
        <c:axId val="207288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46504"/>
        <c:crosses val="autoZero"/>
        <c:auto val="1"/>
        <c:lblAlgn val="ctr"/>
        <c:lblOffset val="100"/>
        <c:noMultiLvlLbl val="0"/>
      </c:catAx>
      <c:valAx>
        <c:axId val="20728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8786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</a:t>
            </a:r>
            <a:r>
              <a:rPr lang="en-US" baseline="0"/>
              <a:t> vars)</a:t>
            </a:r>
            <a:endParaRPr lang="en-US"/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'4w-eight-NB&amp;NB(1)★'!$I$168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'4w-eight-NB&amp;NB(1)★'!$I$169:$I$179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'4w-eight-NB&amp;NB(1)★'!$J$168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'4w-eight-NB&amp;NB(1)★'!$J$169:$J$179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'4w-eight-NB&amp;NB(1)★'!$K$168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'4w-eight-NB&amp;NB(1)★'!$K$169:$K$179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'4w-eight-NB&amp;NB(1)★'!$L$168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'4w-eight-NB&amp;NB(1)★'!$L$169:$L$179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'4w-eight-NB&amp;NB(1)★'!$M$168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'4w-eight-NB&amp;NB(1)★'!$M$169:$M$179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006952"/>
        <c:axId val="2072995112"/>
      </c:lineChart>
      <c:catAx>
        <c:axId val="2073006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995112"/>
        <c:crosses val="autoZero"/>
        <c:auto val="1"/>
        <c:lblAlgn val="ctr"/>
        <c:lblOffset val="100"/>
        <c:noMultiLvlLbl val="0"/>
      </c:catAx>
      <c:valAx>
        <c:axId val="207299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00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'4w-eight-NB&amp;NB(1)★'!$I$240:$I$250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'4w-eight-NB&amp;NB(1)★'!$J$240:$J$250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'4w-eight-NB&amp;NB(1)★'!$K$240:$K$250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'4w-eight-NB&amp;NB(1)★'!$L$240:$L$250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'4w-eight-NB&amp;NB(1)★'!$M$240:$M$250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942584"/>
        <c:axId val="2072929352"/>
      </c:lineChart>
      <c:catAx>
        <c:axId val="207294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929352"/>
        <c:crosses val="autoZero"/>
        <c:auto val="1"/>
        <c:lblAlgn val="ctr"/>
        <c:lblOffset val="100"/>
        <c:noMultiLvlLbl val="0"/>
      </c:catAx>
      <c:valAx>
        <c:axId val="207292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94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'4w-eight-NB&amp;NB(1)★'!$I$201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'4w-eight-NB&amp;NB(1)★'!$I$202:$I$224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'4w-eight-NB&amp;NB(1)★'!$J$201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'4w-eight-NB&amp;NB(1)★'!$J$202:$J$224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'4w-eight-NB&amp;NB(1)★'!$K$201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'4w-eight-NB&amp;NB(1)★'!$K$202:$K$224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'4w-eight-NB&amp;NB(1)★'!$L$201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'4w-eight-NB&amp;NB(1)★'!$L$202:$L$224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'4w-eight-NB&amp;NB(1)★'!$M$201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'4w-eight-NB&amp;NB(1)★'!$M$202:$M$224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825976"/>
        <c:axId val="2072808536"/>
      </c:lineChart>
      <c:catAx>
        <c:axId val="2072825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08536"/>
        <c:crosses val="autoZero"/>
        <c:auto val="1"/>
        <c:lblAlgn val="ctr"/>
        <c:lblOffset val="100"/>
        <c:noMultiLvlLbl val="0"/>
      </c:catAx>
      <c:valAx>
        <c:axId val="207280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82597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</a:t>
            </a:r>
            <a:r>
              <a:rPr lang="en-US" baseline="0"/>
              <a:t> vars)</a:t>
            </a:r>
            <a:endParaRPr lang="en-US"/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'4w-eight-NB&amp;NB(1)★'!$I$272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'4w-eight-NB&amp;NB(1)★'!$I$273:$I$295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'4w-eight-NB&amp;NB(1)★'!$J$272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'4w-eight-NB&amp;NB(1)★'!$J$273:$J$295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'4w-eight-NB&amp;NB(1)★'!$K$272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'4w-eight-NB&amp;NB(1)★'!$K$273:$K$295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'4w-eight-NB&amp;NB(1)★'!$L$272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'4w-eight-NB&amp;NB(1)★'!$L$273:$L$295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'4w-eight-NB&amp;NB(1)★'!$M$272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'4w-eight-NB&amp;NB(1)★'!$M$273:$M$295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27336"/>
        <c:axId val="2072718504"/>
      </c:lineChart>
      <c:catAx>
        <c:axId val="207272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718504"/>
        <c:crosses val="autoZero"/>
        <c:auto val="1"/>
        <c:lblAlgn val="ctr"/>
        <c:lblOffset val="100"/>
        <c:noMultiLvlLbl val="0"/>
      </c:catAx>
      <c:valAx>
        <c:axId val="20727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72733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'4w-eight-BL&amp;BL★'!$H$27:$H$37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'4w-eight-BL&amp;BL★'!$I$27:$I$37</c:f>
              <c:numCache>
                <c:formatCode>0.0_);[Red]\(0.0\)</c:formatCode>
                <c:ptCount val="11"/>
                <c:pt idx="0">
                  <c:v>14.4</c:v>
                </c:pt>
                <c:pt idx="1">
                  <c:v>14.5</c:v>
                </c:pt>
                <c:pt idx="2">
                  <c:v>17.1</c:v>
                </c:pt>
                <c:pt idx="3">
                  <c:v>17.2</c:v>
                </c:pt>
                <c:pt idx="4">
                  <c:v>17.4</c:v>
                </c:pt>
                <c:pt idx="5">
                  <c:v>19.6</c:v>
                </c:pt>
                <c:pt idx="6">
                  <c:v>20.1</c:v>
                </c:pt>
                <c:pt idx="7">
                  <c:v>21.4</c:v>
                </c:pt>
                <c:pt idx="8">
                  <c:v>24.3</c:v>
                </c:pt>
                <c:pt idx="9">
                  <c:v>27.2</c:v>
                </c:pt>
                <c:pt idx="10">
                  <c:v>39.3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'4w-eight-BL&amp;BL★'!$J$26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'4w-eight-BL&amp;BL★'!$H$27:$H$37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'4w-eight-BL&amp;BL★'!$J$27:$J$37</c:f>
              <c:numCache>
                <c:formatCode>0.0_);[Red]\(0.0\)</c:formatCode>
                <c:ptCount val="11"/>
                <c:pt idx="0">
                  <c:v>68.6</c:v>
                </c:pt>
                <c:pt idx="1">
                  <c:v>68.8</c:v>
                </c:pt>
                <c:pt idx="2">
                  <c:v>68.8</c:v>
                </c:pt>
                <c:pt idx="3">
                  <c:v>70.4</c:v>
                </c:pt>
                <c:pt idx="4">
                  <c:v>70.7</c:v>
                </c:pt>
                <c:pt idx="5">
                  <c:v>71.2</c:v>
                </c:pt>
                <c:pt idx="6">
                  <c:v>72.5</c:v>
                </c:pt>
                <c:pt idx="7">
                  <c:v>75.2</c:v>
                </c:pt>
                <c:pt idx="8">
                  <c:v>79.2</c:v>
                </c:pt>
                <c:pt idx="9">
                  <c:v>83.49999999999998</c:v>
                </c:pt>
                <c:pt idx="10">
                  <c:v>91.6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'4w-eight-BL&amp;BL★'!$K$26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'4w-eight-BL&amp;BL★'!$H$27:$H$37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'4w-eight-BL&amp;BL★'!$K$27:$K$37</c:f>
              <c:numCache>
                <c:formatCode>0.0_);[Red]\(0.0\)</c:formatCode>
                <c:ptCount val="11"/>
                <c:pt idx="0">
                  <c:v>72.4</c:v>
                </c:pt>
                <c:pt idx="1">
                  <c:v>72.4</c:v>
                </c:pt>
                <c:pt idx="2">
                  <c:v>72.29999999999998</c:v>
                </c:pt>
                <c:pt idx="3">
                  <c:v>72.4</c:v>
                </c:pt>
                <c:pt idx="4">
                  <c:v>72.6</c:v>
                </c:pt>
                <c:pt idx="5">
                  <c:v>73.9</c:v>
                </c:pt>
                <c:pt idx="6">
                  <c:v>77.3</c:v>
                </c:pt>
                <c:pt idx="7">
                  <c:v>83.0</c:v>
                </c:pt>
                <c:pt idx="8">
                  <c:v>90.30000000000001</c:v>
                </c:pt>
                <c:pt idx="9">
                  <c:v>94.0</c:v>
                </c:pt>
                <c:pt idx="10">
                  <c:v>102.0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'4w-eight-BL&amp;BL★'!$L$26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'4w-eight-BL&amp;BL★'!$H$27:$H$37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'4w-eight-BL&amp;BL★'!$L$27:$L$37</c:f>
              <c:numCache>
                <c:formatCode>0.0_);[Red]\(0.0\)</c:formatCode>
                <c:ptCount val="11"/>
                <c:pt idx="0">
                  <c:v>65.69999999999998</c:v>
                </c:pt>
                <c:pt idx="1">
                  <c:v>66.0</c:v>
                </c:pt>
                <c:pt idx="2">
                  <c:v>66.0</c:v>
                </c:pt>
                <c:pt idx="3">
                  <c:v>67.60000000000001</c:v>
                </c:pt>
                <c:pt idx="4">
                  <c:v>68.10000000000001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76.4</c:v>
                </c:pt>
                <c:pt idx="9">
                  <c:v>80.0</c:v>
                </c:pt>
                <c:pt idx="10">
                  <c:v>87.5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'4w-eight-BL&amp;BL★'!$M$26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'4w-eight-BL&amp;BL★'!$H$27:$H$37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'4w-eight-BL&amp;BL★'!$M$27:$M$37</c:f>
              <c:numCache>
                <c:formatCode>0.0_);[Red]\(0.0\)</c:formatCode>
                <c:ptCount val="11"/>
                <c:pt idx="0">
                  <c:v>69.49999999999998</c:v>
                </c:pt>
                <c:pt idx="1">
                  <c:v>69.49999999999998</c:v>
                </c:pt>
                <c:pt idx="2">
                  <c:v>69.49999999999998</c:v>
                </c:pt>
                <c:pt idx="3">
                  <c:v>69.6</c:v>
                </c:pt>
                <c:pt idx="4">
                  <c:v>69.8</c:v>
                </c:pt>
                <c:pt idx="5">
                  <c:v>70.7</c:v>
                </c:pt>
                <c:pt idx="6">
                  <c:v>73.5</c:v>
                </c:pt>
                <c:pt idx="7">
                  <c:v>79.2</c:v>
                </c:pt>
                <c:pt idx="8">
                  <c:v>88.3</c:v>
                </c:pt>
                <c:pt idx="9">
                  <c:v>91.6</c:v>
                </c:pt>
                <c:pt idx="10">
                  <c:v>99.1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89640"/>
        <c:axId val="2066253288"/>
      </c:lineChart>
      <c:catAx>
        <c:axId val="2077889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253288"/>
        <c:crosses val="autoZero"/>
        <c:auto val="1"/>
        <c:lblAlgn val="ctr"/>
        <c:lblOffset val="100"/>
        <c:noMultiLvlLbl val="0"/>
      </c:catAx>
      <c:valAx>
        <c:axId val="2066253288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88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'4w-eight-NB&amp;NB(1)★'!$I$98:$I$108</c:f>
              <c:numCache>
                <c:formatCode>0.0_);[Red]\(0.0\)</c:formatCode>
                <c:ptCount val="11"/>
                <c:pt idx="0">
                  <c:v>21.1</c:v>
                </c:pt>
                <c:pt idx="1">
                  <c:v>75.7</c:v>
                </c:pt>
                <c:pt idx="2">
                  <c:v>101.0</c:v>
                </c:pt>
                <c:pt idx="3">
                  <c:v>79.6</c:v>
                </c:pt>
                <c:pt idx="4">
                  <c:v>97.5</c:v>
                </c:pt>
                <c:pt idx="5">
                  <c:v>45.9</c:v>
                </c:pt>
                <c:pt idx="6">
                  <c:v>47.0</c:v>
                </c:pt>
                <c:pt idx="7">
                  <c:v>40.8</c:v>
                </c:pt>
                <c:pt idx="8">
                  <c:v>38.0</c:v>
                </c:pt>
                <c:pt idx="9">
                  <c:v>39.6</c:v>
                </c:pt>
                <c:pt idx="10">
                  <c:v>42.1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'4w-eight-NB&amp;NB(1)★'!$J$98:$J$108</c:f>
              <c:numCache>
                <c:formatCode>0.0_);[Red]\(0.0\)</c:formatCode>
                <c:ptCount val="11"/>
                <c:pt idx="0">
                  <c:v>16.9</c:v>
                </c:pt>
                <c:pt idx="1">
                  <c:v>17.5</c:v>
                </c:pt>
                <c:pt idx="2">
                  <c:v>17.5</c:v>
                </c:pt>
                <c:pt idx="3">
                  <c:v>16.2</c:v>
                </c:pt>
                <c:pt idx="4">
                  <c:v>16.3</c:v>
                </c:pt>
                <c:pt idx="5">
                  <c:v>16.4</c:v>
                </c:pt>
                <c:pt idx="6">
                  <c:v>16.5</c:v>
                </c:pt>
                <c:pt idx="7">
                  <c:v>16.7</c:v>
                </c:pt>
                <c:pt idx="8">
                  <c:v>17.1</c:v>
                </c:pt>
                <c:pt idx="9">
                  <c:v>17.7</c:v>
                </c:pt>
                <c:pt idx="10">
                  <c:v>19.9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'4w-eight-NB&amp;NB(1)★'!$K$98:$K$108</c:f>
              <c:numCache>
                <c:formatCode>0.0_);[Red]\(0.0\)</c:formatCode>
                <c:ptCount val="11"/>
                <c:pt idx="0">
                  <c:v>38.2</c:v>
                </c:pt>
                <c:pt idx="1">
                  <c:v>38.2</c:v>
                </c:pt>
                <c:pt idx="2">
                  <c:v>38.2</c:v>
                </c:pt>
                <c:pt idx="3">
                  <c:v>38.2</c:v>
                </c:pt>
                <c:pt idx="4">
                  <c:v>38.3</c:v>
                </c:pt>
                <c:pt idx="5">
                  <c:v>38.8</c:v>
                </c:pt>
                <c:pt idx="6">
                  <c:v>41.2</c:v>
                </c:pt>
                <c:pt idx="7">
                  <c:v>46.0</c:v>
                </c:pt>
                <c:pt idx="8">
                  <c:v>54.3</c:v>
                </c:pt>
                <c:pt idx="9">
                  <c:v>56.9</c:v>
                </c:pt>
                <c:pt idx="10">
                  <c:v>62.4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'4w-eight-NB&amp;NB(1)★'!$L$98:$L$108</c:f>
              <c:numCache>
                <c:formatCode>0.0_);[Red]\(0.0\)</c:formatCode>
                <c:ptCount val="11"/>
                <c:pt idx="0">
                  <c:v>16.0</c:v>
                </c:pt>
                <c:pt idx="1">
                  <c:v>16.8</c:v>
                </c:pt>
                <c:pt idx="2">
                  <c:v>16.8</c:v>
                </c:pt>
                <c:pt idx="3">
                  <c:v>15.7</c:v>
                </c:pt>
                <c:pt idx="4">
                  <c:v>15.7</c:v>
                </c:pt>
                <c:pt idx="5">
                  <c:v>15.7</c:v>
                </c:pt>
                <c:pt idx="6">
                  <c:v>15.8</c:v>
                </c:pt>
                <c:pt idx="7">
                  <c:v>16.1</c:v>
                </c:pt>
                <c:pt idx="8">
                  <c:v>16.5</c:v>
                </c:pt>
                <c:pt idx="9">
                  <c:v>16.9</c:v>
                </c:pt>
                <c:pt idx="10">
                  <c:v>19.1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'4w-eight-NB&amp;NB(1)★'!$M$98:$M$108</c:f>
              <c:numCache>
                <c:formatCode>0.0_);[Red]\(0.0\)</c:formatCode>
                <c:ptCount val="11"/>
                <c:pt idx="0">
                  <c:v>37.7</c:v>
                </c:pt>
                <c:pt idx="1">
                  <c:v>37.7</c:v>
                </c:pt>
                <c:pt idx="2">
                  <c:v>37.7</c:v>
                </c:pt>
                <c:pt idx="3">
                  <c:v>37.7</c:v>
                </c:pt>
                <c:pt idx="4">
                  <c:v>37.8</c:v>
                </c:pt>
                <c:pt idx="5">
                  <c:v>38.7</c:v>
                </c:pt>
                <c:pt idx="6">
                  <c:v>41.1</c:v>
                </c:pt>
                <c:pt idx="7">
                  <c:v>45.9</c:v>
                </c:pt>
                <c:pt idx="8">
                  <c:v>53.2</c:v>
                </c:pt>
                <c:pt idx="9">
                  <c:v>56.0</c:v>
                </c:pt>
                <c:pt idx="10">
                  <c:v>61.2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401992"/>
        <c:axId val="2072375640"/>
      </c:lineChart>
      <c:catAx>
        <c:axId val="2072401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375640"/>
        <c:crosses val="autoZero"/>
        <c:auto val="1"/>
        <c:lblAlgn val="ctr"/>
        <c:lblOffset val="100"/>
        <c:noMultiLvlLbl val="0"/>
      </c:catAx>
      <c:valAx>
        <c:axId val="20723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40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</a:t>
            </a:r>
            <a:r>
              <a:rPr lang="en-US" baseline="0"/>
              <a:t> </a:t>
            </a: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'4w-eight-NB&amp;NB(1)★'!$I$130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'4w-eight-NB&amp;NB(1)★'!$I$131:$I$153</c:f>
              <c:numCache>
                <c:formatCode>0.000_);[Red]\(0.000\)</c:formatCode>
                <c:ptCount val="23"/>
                <c:pt idx="0">
                  <c:v>0.0028984</c:v>
                </c:pt>
                <c:pt idx="1">
                  <c:v>0.001612</c:v>
                </c:pt>
                <c:pt idx="2">
                  <c:v>0.0024272</c:v>
                </c:pt>
                <c:pt idx="3">
                  <c:v>0.0061352</c:v>
                </c:pt>
                <c:pt idx="4">
                  <c:v>0.010016</c:v>
                </c:pt>
                <c:pt idx="5">
                  <c:v>0.042552</c:v>
                </c:pt>
                <c:pt idx="6">
                  <c:v>0.08312</c:v>
                </c:pt>
                <c:pt idx="7">
                  <c:v>0.1916</c:v>
                </c:pt>
                <c:pt idx="8">
                  <c:v>0.4116</c:v>
                </c:pt>
                <c:pt idx="9">
                  <c:v>0.78888</c:v>
                </c:pt>
                <c:pt idx="10">
                  <c:v>1.484</c:v>
                </c:pt>
                <c:pt idx="11">
                  <c:v>2.4384</c:v>
                </c:pt>
                <c:pt idx="12">
                  <c:v>3.7512</c:v>
                </c:pt>
                <c:pt idx="13">
                  <c:v>4.762399999999999</c:v>
                </c:pt>
                <c:pt idx="14">
                  <c:v>5.032</c:v>
                </c:pt>
                <c:pt idx="15">
                  <c:v>5.1848</c:v>
                </c:pt>
                <c:pt idx="16">
                  <c:v>5.2648</c:v>
                </c:pt>
                <c:pt idx="17">
                  <c:v>5.3056</c:v>
                </c:pt>
                <c:pt idx="18">
                  <c:v>5.3264</c:v>
                </c:pt>
                <c:pt idx="19">
                  <c:v>5.3336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'4w-eight-NB&amp;NB(1)★'!$J$131:$J$153</c:f>
              <c:numCache>
                <c:formatCode>0.000_);[Red]\(0.000\)</c:formatCode>
                <c:ptCount val="23"/>
                <c:pt idx="0">
                  <c:v>0.0036168</c:v>
                </c:pt>
                <c:pt idx="1">
                  <c:v>0.0069688</c:v>
                </c:pt>
                <c:pt idx="2">
                  <c:v>0.013936</c:v>
                </c:pt>
                <c:pt idx="3">
                  <c:v>0.030072</c:v>
                </c:pt>
                <c:pt idx="4">
                  <c:v>0.06004</c:v>
                </c:pt>
                <c:pt idx="5">
                  <c:v>0.11944</c:v>
                </c:pt>
                <c:pt idx="6">
                  <c:v>0.23704</c:v>
                </c:pt>
                <c:pt idx="7">
                  <c:v>0.468</c:v>
                </c:pt>
                <c:pt idx="8">
                  <c:v>0.9144</c:v>
                </c:pt>
                <c:pt idx="9">
                  <c:v>1.7688</c:v>
                </c:pt>
                <c:pt idx="10">
                  <c:v>3.1456</c:v>
                </c:pt>
                <c:pt idx="11">
                  <c:v>3.9616</c:v>
                </c:pt>
                <c:pt idx="12">
                  <c:v>4.5408</c:v>
                </c:pt>
                <c:pt idx="13">
                  <c:v>4.9056</c:v>
                </c:pt>
                <c:pt idx="14">
                  <c:v>5.1008</c:v>
                </c:pt>
                <c:pt idx="15">
                  <c:v>5.2248</c:v>
                </c:pt>
                <c:pt idx="16">
                  <c:v>5.284800000000001</c:v>
                </c:pt>
                <c:pt idx="17">
                  <c:v>5.3128</c:v>
                </c:pt>
                <c:pt idx="18">
                  <c:v>5.3264</c:v>
                </c:pt>
                <c:pt idx="19">
                  <c:v>5.3336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'4w-eight-NB&amp;NB(1)★'!$K$131:$K$153</c:f>
              <c:numCache>
                <c:formatCode>0.000_);[Red]\(0.000\)</c:formatCode>
                <c:ptCount val="23"/>
                <c:pt idx="0">
                  <c:v>0.0015976</c:v>
                </c:pt>
                <c:pt idx="1">
                  <c:v>0.0031952</c:v>
                </c:pt>
                <c:pt idx="2">
                  <c:v>0.0063896</c:v>
                </c:pt>
                <c:pt idx="3">
                  <c:v>0.012776</c:v>
                </c:pt>
                <c:pt idx="4">
                  <c:v>0.02548</c:v>
                </c:pt>
                <c:pt idx="5">
                  <c:v>0.050392</c:v>
                </c:pt>
                <c:pt idx="6">
                  <c:v>0.0948</c:v>
                </c:pt>
                <c:pt idx="7">
                  <c:v>0.16976</c:v>
                </c:pt>
                <c:pt idx="8">
                  <c:v>0.28768</c:v>
                </c:pt>
                <c:pt idx="9">
                  <c:v>0.54936</c:v>
                </c:pt>
                <c:pt idx="10">
                  <c:v>1.0016</c:v>
                </c:pt>
                <c:pt idx="11">
                  <c:v>1.6648</c:v>
                </c:pt>
                <c:pt idx="12">
                  <c:v>2.5376</c:v>
                </c:pt>
                <c:pt idx="13">
                  <c:v>3.4304</c:v>
                </c:pt>
                <c:pt idx="14">
                  <c:v>4.088</c:v>
                </c:pt>
                <c:pt idx="15">
                  <c:v>4.592</c:v>
                </c:pt>
                <c:pt idx="16">
                  <c:v>4.9056</c:v>
                </c:pt>
                <c:pt idx="17">
                  <c:v>5.0568</c:v>
                </c:pt>
                <c:pt idx="18">
                  <c:v>5.1648</c:v>
                </c:pt>
                <c:pt idx="19">
                  <c:v>5.2112</c:v>
                </c:pt>
                <c:pt idx="20">
                  <c:v>5.2312</c:v>
                </c:pt>
                <c:pt idx="21">
                  <c:v>5.2376</c:v>
                </c:pt>
                <c:pt idx="22">
                  <c:v>5.2512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'4w-eight-NB&amp;NB(1)★'!$L$131:$L$153</c:f>
              <c:numCache>
                <c:formatCode>0.000_);[Red]\(0.000\)</c:formatCode>
                <c:ptCount val="23"/>
                <c:pt idx="0">
                  <c:v>0.0038168</c:v>
                </c:pt>
                <c:pt idx="1">
                  <c:v>0.0072728</c:v>
                </c:pt>
                <c:pt idx="2">
                  <c:v>0.014568</c:v>
                </c:pt>
                <c:pt idx="3">
                  <c:v>0.031064</c:v>
                </c:pt>
                <c:pt idx="4">
                  <c:v>0.062016</c:v>
                </c:pt>
                <c:pt idx="5">
                  <c:v>0.12424</c:v>
                </c:pt>
                <c:pt idx="6">
                  <c:v>0.24664</c:v>
                </c:pt>
                <c:pt idx="7">
                  <c:v>0.48672</c:v>
                </c:pt>
                <c:pt idx="8">
                  <c:v>0.9464</c:v>
                </c:pt>
                <c:pt idx="9">
                  <c:v>1.8448</c:v>
                </c:pt>
                <c:pt idx="10">
                  <c:v>3.2664</c:v>
                </c:pt>
                <c:pt idx="11">
                  <c:v>4.0512</c:v>
                </c:pt>
                <c:pt idx="12">
                  <c:v>4.6072</c:v>
                </c:pt>
                <c:pt idx="13">
                  <c:v>4.9352</c:v>
                </c:pt>
                <c:pt idx="14">
                  <c:v>5.12</c:v>
                </c:pt>
                <c:pt idx="15">
                  <c:v>5.2248</c:v>
                </c:pt>
                <c:pt idx="16">
                  <c:v>5.284800000000001</c:v>
                </c:pt>
                <c:pt idx="17">
                  <c:v>5.3128</c:v>
                </c:pt>
                <c:pt idx="18">
                  <c:v>5.3264</c:v>
                </c:pt>
                <c:pt idx="19">
                  <c:v>5.34</c:v>
                </c:pt>
                <c:pt idx="20">
                  <c:v>5.34</c:v>
                </c:pt>
                <c:pt idx="21">
                  <c:v>5.34</c:v>
                </c:pt>
                <c:pt idx="22">
                  <c:v>5.34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'4w-eight-NB&amp;NB(1)★'!$M$131:$M$153</c:f>
              <c:numCache>
                <c:formatCode>0.000_);[Red]\(0.000\)</c:formatCode>
                <c:ptCount val="23"/>
                <c:pt idx="0">
                  <c:v>0.0016208</c:v>
                </c:pt>
                <c:pt idx="1">
                  <c:v>0.0032416</c:v>
                </c:pt>
                <c:pt idx="2">
                  <c:v>0.0064832</c:v>
                </c:pt>
                <c:pt idx="3">
                  <c:v>0.012944</c:v>
                </c:pt>
                <c:pt idx="4">
                  <c:v>0.025848</c:v>
                </c:pt>
                <c:pt idx="5">
                  <c:v>0.050472</c:v>
                </c:pt>
                <c:pt idx="6">
                  <c:v>0.09512</c:v>
                </c:pt>
                <c:pt idx="7">
                  <c:v>0.17024</c:v>
                </c:pt>
                <c:pt idx="8">
                  <c:v>0.2936</c:v>
                </c:pt>
                <c:pt idx="9">
                  <c:v>0.55776</c:v>
                </c:pt>
                <c:pt idx="10">
                  <c:v>1.0216</c:v>
                </c:pt>
                <c:pt idx="11">
                  <c:v>1.6952</c:v>
                </c:pt>
                <c:pt idx="12">
                  <c:v>2.5696</c:v>
                </c:pt>
                <c:pt idx="13">
                  <c:v>3.4712</c:v>
                </c:pt>
                <c:pt idx="14">
                  <c:v>4.1168</c:v>
                </c:pt>
                <c:pt idx="15">
                  <c:v>4.6232</c:v>
                </c:pt>
                <c:pt idx="16">
                  <c:v>4.9288</c:v>
                </c:pt>
                <c:pt idx="17">
                  <c:v>5.088</c:v>
                </c:pt>
                <c:pt idx="18">
                  <c:v>5.1456</c:v>
                </c:pt>
                <c:pt idx="19">
                  <c:v>5.2248</c:v>
                </c:pt>
                <c:pt idx="20">
                  <c:v>5.244800000000001</c:v>
                </c:pt>
                <c:pt idx="21">
                  <c:v>5.2512</c:v>
                </c:pt>
                <c:pt idx="22">
                  <c:v>5.2584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752440"/>
        <c:axId val="2078043688"/>
      </c:lineChart>
      <c:catAx>
        <c:axId val="2077752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043688"/>
        <c:crosses val="autoZero"/>
        <c:auto val="1"/>
        <c:lblAlgn val="ctr"/>
        <c:lblOffset val="100"/>
        <c:noMultiLvlLbl val="0"/>
      </c:catAx>
      <c:valAx>
        <c:axId val="20780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75244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'4w-eight-NB&amp;NB(1)★'!$I$239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'4w-eight-NB&amp;NB(1)★'!$I$240:$I$250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'4w-eight-NB&amp;NB(1)★'!$J$239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'4w-eight-NB&amp;NB(1)★'!$J$240:$J$250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'4w-eight-NB&amp;NB(1)★'!$K$239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'4w-eight-NB&amp;NB(1)★'!$K$240:$K$250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'4w-eight-NB&amp;NB(1)★'!$L$239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'4w-eight-NB&amp;NB(1)★'!$L$240:$L$250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'4w-eight-NB&amp;NB(1)★'!$M$239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'4w-eight-NB&amp;NB(1)★'!$H$240:$H$250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'4w-eight-NB&amp;NB(1)★'!$M$240:$M$250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195112"/>
        <c:axId val="2078009016"/>
      </c:lineChart>
      <c:catAx>
        <c:axId val="2045195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009016"/>
        <c:crosses val="autoZero"/>
        <c:auto val="1"/>
        <c:lblAlgn val="ctr"/>
        <c:lblOffset val="100"/>
        <c:noMultiLvlLbl val="0"/>
      </c:catAx>
      <c:valAx>
        <c:axId val="207800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5195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bandwidth [GB/s]</a:t>
            </a:r>
            <a:endParaRPr lang="ja-JP"/>
          </a:p>
        </c:rich>
      </c:tx>
      <c:layout>
        <c:manualLayout>
          <c:xMode val="edge"/>
          <c:yMode val="edge"/>
          <c:x val="0.118183564224253"/>
          <c:y val="0.0818513539466104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70828449635514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summary★★'!$O$37:$O$38</c:f>
              <c:strCache>
                <c:ptCount val="1"/>
                <c:pt idx="0">
                  <c:v>blocking MPI_Send/Recv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summary★★'!$O$39:$O$61</c:f>
              <c:numCache>
                <c:formatCode>0.000_);[Red]\(0.000\)</c:formatCode>
                <c:ptCount val="23"/>
                <c:pt idx="0">
                  <c:v>0.004228</c:v>
                </c:pt>
                <c:pt idx="1">
                  <c:v>0.008424</c:v>
                </c:pt>
                <c:pt idx="2">
                  <c:v>0.014288</c:v>
                </c:pt>
                <c:pt idx="3">
                  <c:v>0.028472</c:v>
                </c:pt>
                <c:pt idx="4">
                  <c:v>0.05624</c:v>
                </c:pt>
                <c:pt idx="5">
                  <c:v>0.09968</c:v>
                </c:pt>
                <c:pt idx="6">
                  <c:v>0.1948</c:v>
                </c:pt>
                <c:pt idx="7">
                  <c:v>0.3652</c:v>
                </c:pt>
                <c:pt idx="8">
                  <c:v>0.6432</c:v>
                </c:pt>
                <c:pt idx="9">
                  <c:v>1.148</c:v>
                </c:pt>
                <c:pt idx="10">
                  <c:v>1.5904</c:v>
                </c:pt>
                <c:pt idx="11">
                  <c:v>2.1648</c:v>
                </c:pt>
                <c:pt idx="12">
                  <c:v>2.5824</c:v>
                </c:pt>
                <c:pt idx="13">
                  <c:v>2.3648</c:v>
                </c:pt>
                <c:pt idx="14">
                  <c:v>3.2</c:v>
                </c:pt>
                <c:pt idx="15">
                  <c:v>3.916</c:v>
                </c:pt>
                <c:pt idx="16">
                  <c:v>4.4088</c:v>
                </c:pt>
                <c:pt idx="17">
                  <c:v>4.6976</c:v>
                </c:pt>
                <c:pt idx="18">
                  <c:v>4.8704</c:v>
                </c:pt>
                <c:pt idx="19">
                  <c:v>4.9528</c:v>
                </c:pt>
                <c:pt idx="20">
                  <c:v>4.9952</c:v>
                </c:pt>
                <c:pt idx="21">
                  <c:v>5.02</c:v>
                </c:pt>
                <c:pt idx="22">
                  <c:v>5.025600000000001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summary★★'!$P$37:$P$38</c:f>
              <c:strCache>
                <c:ptCount val="1"/>
                <c:pt idx="0">
                  <c:v>blocking 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summary★★'!$P$39:$P$61</c:f>
              <c:numCache>
                <c:formatCode>0.000_);[Red]\(0.000\)</c:formatCode>
                <c:ptCount val="23"/>
                <c:pt idx="0">
                  <c:v>0.0009296</c:v>
                </c:pt>
                <c:pt idx="1">
                  <c:v>0.0018488</c:v>
                </c:pt>
                <c:pt idx="2">
                  <c:v>0.0036968</c:v>
                </c:pt>
                <c:pt idx="3">
                  <c:v>0.00722</c:v>
                </c:pt>
                <c:pt idx="4">
                  <c:v>0.014336</c:v>
                </c:pt>
                <c:pt idx="5">
                  <c:v>0.028168</c:v>
                </c:pt>
                <c:pt idx="6">
                  <c:v>0.055944</c:v>
                </c:pt>
                <c:pt idx="7">
                  <c:v>0.10776</c:v>
                </c:pt>
                <c:pt idx="8">
                  <c:v>0.20448</c:v>
                </c:pt>
                <c:pt idx="9">
                  <c:v>0.3908</c:v>
                </c:pt>
                <c:pt idx="10">
                  <c:v>0.71408</c:v>
                </c:pt>
                <c:pt idx="11">
                  <c:v>1.2048</c:v>
                </c:pt>
                <c:pt idx="12">
                  <c:v>1.8752</c:v>
                </c:pt>
                <c:pt idx="13">
                  <c:v>2.7016</c:v>
                </c:pt>
                <c:pt idx="14">
                  <c:v>3.5008</c:v>
                </c:pt>
                <c:pt idx="15">
                  <c:v>4.1248</c:v>
                </c:pt>
                <c:pt idx="16">
                  <c:v>4.5464</c:v>
                </c:pt>
                <c:pt idx="17">
                  <c:v>4.7792</c:v>
                </c:pt>
                <c:pt idx="18">
                  <c:v>4.899199999999999</c:v>
                </c:pt>
                <c:pt idx="19">
                  <c:v>4.9648</c:v>
                </c:pt>
                <c:pt idx="20">
                  <c:v>5.0072</c:v>
                </c:pt>
                <c:pt idx="21">
                  <c:v>5.02</c:v>
                </c:pt>
                <c:pt idx="22">
                  <c:v>5.032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summary★★'!$Q$37:$Q$38</c:f>
              <c:strCache>
                <c:ptCount val="1"/>
                <c:pt idx="0">
                  <c:v>non-blocking MPI_Isend/Irecv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summary★★'!$Q$39:$Q$61</c:f>
              <c:numCache>
                <c:formatCode>0.000_);[Red]\(0.000\)</c:formatCode>
                <c:ptCount val="23"/>
                <c:pt idx="0">
                  <c:v>0.003268</c:v>
                </c:pt>
                <c:pt idx="1">
                  <c:v>0.0063392</c:v>
                </c:pt>
                <c:pt idx="2">
                  <c:v>0.01264</c:v>
                </c:pt>
                <c:pt idx="3">
                  <c:v>0.025</c:v>
                </c:pt>
                <c:pt idx="4">
                  <c:v>0.044696</c:v>
                </c:pt>
                <c:pt idx="5">
                  <c:v>0.08144</c:v>
                </c:pt>
                <c:pt idx="6">
                  <c:v>0.15168</c:v>
                </c:pt>
                <c:pt idx="7">
                  <c:v>0.28832</c:v>
                </c:pt>
                <c:pt idx="8">
                  <c:v>0.52352</c:v>
                </c:pt>
                <c:pt idx="9">
                  <c:v>0.9048</c:v>
                </c:pt>
                <c:pt idx="10">
                  <c:v>1.3312</c:v>
                </c:pt>
                <c:pt idx="11">
                  <c:v>2.516</c:v>
                </c:pt>
                <c:pt idx="12">
                  <c:v>3.7576</c:v>
                </c:pt>
                <c:pt idx="13">
                  <c:v>4.752</c:v>
                </c:pt>
                <c:pt idx="14">
                  <c:v>5.032</c:v>
                </c:pt>
                <c:pt idx="15">
                  <c:v>5.1848</c:v>
                </c:pt>
                <c:pt idx="16">
                  <c:v>5.2648</c:v>
                </c:pt>
                <c:pt idx="17">
                  <c:v>5.3056</c:v>
                </c:pt>
                <c:pt idx="18">
                  <c:v>5.319199999999999</c:v>
                </c:pt>
                <c:pt idx="19">
                  <c:v>5.3336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summary★★'!$R$37:$R$38</c:f>
              <c:strCache>
                <c:ptCount val="1"/>
                <c:pt idx="0">
                  <c:v>non-blocking PUT+sync_images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summary★★'!$R$39:$R$61</c:f>
              <c:numCache>
                <c:formatCode>0.000_);[Red]\(0.000\)</c:formatCode>
                <c:ptCount val="23"/>
                <c:pt idx="0">
                  <c:v>0.0040648</c:v>
                </c:pt>
                <c:pt idx="1">
                  <c:v>0.007692</c:v>
                </c:pt>
                <c:pt idx="2">
                  <c:v>0.015416</c:v>
                </c:pt>
                <c:pt idx="3">
                  <c:v>0.033056</c:v>
                </c:pt>
                <c:pt idx="4">
                  <c:v>0.066256</c:v>
                </c:pt>
                <c:pt idx="5">
                  <c:v>0.13144</c:v>
                </c:pt>
                <c:pt idx="6">
                  <c:v>0.26232</c:v>
                </c:pt>
                <c:pt idx="7">
                  <c:v>0.51824</c:v>
                </c:pt>
                <c:pt idx="8">
                  <c:v>1.012</c:v>
                </c:pt>
                <c:pt idx="9">
                  <c:v>1.9808</c:v>
                </c:pt>
                <c:pt idx="10">
                  <c:v>3.4592</c:v>
                </c:pt>
                <c:pt idx="11">
                  <c:v>4.2136</c:v>
                </c:pt>
                <c:pt idx="12">
                  <c:v>4.7136</c:v>
                </c:pt>
                <c:pt idx="13">
                  <c:v>5.0016</c:v>
                </c:pt>
                <c:pt idx="14">
                  <c:v>5.158399999999999</c:v>
                </c:pt>
                <c:pt idx="15">
                  <c:v>5.2512</c:v>
                </c:pt>
                <c:pt idx="16">
                  <c:v>5.2992</c:v>
                </c:pt>
                <c:pt idx="17">
                  <c:v>5.319199999999999</c:v>
                </c:pt>
                <c:pt idx="18">
                  <c:v>5.3264</c:v>
                </c:pt>
                <c:pt idx="19">
                  <c:v>5.34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31080"/>
        <c:axId val="2072296312"/>
      </c:lineChart>
      <c:catAx>
        <c:axId val="207233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7"/>
              <c:y val="0.932644384521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296312"/>
        <c:crosses val="autoZero"/>
        <c:auto val="1"/>
        <c:lblAlgn val="ctr"/>
        <c:lblOffset val="100"/>
        <c:tickMarkSkip val="2"/>
        <c:noMultiLvlLbl val="0"/>
      </c:catAx>
      <c:valAx>
        <c:axId val="207229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33108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145939046576"/>
          <c:y val="0.285446941083584"/>
          <c:w val="0.355448248662688"/>
          <c:h val="0.41281821479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  latency [μs]</a:t>
            </a:r>
            <a:endParaRPr lang="ja-JP"/>
          </a:p>
        </c:rich>
      </c:tx>
      <c:layout>
        <c:manualLayout>
          <c:xMode val="edge"/>
          <c:yMode val="edge"/>
          <c:x val="0.109495331699786"/>
          <c:y val="0.024940784840919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768719933576882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summary★★'!$O$8:$O$9</c:f>
              <c:strCache>
                <c:ptCount val="1"/>
                <c:pt idx="0">
                  <c:v>blocking 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 summary★★'!$N$10:$N$23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</c:numCache>
            </c:numRef>
          </c:cat>
          <c:val>
            <c:numRef>
              <c:f>'4w-eight summary★★'!$O$10:$O$23</c:f>
              <c:numCache>
                <c:formatCode>0.0_);[Red]\(0.0\)</c:formatCode>
                <c:ptCount val="14"/>
                <c:pt idx="0">
                  <c:v>14.4</c:v>
                </c:pt>
                <c:pt idx="1">
                  <c:v>14.5</c:v>
                </c:pt>
                <c:pt idx="2">
                  <c:v>17.1</c:v>
                </c:pt>
                <c:pt idx="3">
                  <c:v>17.2</c:v>
                </c:pt>
                <c:pt idx="4">
                  <c:v>17.4</c:v>
                </c:pt>
                <c:pt idx="5">
                  <c:v>19.6</c:v>
                </c:pt>
                <c:pt idx="6">
                  <c:v>20.1</c:v>
                </c:pt>
                <c:pt idx="7">
                  <c:v>21.4</c:v>
                </c:pt>
                <c:pt idx="8">
                  <c:v>24.3</c:v>
                </c:pt>
                <c:pt idx="9">
                  <c:v>27.2</c:v>
                </c:pt>
                <c:pt idx="10">
                  <c:v>39.3</c:v>
                </c:pt>
                <c:pt idx="11">
                  <c:v>57.7</c:v>
                </c:pt>
                <c:pt idx="12">
                  <c:v>96.8</c:v>
                </c:pt>
                <c:pt idx="13">
                  <c:v>211.0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summary★★'!$P$8:$P$9</c:f>
              <c:strCache>
                <c:ptCount val="1"/>
                <c:pt idx="0">
                  <c:v>blocking 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 summary★★'!$N$10:$N$23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</c:numCache>
            </c:numRef>
          </c:cat>
          <c:val>
            <c:numRef>
              <c:f>'4w-eight summary★★'!$P$10:$P$23</c:f>
              <c:numCache>
                <c:formatCode>0.0_);[Red]\(0.0\)</c:formatCode>
                <c:ptCount val="14"/>
                <c:pt idx="0">
                  <c:v>65.69999999999998</c:v>
                </c:pt>
                <c:pt idx="1">
                  <c:v>66.0</c:v>
                </c:pt>
                <c:pt idx="2">
                  <c:v>66.0</c:v>
                </c:pt>
                <c:pt idx="3">
                  <c:v>67.60000000000001</c:v>
                </c:pt>
                <c:pt idx="4">
                  <c:v>68.10000000000001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76.4</c:v>
                </c:pt>
                <c:pt idx="9">
                  <c:v>80.0</c:v>
                </c:pt>
                <c:pt idx="10">
                  <c:v>87.5</c:v>
                </c:pt>
                <c:pt idx="11">
                  <c:v>104.0</c:v>
                </c:pt>
                <c:pt idx="12">
                  <c:v>133.0</c:v>
                </c:pt>
                <c:pt idx="13">
                  <c:v>185.0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summary★★'!$Q$8:$Q$9</c:f>
              <c:strCache>
                <c:ptCount val="1"/>
                <c:pt idx="0">
                  <c:v>non-blocking MPI_Send/Recv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 summary★★'!$N$10:$N$23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</c:numCache>
            </c:numRef>
          </c:cat>
          <c:val>
            <c:numRef>
              <c:f>'4w-eight summary★★'!$Q$10:$Q$23</c:f>
              <c:numCache>
                <c:formatCode>0.0_);[Red]\(0.0\)</c:formatCode>
                <c:ptCount val="14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24.0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34.5</c:v>
                </c:pt>
                <c:pt idx="10">
                  <c:v>46.90000000000001</c:v>
                </c:pt>
                <c:pt idx="11">
                  <c:v>49.7</c:v>
                </c:pt>
                <c:pt idx="12">
                  <c:v>66.5</c:v>
                </c:pt>
                <c:pt idx="13">
                  <c:v>105.0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summary★★'!$R$8:$R$9</c:f>
              <c:strCache>
                <c:ptCount val="1"/>
                <c:pt idx="0">
                  <c:v>non-blocking PUT+sync_images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 summary★★'!$N$10:$N$23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</c:numCache>
            </c:numRef>
          </c:cat>
          <c:val>
            <c:numRef>
              <c:f>'4w-eight summary★★'!$R$10:$R$23</c:f>
              <c:numCache>
                <c:formatCode>0.0_);[Red]\(0.0\)</c:formatCode>
                <c:ptCount val="14"/>
                <c:pt idx="0">
                  <c:v>15.0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</c:v>
                </c:pt>
                <c:pt idx="9">
                  <c:v>15.8</c:v>
                </c:pt>
                <c:pt idx="10">
                  <c:v>18.1</c:v>
                </c:pt>
                <c:pt idx="11">
                  <c:v>29.7</c:v>
                </c:pt>
                <c:pt idx="12">
                  <c:v>53.0</c:v>
                </c:pt>
                <c:pt idx="13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50136"/>
        <c:axId val="2072236520"/>
      </c:lineChart>
      <c:catAx>
        <c:axId val="207225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1816045156619"/>
              <c:y val="0.932644384521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236520"/>
        <c:crosses val="autoZero"/>
        <c:auto val="1"/>
        <c:lblAlgn val="ctr"/>
        <c:lblOffset val="100"/>
        <c:noMultiLvlLbl val="0"/>
      </c:catAx>
      <c:valAx>
        <c:axId val="2072236520"/>
        <c:scaling>
          <c:orientation val="minMax"/>
          <c:max val="1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225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97139184647"/>
          <c:y val="0.149980723983553"/>
          <c:w val="0.610394532541794"/>
          <c:h val="0.236613692522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+mn-lt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200"/>
              <a:t>8-var Ping-pong</a:t>
            </a:r>
          </a:p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200"/>
              <a:t>bandwidth [GB/s]</a:t>
            </a:r>
            <a:endParaRPr lang="ja-JP" sz="1200"/>
          </a:p>
        </c:rich>
      </c:tx>
      <c:layout>
        <c:manualLayout>
          <c:xMode val="edge"/>
          <c:yMode val="edge"/>
          <c:x val="0.0865259823805447"/>
          <c:y val="0.0412707576216434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728305753224697"/>
          <c:h val="0.601372905309913"/>
        </c:manualLayout>
      </c:layout>
      <c:lineChart>
        <c:grouping val="standard"/>
        <c:varyColors val="0"/>
        <c:ser>
          <c:idx val="0"/>
          <c:order val="0"/>
          <c:tx>
            <c:v>MPI_Send/Recv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summary★★'!$O$39:$O$61</c:f>
              <c:numCache>
                <c:formatCode>0.000_);[Red]\(0.000\)</c:formatCode>
                <c:ptCount val="23"/>
                <c:pt idx="0">
                  <c:v>0.004228</c:v>
                </c:pt>
                <c:pt idx="1">
                  <c:v>0.008424</c:v>
                </c:pt>
                <c:pt idx="2">
                  <c:v>0.014288</c:v>
                </c:pt>
                <c:pt idx="3">
                  <c:v>0.028472</c:v>
                </c:pt>
                <c:pt idx="4">
                  <c:v>0.05624</c:v>
                </c:pt>
                <c:pt idx="5">
                  <c:v>0.09968</c:v>
                </c:pt>
                <c:pt idx="6">
                  <c:v>0.1948</c:v>
                </c:pt>
                <c:pt idx="7">
                  <c:v>0.3652</c:v>
                </c:pt>
                <c:pt idx="8">
                  <c:v>0.6432</c:v>
                </c:pt>
                <c:pt idx="9">
                  <c:v>1.148</c:v>
                </c:pt>
                <c:pt idx="10">
                  <c:v>1.5904</c:v>
                </c:pt>
                <c:pt idx="11">
                  <c:v>2.1648</c:v>
                </c:pt>
                <c:pt idx="12">
                  <c:v>2.5824</c:v>
                </c:pt>
                <c:pt idx="13">
                  <c:v>2.3648</c:v>
                </c:pt>
                <c:pt idx="14">
                  <c:v>3.2</c:v>
                </c:pt>
                <c:pt idx="15">
                  <c:v>3.916</c:v>
                </c:pt>
                <c:pt idx="16">
                  <c:v>4.4088</c:v>
                </c:pt>
                <c:pt idx="17">
                  <c:v>4.6976</c:v>
                </c:pt>
                <c:pt idx="18">
                  <c:v>4.8704</c:v>
                </c:pt>
                <c:pt idx="19">
                  <c:v>4.9528</c:v>
                </c:pt>
                <c:pt idx="20">
                  <c:v>4.9952</c:v>
                </c:pt>
                <c:pt idx="21">
                  <c:v>5.02</c:v>
                </c:pt>
                <c:pt idx="22">
                  <c:v>5.025600000000001</c:v>
                </c:pt>
              </c:numCache>
            </c:numRef>
          </c:val>
          <c:smooth val="0"/>
        </c:ser>
        <c:ser>
          <c:idx val="4"/>
          <c:order val="1"/>
          <c:tx>
            <c:v>MPI_Isend/Irecv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12700">
                <a:solidFill>
                  <a:schemeClr val="tx1"/>
                </a:solidFill>
                <a:prstDash val="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summary★★'!$Q$39:$Q$61</c:f>
              <c:numCache>
                <c:formatCode>0.000_);[Red]\(0.000\)</c:formatCode>
                <c:ptCount val="23"/>
                <c:pt idx="0">
                  <c:v>0.003268</c:v>
                </c:pt>
                <c:pt idx="1">
                  <c:v>0.0063392</c:v>
                </c:pt>
                <c:pt idx="2">
                  <c:v>0.01264</c:v>
                </c:pt>
                <c:pt idx="3">
                  <c:v>0.025</c:v>
                </c:pt>
                <c:pt idx="4">
                  <c:v>0.044696</c:v>
                </c:pt>
                <c:pt idx="5">
                  <c:v>0.08144</c:v>
                </c:pt>
                <c:pt idx="6">
                  <c:v>0.15168</c:v>
                </c:pt>
                <c:pt idx="7">
                  <c:v>0.28832</c:v>
                </c:pt>
                <c:pt idx="8">
                  <c:v>0.52352</c:v>
                </c:pt>
                <c:pt idx="9">
                  <c:v>0.9048</c:v>
                </c:pt>
                <c:pt idx="10">
                  <c:v>1.3312</c:v>
                </c:pt>
                <c:pt idx="11">
                  <c:v>2.516</c:v>
                </c:pt>
                <c:pt idx="12">
                  <c:v>3.7576</c:v>
                </c:pt>
                <c:pt idx="13">
                  <c:v>4.752</c:v>
                </c:pt>
                <c:pt idx="14">
                  <c:v>5.032</c:v>
                </c:pt>
                <c:pt idx="15">
                  <c:v>5.1848</c:v>
                </c:pt>
                <c:pt idx="16">
                  <c:v>5.2648</c:v>
                </c:pt>
                <c:pt idx="17">
                  <c:v>5.3056</c:v>
                </c:pt>
                <c:pt idx="18">
                  <c:v>5.319199999999999</c:v>
                </c:pt>
                <c:pt idx="19">
                  <c:v>5.3336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3"/>
          <c:order val="2"/>
          <c:tx>
            <c:v>PUT blocking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summary★★'!$P$39:$P$61</c:f>
              <c:numCache>
                <c:formatCode>0.000_);[Red]\(0.000\)</c:formatCode>
                <c:ptCount val="23"/>
                <c:pt idx="0">
                  <c:v>0.0009296</c:v>
                </c:pt>
                <c:pt idx="1">
                  <c:v>0.0018488</c:v>
                </c:pt>
                <c:pt idx="2">
                  <c:v>0.0036968</c:v>
                </c:pt>
                <c:pt idx="3">
                  <c:v>0.00722</c:v>
                </c:pt>
                <c:pt idx="4">
                  <c:v>0.014336</c:v>
                </c:pt>
                <c:pt idx="5">
                  <c:v>0.028168</c:v>
                </c:pt>
                <c:pt idx="6">
                  <c:v>0.055944</c:v>
                </c:pt>
                <c:pt idx="7">
                  <c:v>0.10776</c:v>
                </c:pt>
                <c:pt idx="8">
                  <c:v>0.20448</c:v>
                </c:pt>
                <c:pt idx="9">
                  <c:v>0.3908</c:v>
                </c:pt>
                <c:pt idx="10">
                  <c:v>0.71408</c:v>
                </c:pt>
                <c:pt idx="11">
                  <c:v>1.2048</c:v>
                </c:pt>
                <c:pt idx="12">
                  <c:v>1.8752</c:v>
                </c:pt>
                <c:pt idx="13">
                  <c:v>2.7016</c:v>
                </c:pt>
                <c:pt idx="14">
                  <c:v>3.5008</c:v>
                </c:pt>
                <c:pt idx="15">
                  <c:v>4.1248</c:v>
                </c:pt>
                <c:pt idx="16">
                  <c:v>4.5464</c:v>
                </c:pt>
                <c:pt idx="17">
                  <c:v>4.7792</c:v>
                </c:pt>
                <c:pt idx="18">
                  <c:v>4.899199999999999</c:v>
                </c:pt>
                <c:pt idx="19">
                  <c:v>4.9648</c:v>
                </c:pt>
                <c:pt idx="20">
                  <c:v>5.0072</c:v>
                </c:pt>
                <c:pt idx="21">
                  <c:v>5.02</c:v>
                </c:pt>
                <c:pt idx="22">
                  <c:v>5.032</c:v>
                </c:pt>
              </c:numCache>
            </c:numRef>
          </c:val>
          <c:smooth val="0"/>
        </c:ser>
        <c:ser>
          <c:idx val="1"/>
          <c:order val="3"/>
          <c:tx>
            <c:v>PUT non-blocking</c:v>
          </c:tx>
          <c:spPr>
            <a:ln w="381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rgbClr val="7030A0"/>
                </a:solidFill>
                <a:prstDash val="sys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summary★★'!$R$39:$R$61</c:f>
              <c:numCache>
                <c:formatCode>0.000_);[Red]\(0.000\)</c:formatCode>
                <c:ptCount val="23"/>
                <c:pt idx="0">
                  <c:v>0.0040648</c:v>
                </c:pt>
                <c:pt idx="1">
                  <c:v>0.007692</c:v>
                </c:pt>
                <c:pt idx="2">
                  <c:v>0.015416</c:v>
                </c:pt>
                <c:pt idx="3">
                  <c:v>0.033056</c:v>
                </c:pt>
                <c:pt idx="4">
                  <c:v>0.066256</c:v>
                </c:pt>
                <c:pt idx="5">
                  <c:v>0.13144</c:v>
                </c:pt>
                <c:pt idx="6">
                  <c:v>0.26232</c:v>
                </c:pt>
                <c:pt idx="7">
                  <c:v>0.51824</c:v>
                </c:pt>
                <c:pt idx="8">
                  <c:v>1.012</c:v>
                </c:pt>
                <c:pt idx="9">
                  <c:v>1.9808</c:v>
                </c:pt>
                <c:pt idx="10">
                  <c:v>3.4592</c:v>
                </c:pt>
                <c:pt idx="11">
                  <c:v>4.2136</c:v>
                </c:pt>
                <c:pt idx="12">
                  <c:v>4.7136</c:v>
                </c:pt>
                <c:pt idx="13">
                  <c:v>5.0016</c:v>
                </c:pt>
                <c:pt idx="14">
                  <c:v>5.158399999999999</c:v>
                </c:pt>
                <c:pt idx="15">
                  <c:v>5.2512</c:v>
                </c:pt>
                <c:pt idx="16">
                  <c:v>5.2992</c:v>
                </c:pt>
                <c:pt idx="17">
                  <c:v>5.319199999999999</c:v>
                </c:pt>
                <c:pt idx="18">
                  <c:v>5.3264</c:v>
                </c:pt>
                <c:pt idx="19">
                  <c:v>5.34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840296"/>
        <c:axId val="2077628824"/>
      </c:lineChart>
      <c:catAx>
        <c:axId val="207784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50" charset="-128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7"/>
              <c:y val="0.932644384521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7628824"/>
        <c:crosses val="autoZero"/>
        <c:auto val="1"/>
        <c:lblAlgn val="ctr"/>
        <c:lblOffset val="100"/>
        <c:tickMarkSkip val="2"/>
        <c:noMultiLvlLbl val="0"/>
      </c:catAx>
      <c:valAx>
        <c:axId val="20776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784029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277883045368"/>
          <c:y val="0.381648117302645"/>
          <c:w val="0.443233956738827"/>
          <c:h val="0.2665670162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50" charset="-128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latin typeface="Arial Unicode MS" panose="020B0604020202020204" pitchFamily="50" charset="-128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5848484614533"/>
          <c:y val="0.0822318561619444"/>
          <c:w val="0.744232648190896"/>
          <c:h val="0.606952518571925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summary★★'!$AB$10:$AB$11</c:f>
              <c:strCache>
                <c:ptCount val="1"/>
                <c:pt idx="0">
                  <c:v>MPI_ Send/Recv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summary★★'!$AA$12:$AA$21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summary★★'!$AB$12:$AB$21</c:f>
              <c:numCache>
                <c:formatCode>0.00</c:formatCode>
                <c:ptCount val="10"/>
                <c:pt idx="0">
                  <c:v>13.3</c:v>
                </c:pt>
                <c:pt idx="1">
                  <c:v>13.2</c:v>
                </c:pt>
                <c:pt idx="2">
                  <c:v>17.0</c:v>
                </c:pt>
                <c:pt idx="3">
                  <c:v>17.1</c:v>
                </c:pt>
                <c:pt idx="4">
                  <c:v>19.7</c:v>
                </c:pt>
                <c:pt idx="5">
                  <c:v>20.3</c:v>
                </c:pt>
                <c:pt idx="6">
                  <c:v>21.7</c:v>
                </c:pt>
                <c:pt idx="7">
                  <c:v>23.4</c:v>
                </c:pt>
                <c:pt idx="8">
                  <c:v>29.8</c:v>
                </c:pt>
                <c:pt idx="9">
                  <c:v>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 summary★★'!$AC$10:$AC$11</c:f>
              <c:strCache>
                <c:ptCount val="1"/>
                <c:pt idx="0">
                  <c:v>MPI_ Isend/Irecv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'4w-eight summary★★'!$AA$12:$AA$21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summary★★'!$AC$12:$AC$21</c:f>
              <c:numCache>
                <c:formatCode>0.00</c:formatCode>
                <c:ptCount val="10"/>
                <c:pt idx="0">
                  <c:v>18.2</c:v>
                </c:pt>
                <c:pt idx="1">
                  <c:v>17.1</c:v>
                </c:pt>
                <c:pt idx="2">
                  <c:v>17.1</c:v>
                </c:pt>
                <c:pt idx="3">
                  <c:v>17.2</c:v>
                </c:pt>
                <c:pt idx="4">
                  <c:v>19.9</c:v>
                </c:pt>
                <c:pt idx="5">
                  <c:v>20.4</c:v>
                </c:pt>
                <c:pt idx="6">
                  <c:v>21.9</c:v>
                </c:pt>
                <c:pt idx="7">
                  <c:v>23.3</c:v>
                </c:pt>
                <c:pt idx="8">
                  <c:v>26.5</c:v>
                </c:pt>
                <c:pt idx="9">
                  <c:v>43.0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 summary★★'!$AD$10:$AD$11</c:f>
              <c:strCache>
                <c:ptCount val="1"/>
                <c:pt idx="0">
                  <c:v>PUT blocking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summary★★'!$AA$12:$AA$21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summary★★'!$AD$12:$AD$21</c:f>
              <c:numCache>
                <c:formatCode>0.00</c:formatCode>
                <c:ptCount val="10"/>
                <c:pt idx="0">
                  <c:v>23.7</c:v>
                </c:pt>
                <c:pt idx="1">
                  <c:v>25.1</c:v>
                </c:pt>
                <c:pt idx="2">
                  <c:v>25.1</c:v>
                </c:pt>
                <c:pt idx="3">
                  <c:v>26.6</c:v>
                </c:pt>
                <c:pt idx="4">
                  <c:v>27.0</c:v>
                </c:pt>
                <c:pt idx="5">
                  <c:v>27.6</c:v>
                </c:pt>
                <c:pt idx="6">
                  <c:v>29.1</c:v>
                </c:pt>
                <c:pt idx="7">
                  <c:v>31.5</c:v>
                </c:pt>
                <c:pt idx="8">
                  <c:v>35.9</c:v>
                </c:pt>
                <c:pt idx="9">
                  <c:v>39.40000000000001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 summary★★'!$AE$10:$AE$11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'4w-eight summary★★'!$AA$12:$AA$21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summary★★'!$AE$12:$AE$21</c:f>
              <c:numCache>
                <c:formatCode>0.00</c:formatCode>
                <c:ptCount val="10"/>
                <c:pt idx="0">
                  <c:v>21.4</c:v>
                </c:pt>
                <c:pt idx="1">
                  <c:v>22.0</c:v>
                </c:pt>
                <c:pt idx="2">
                  <c:v>21.9</c:v>
                </c:pt>
                <c:pt idx="3">
                  <c:v>18.5</c:v>
                </c:pt>
                <c:pt idx="4">
                  <c:v>18.5</c:v>
                </c:pt>
                <c:pt idx="5">
                  <c:v>18.6</c:v>
                </c:pt>
                <c:pt idx="6">
                  <c:v>18.6</c:v>
                </c:pt>
                <c:pt idx="7">
                  <c:v>18.8</c:v>
                </c:pt>
                <c:pt idx="8">
                  <c:v>19.6</c:v>
                </c:pt>
                <c:pt idx="9">
                  <c:v>19.8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080552"/>
        <c:axId val="2075102984"/>
      </c:lineChart>
      <c:catAx>
        <c:axId val="2075080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5102984"/>
        <c:crosses val="autoZero"/>
        <c:auto val="1"/>
        <c:lblAlgn val="ctr"/>
        <c:lblOffset val="100"/>
        <c:noMultiLvlLbl val="0"/>
      </c:catAx>
      <c:valAx>
        <c:axId val="207510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[µs]</a:t>
                </a:r>
              </a:p>
            </c:rich>
          </c:tx>
          <c:layout>
            <c:manualLayout>
              <c:xMode val="edge"/>
              <c:yMode val="edge"/>
              <c:x val="0.00544716974496094"/>
              <c:y val="0.171284777099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508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5848484614533"/>
          <c:y val="0.0822318561619444"/>
          <c:w val="0.744232648190896"/>
          <c:h val="0.606952518571925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summary★★'!$AB$29:$AB$30</c:f>
              <c:strCache>
                <c:ptCount val="1"/>
                <c:pt idx="0">
                  <c:v>MPI_ Send/Recv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summary★★'!$AB$31:$AB$40</c:f>
              <c:numCache>
                <c:formatCode>0.0_);[Red]\(0.0\)</c:formatCode>
                <c:ptCount val="10"/>
                <c:pt idx="0">
                  <c:v>14.4</c:v>
                </c:pt>
                <c:pt idx="1">
                  <c:v>14.5</c:v>
                </c:pt>
                <c:pt idx="2">
                  <c:v>17.1</c:v>
                </c:pt>
                <c:pt idx="3">
                  <c:v>17.2</c:v>
                </c:pt>
                <c:pt idx="4">
                  <c:v>17.4</c:v>
                </c:pt>
                <c:pt idx="5">
                  <c:v>19.6</c:v>
                </c:pt>
                <c:pt idx="6">
                  <c:v>20.1</c:v>
                </c:pt>
                <c:pt idx="7">
                  <c:v>21.4</c:v>
                </c:pt>
                <c:pt idx="8">
                  <c:v>24.3</c:v>
                </c:pt>
                <c:pt idx="9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 summary★★'!$AC$29:$AC$30</c:f>
              <c:strCache>
                <c:ptCount val="1"/>
                <c:pt idx="0">
                  <c:v>MPI_ Isend/Irecv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summary★★'!$AC$31:$AC$40</c:f>
              <c:numCache>
                <c:formatCode>0.0_);[Red]\(0.0\)</c:formatCode>
                <c:ptCount val="10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24.0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 summary★★'!$AD$29:$AD$30</c:f>
              <c:strCache>
                <c:ptCount val="1"/>
                <c:pt idx="0">
                  <c:v>PUT blocking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summary★★'!$AD$31:$AD$40</c:f>
              <c:numCache>
                <c:formatCode>0.0_);[Red]\(0.0\)</c:formatCode>
                <c:ptCount val="10"/>
                <c:pt idx="0">
                  <c:v>65.69999999999998</c:v>
                </c:pt>
                <c:pt idx="1">
                  <c:v>66.0</c:v>
                </c:pt>
                <c:pt idx="2">
                  <c:v>66.0</c:v>
                </c:pt>
                <c:pt idx="3">
                  <c:v>67.60000000000001</c:v>
                </c:pt>
                <c:pt idx="4">
                  <c:v>68.10000000000001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76.4</c:v>
                </c:pt>
                <c:pt idx="9">
                  <c:v>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 summary★★'!$AE$29:$AE$30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summary★★'!$AE$31:$AE$40</c:f>
              <c:numCache>
                <c:formatCode>0.0_);[Red]\(0.0\)</c:formatCode>
                <c:ptCount val="10"/>
                <c:pt idx="0">
                  <c:v>15.0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</c:v>
                </c:pt>
                <c:pt idx="9">
                  <c:v>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00232"/>
        <c:axId val="2074393656"/>
      </c:lineChart>
      <c:catAx>
        <c:axId val="207440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393656"/>
        <c:crosses val="autoZero"/>
        <c:auto val="1"/>
        <c:lblAlgn val="ctr"/>
        <c:lblOffset val="100"/>
        <c:noMultiLvlLbl val="0"/>
      </c:catAx>
      <c:valAx>
        <c:axId val="20743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[µs]</a:t>
                </a:r>
              </a:p>
            </c:rich>
          </c:tx>
          <c:layout>
            <c:manualLayout>
              <c:xMode val="edge"/>
              <c:yMode val="edge"/>
              <c:x val="0.00544716974496094"/>
              <c:y val="0.171284777099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40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  <a:endParaRPr lang="ja-JP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5848484614533"/>
          <c:y val="0.0822318561619444"/>
          <c:w val="0.744232648190896"/>
          <c:h val="0.606952518571925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summary★★'!$AB$29:$AB$30</c:f>
              <c:strCache>
                <c:ptCount val="1"/>
                <c:pt idx="0">
                  <c:v>MPI_ Send/Recv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summary★★'!$AB$31:$AB$40</c:f>
              <c:numCache>
                <c:formatCode>0.0_);[Red]\(0.0\)</c:formatCode>
                <c:ptCount val="10"/>
                <c:pt idx="0">
                  <c:v>14.4</c:v>
                </c:pt>
                <c:pt idx="1">
                  <c:v>14.5</c:v>
                </c:pt>
                <c:pt idx="2">
                  <c:v>17.1</c:v>
                </c:pt>
                <c:pt idx="3">
                  <c:v>17.2</c:v>
                </c:pt>
                <c:pt idx="4">
                  <c:v>17.4</c:v>
                </c:pt>
                <c:pt idx="5">
                  <c:v>19.6</c:v>
                </c:pt>
                <c:pt idx="6">
                  <c:v>20.1</c:v>
                </c:pt>
                <c:pt idx="7">
                  <c:v>21.4</c:v>
                </c:pt>
                <c:pt idx="8">
                  <c:v>24.3</c:v>
                </c:pt>
                <c:pt idx="9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 summary★★'!$AC$29:$AC$30</c:f>
              <c:strCache>
                <c:ptCount val="1"/>
                <c:pt idx="0">
                  <c:v>MPI_ Isend/Irecv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summary★★'!$AC$31:$AC$40</c:f>
              <c:numCache>
                <c:formatCode>0.0_);[Red]\(0.0\)</c:formatCode>
                <c:ptCount val="10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24.0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 summary★★'!$AD$29:$AD$30</c:f>
              <c:strCache>
                <c:ptCount val="1"/>
                <c:pt idx="0">
                  <c:v>PUT blocking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summary★★'!$AD$31:$AD$40</c:f>
              <c:numCache>
                <c:formatCode>0.0_);[Red]\(0.0\)</c:formatCode>
                <c:ptCount val="10"/>
                <c:pt idx="0">
                  <c:v>65.69999999999998</c:v>
                </c:pt>
                <c:pt idx="1">
                  <c:v>66.0</c:v>
                </c:pt>
                <c:pt idx="2">
                  <c:v>66.0</c:v>
                </c:pt>
                <c:pt idx="3">
                  <c:v>67.60000000000001</c:v>
                </c:pt>
                <c:pt idx="4">
                  <c:v>68.10000000000001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76.4</c:v>
                </c:pt>
                <c:pt idx="9">
                  <c:v>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 summary★★'!$AE$29:$AE$30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'4w-eight summary★★'!$AA$31:$AA$40</c:f>
              <c:numCache>
                <c:formatCode>General</c:formatCode>
                <c:ptCount val="10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</c:numCache>
            </c:numRef>
          </c:cat>
          <c:val>
            <c:numRef>
              <c:f>'4w-eight summary★★'!$AE$31:$AE$40</c:f>
              <c:numCache>
                <c:formatCode>0.0_);[Red]\(0.0\)</c:formatCode>
                <c:ptCount val="10"/>
                <c:pt idx="0">
                  <c:v>15.0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</c:v>
                </c:pt>
                <c:pt idx="9">
                  <c:v>15.8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57544"/>
        <c:axId val="2074350920"/>
      </c:lineChart>
      <c:catAx>
        <c:axId val="207435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 [B]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350920"/>
        <c:crosses val="autoZero"/>
        <c:auto val="1"/>
        <c:lblAlgn val="ctr"/>
        <c:lblOffset val="100"/>
        <c:noMultiLvlLbl val="0"/>
      </c:catAx>
      <c:valAx>
        <c:axId val="2074350920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[µs]</a:t>
                </a:r>
              </a:p>
            </c:rich>
          </c:tx>
          <c:layout>
            <c:manualLayout>
              <c:xMode val="edge"/>
              <c:yMode val="edge"/>
              <c:x val="0.00544716974496094"/>
              <c:y val="0.171284777099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435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/>
              <a:t>8-var Ping-pong</a:t>
            </a:r>
          </a:p>
        </c:rich>
      </c:tx>
      <c:layout>
        <c:manualLayout>
          <c:xMode val="edge"/>
          <c:yMode val="edge"/>
          <c:x val="0.263248043394224"/>
          <c:y val="0.0297060627321747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35027468824"/>
          <c:y val="0.0440207854281331"/>
          <c:w val="0.667614212822565"/>
          <c:h val="0.670760574461391"/>
        </c:manualLayout>
      </c:layout>
      <c:lineChart>
        <c:grouping val="standard"/>
        <c:varyColors val="0"/>
        <c:ser>
          <c:idx val="0"/>
          <c:order val="0"/>
          <c:tx>
            <c:v>MPI_Send/Recv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summary★★'!$O$39:$O$61</c:f>
              <c:numCache>
                <c:formatCode>0.000_);[Red]\(0.000\)</c:formatCode>
                <c:ptCount val="23"/>
                <c:pt idx="0">
                  <c:v>0.004228</c:v>
                </c:pt>
                <c:pt idx="1">
                  <c:v>0.008424</c:v>
                </c:pt>
                <c:pt idx="2">
                  <c:v>0.014288</c:v>
                </c:pt>
                <c:pt idx="3">
                  <c:v>0.028472</c:v>
                </c:pt>
                <c:pt idx="4">
                  <c:v>0.05624</c:v>
                </c:pt>
                <c:pt idx="5">
                  <c:v>0.09968</c:v>
                </c:pt>
                <c:pt idx="6">
                  <c:v>0.1948</c:v>
                </c:pt>
                <c:pt idx="7">
                  <c:v>0.3652</c:v>
                </c:pt>
                <c:pt idx="8">
                  <c:v>0.6432</c:v>
                </c:pt>
                <c:pt idx="9">
                  <c:v>1.148</c:v>
                </c:pt>
                <c:pt idx="10">
                  <c:v>1.5904</c:v>
                </c:pt>
                <c:pt idx="11">
                  <c:v>2.1648</c:v>
                </c:pt>
                <c:pt idx="12">
                  <c:v>2.5824</c:v>
                </c:pt>
                <c:pt idx="13">
                  <c:v>2.3648</c:v>
                </c:pt>
                <c:pt idx="14">
                  <c:v>3.2</c:v>
                </c:pt>
                <c:pt idx="15">
                  <c:v>3.916</c:v>
                </c:pt>
                <c:pt idx="16">
                  <c:v>4.4088</c:v>
                </c:pt>
                <c:pt idx="17">
                  <c:v>4.6976</c:v>
                </c:pt>
                <c:pt idx="18">
                  <c:v>4.8704</c:v>
                </c:pt>
                <c:pt idx="19">
                  <c:v>4.9528</c:v>
                </c:pt>
                <c:pt idx="20">
                  <c:v>4.9952</c:v>
                </c:pt>
                <c:pt idx="21">
                  <c:v>5.02</c:v>
                </c:pt>
                <c:pt idx="22">
                  <c:v>5.025600000000001</c:v>
                </c:pt>
              </c:numCache>
            </c:numRef>
          </c:val>
          <c:smooth val="0"/>
        </c:ser>
        <c:ser>
          <c:idx val="4"/>
          <c:order val="1"/>
          <c:tx>
            <c:v>MPI_Isend/Irecv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summary★★'!$Q$39:$Q$61</c:f>
              <c:numCache>
                <c:formatCode>0.000_);[Red]\(0.000\)</c:formatCode>
                <c:ptCount val="23"/>
                <c:pt idx="0">
                  <c:v>0.003268</c:v>
                </c:pt>
                <c:pt idx="1">
                  <c:v>0.0063392</c:v>
                </c:pt>
                <c:pt idx="2">
                  <c:v>0.01264</c:v>
                </c:pt>
                <c:pt idx="3">
                  <c:v>0.025</c:v>
                </c:pt>
                <c:pt idx="4">
                  <c:v>0.044696</c:v>
                </c:pt>
                <c:pt idx="5">
                  <c:v>0.08144</c:v>
                </c:pt>
                <c:pt idx="6">
                  <c:v>0.15168</c:v>
                </c:pt>
                <c:pt idx="7">
                  <c:v>0.28832</c:v>
                </c:pt>
                <c:pt idx="8">
                  <c:v>0.52352</c:v>
                </c:pt>
                <c:pt idx="9">
                  <c:v>0.9048</c:v>
                </c:pt>
                <c:pt idx="10">
                  <c:v>1.3312</c:v>
                </c:pt>
                <c:pt idx="11">
                  <c:v>2.516</c:v>
                </c:pt>
                <c:pt idx="12">
                  <c:v>3.7576</c:v>
                </c:pt>
                <c:pt idx="13">
                  <c:v>4.752</c:v>
                </c:pt>
                <c:pt idx="14">
                  <c:v>5.032</c:v>
                </c:pt>
                <c:pt idx="15">
                  <c:v>5.1848</c:v>
                </c:pt>
                <c:pt idx="16">
                  <c:v>5.2648</c:v>
                </c:pt>
                <c:pt idx="17">
                  <c:v>5.3056</c:v>
                </c:pt>
                <c:pt idx="18">
                  <c:v>5.319199999999999</c:v>
                </c:pt>
                <c:pt idx="19">
                  <c:v>5.3336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3"/>
          <c:order val="2"/>
          <c:tx>
            <c:v>PUT blocking</c:v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38100">
                <a:solidFill>
                  <a:schemeClr val="accent6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summary★★'!$P$39:$P$61</c:f>
              <c:numCache>
                <c:formatCode>0.000_);[Red]\(0.000\)</c:formatCode>
                <c:ptCount val="23"/>
                <c:pt idx="0">
                  <c:v>0.0009296</c:v>
                </c:pt>
                <c:pt idx="1">
                  <c:v>0.0018488</c:v>
                </c:pt>
                <c:pt idx="2">
                  <c:v>0.0036968</c:v>
                </c:pt>
                <c:pt idx="3">
                  <c:v>0.00722</c:v>
                </c:pt>
                <c:pt idx="4">
                  <c:v>0.014336</c:v>
                </c:pt>
                <c:pt idx="5">
                  <c:v>0.028168</c:v>
                </c:pt>
                <c:pt idx="6">
                  <c:v>0.055944</c:v>
                </c:pt>
                <c:pt idx="7">
                  <c:v>0.10776</c:v>
                </c:pt>
                <c:pt idx="8">
                  <c:v>0.20448</c:v>
                </c:pt>
                <c:pt idx="9">
                  <c:v>0.3908</c:v>
                </c:pt>
                <c:pt idx="10">
                  <c:v>0.71408</c:v>
                </c:pt>
                <c:pt idx="11">
                  <c:v>1.2048</c:v>
                </c:pt>
                <c:pt idx="12">
                  <c:v>1.8752</c:v>
                </c:pt>
                <c:pt idx="13">
                  <c:v>2.7016</c:v>
                </c:pt>
                <c:pt idx="14">
                  <c:v>3.5008</c:v>
                </c:pt>
                <c:pt idx="15">
                  <c:v>4.1248</c:v>
                </c:pt>
                <c:pt idx="16">
                  <c:v>4.5464</c:v>
                </c:pt>
                <c:pt idx="17">
                  <c:v>4.7792</c:v>
                </c:pt>
                <c:pt idx="18">
                  <c:v>4.899199999999999</c:v>
                </c:pt>
                <c:pt idx="19">
                  <c:v>4.9648</c:v>
                </c:pt>
                <c:pt idx="20">
                  <c:v>5.0072</c:v>
                </c:pt>
                <c:pt idx="21">
                  <c:v>5.02</c:v>
                </c:pt>
                <c:pt idx="22">
                  <c:v>5.032</c:v>
                </c:pt>
              </c:numCache>
            </c:numRef>
          </c:val>
          <c:smooth val="0"/>
        </c:ser>
        <c:ser>
          <c:idx val="1"/>
          <c:order val="3"/>
          <c:tx>
            <c:v>PUT non-blocking</c:v>
          </c:tx>
          <c:spPr>
            <a:ln w="381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rgbClr val="FF0000"/>
                </a:solidFill>
                <a:prstDash val="sys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summary★★'!$R$39:$R$61</c:f>
              <c:numCache>
                <c:formatCode>0.000_);[Red]\(0.000\)</c:formatCode>
                <c:ptCount val="23"/>
                <c:pt idx="0">
                  <c:v>0.0040648</c:v>
                </c:pt>
                <c:pt idx="1">
                  <c:v>0.007692</c:v>
                </c:pt>
                <c:pt idx="2">
                  <c:v>0.015416</c:v>
                </c:pt>
                <c:pt idx="3">
                  <c:v>0.033056</c:v>
                </c:pt>
                <c:pt idx="4">
                  <c:v>0.066256</c:v>
                </c:pt>
                <c:pt idx="5">
                  <c:v>0.13144</c:v>
                </c:pt>
                <c:pt idx="6">
                  <c:v>0.26232</c:v>
                </c:pt>
                <c:pt idx="7">
                  <c:v>0.51824</c:v>
                </c:pt>
                <c:pt idx="8">
                  <c:v>1.012</c:v>
                </c:pt>
                <c:pt idx="9">
                  <c:v>1.9808</c:v>
                </c:pt>
                <c:pt idx="10">
                  <c:v>3.4592</c:v>
                </c:pt>
                <c:pt idx="11">
                  <c:v>4.2136</c:v>
                </c:pt>
                <c:pt idx="12">
                  <c:v>4.7136</c:v>
                </c:pt>
                <c:pt idx="13">
                  <c:v>5.0016</c:v>
                </c:pt>
                <c:pt idx="14">
                  <c:v>5.158399999999999</c:v>
                </c:pt>
                <c:pt idx="15">
                  <c:v>5.2512</c:v>
                </c:pt>
                <c:pt idx="16">
                  <c:v>5.2992</c:v>
                </c:pt>
                <c:pt idx="17">
                  <c:v>5.319199999999999</c:v>
                </c:pt>
                <c:pt idx="18">
                  <c:v>5.3264</c:v>
                </c:pt>
                <c:pt idx="19">
                  <c:v>5.34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294744"/>
        <c:axId val="2074285240"/>
      </c:lineChart>
      <c:catAx>
        <c:axId val="207429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50" charset="-128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7"/>
              <c:y val="0.932644384521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4285240"/>
        <c:crosses val="autoZero"/>
        <c:auto val="1"/>
        <c:lblAlgn val="ctr"/>
        <c:lblOffset val="100"/>
        <c:tickMarkSkip val="2"/>
        <c:noMultiLvlLbl val="0"/>
      </c:catAx>
      <c:valAx>
        <c:axId val="20742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50" charset="-128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bandwidth [GB/s]</a:t>
                </a:r>
              </a:p>
            </c:rich>
          </c:tx>
          <c:layout>
            <c:manualLayout>
              <c:xMode val="edge"/>
              <c:yMode val="edge"/>
              <c:x val="0.0233755932566294"/>
              <c:y val="0.181920438108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50" charset="-128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429474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5906469644858"/>
          <c:y val="0.401886217743687"/>
          <c:w val="0.352063008275699"/>
          <c:h val="0.260784810092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50" charset="-128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latin typeface="Arial Unicode MS" panose="020B0604020202020204" pitchFamily="50" charset="-128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'4w-eight-BL&amp;BL★'!$I$96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'4w-eight-BL&amp;BL★'!$I$97:$I$107</c:f>
              <c:numCache>
                <c:formatCode>0.0_);[Red]\(0.0\)</c:formatCode>
                <c:ptCount val="11"/>
                <c:pt idx="0">
                  <c:v>21.2</c:v>
                </c:pt>
                <c:pt idx="1">
                  <c:v>21.4</c:v>
                </c:pt>
                <c:pt idx="2">
                  <c:v>22.0</c:v>
                </c:pt>
                <c:pt idx="3">
                  <c:v>21.7</c:v>
                </c:pt>
                <c:pt idx="4">
                  <c:v>21.9</c:v>
                </c:pt>
                <c:pt idx="5">
                  <c:v>23.1</c:v>
                </c:pt>
                <c:pt idx="6">
                  <c:v>23.6</c:v>
                </c:pt>
                <c:pt idx="7">
                  <c:v>24.5</c:v>
                </c:pt>
                <c:pt idx="8">
                  <c:v>27.2</c:v>
                </c:pt>
                <c:pt idx="9">
                  <c:v>30.3</c:v>
                </c:pt>
                <c:pt idx="10">
                  <c:v>36.4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'4w-eight-BL&amp;BL★'!$J$96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'4w-eight-BL&amp;BL★'!$J$97:$J$107</c:f>
              <c:numCache>
                <c:formatCode>0.0_);[Red]\(0.0\)</c:formatCode>
                <c:ptCount val="11"/>
                <c:pt idx="0">
                  <c:v>83.0</c:v>
                </c:pt>
                <c:pt idx="1">
                  <c:v>83.0</c:v>
                </c:pt>
                <c:pt idx="2">
                  <c:v>83.3</c:v>
                </c:pt>
                <c:pt idx="3">
                  <c:v>84.7</c:v>
                </c:pt>
                <c:pt idx="4">
                  <c:v>85.0</c:v>
                </c:pt>
                <c:pt idx="5">
                  <c:v>85.7</c:v>
                </c:pt>
                <c:pt idx="6">
                  <c:v>87.2</c:v>
                </c:pt>
                <c:pt idx="7">
                  <c:v>90.30000000000001</c:v>
                </c:pt>
                <c:pt idx="8">
                  <c:v>96.9</c:v>
                </c:pt>
                <c:pt idx="9">
                  <c:v>101.0</c:v>
                </c:pt>
                <c:pt idx="10">
                  <c:v>108.0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'4w-eight-BL&amp;BL★'!$K$96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'4w-eight-BL&amp;BL★'!$K$97:$K$107</c:f>
              <c:numCache>
                <c:formatCode>0.0_);[Red]\(0.0\)</c:formatCode>
                <c:ptCount val="11"/>
                <c:pt idx="0">
                  <c:v>87.9</c:v>
                </c:pt>
                <c:pt idx="1">
                  <c:v>85.7</c:v>
                </c:pt>
                <c:pt idx="2">
                  <c:v>85.4</c:v>
                </c:pt>
                <c:pt idx="3">
                  <c:v>85.7</c:v>
                </c:pt>
                <c:pt idx="4">
                  <c:v>86.2</c:v>
                </c:pt>
                <c:pt idx="5">
                  <c:v>86.70000000000001</c:v>
                </c:pt>
                <c:pt idx="6">
                  <c:v>89.80000000000001</c:v>
                </c:pt>
                <c:pt idx="7">
                  <c:v>95.9</c:v>
                </c:pt>
                <c:pt idx="8">
                  <c:v>105.0</c:v>
                </c:pt>
                <c:pt idx="9">
                  <c:v>110.0</c:v>
                </c:pt>
                <c:pt idx="10">
                  <c:v>118.0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'4w-eight-BL&amp;BL★'!$L$96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'4w-eight-BL&amp;BL★'!$L$97:$L$107</c:f>
              <c:numCache>
                <c:formatCode>0.0_);[Red]\(0.0\)</c:formatCode>
                <c:ptCount val="11"/>
                <c:pt idx="0">
                  <c:v>80.9</c:v>
                </c:pt>
                <c:pt idx="1">
                  <c:v>81.3</c:v>
                </c:pt>
                <c:pt idx="2">
                  <c:v>81.3</c:v>
                </c:pt>
                <c:pt idx="3">
                  <c:v>83.0</c:v>
                </c:pt>
                <c:pt idx="4">
                  <c:v>83.49999999999998</c:v>
                </c:pt>
                <c:pt idx="5">
                  <c:v>84.2</c:v>
                </c:pt>
                <c:pt idx="6">
                  <c:v>85.9</c:v>
                </c:pt>
                <c:pt idx="7">
                  <c:v>89.1</c:v>
                </c:pt>
                <c:pt idx="8">
                  <c:v>94.0</c:v>
                </c:pt>
                <c:pt idx="9">
                  <c:v>97.7</c:v>
                </c:pt>
                <c:pt idx="10">
                  <c:v>105.0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'4w-eight-BL&amp;BL★'!$M$96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'4w-eight-BL&amp;BL★'!$M$97:$M$107</c:f>
              <c:numCache>
                <c:formatCode>0.0_);[Red]\(0.0\)</c:formatCode>
                <c:ptCount val="11"/>
                <c:pt idx="0">
                  <c:v>85.2</c:v>
                </c:pt>
                <c:pt idx="1">
                  <c:v>85.2</c:v>
                </c:pt>
                <c:pt idx="2">
                  <c:v>84.7</c:v>
                </c:pt>
                <c:pt idx="3">
                  <c:v>84.7</c:v>
                </c:pt>
                <c:pt idx="4">
                  <c:v>85.2</c:v>
                </c:pt>
                <c:pt idx="5">
                  <c:v>86.2</c:v>
                </c:pt>
                <c:pt idx="6">
                  <c:v>89.4</c:v>
                </c:pt>
                <c:pt idx="7">
                  <c:v>95.69999999999998</c:v>
                </c:pt>
                <c:pt idx="8">
                  <c:v>106.0</c:v>
                </c:pt>
                <c:pt idx="9">
                  <c:v>110.0</c:v>
                </c:pt>
                <c:pt idx="10">
                  <c:v>118.0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45336"/>
        <c:axId val="2040103240"/>
      </c:lineChart>
      <c:catAx>
        <c:axId val="2082345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0103240"/>
        <c:crosses val="autoZero"/>
        <c:auto val="1"/>
        <c:lblAlgn val="ctr"/>
        <c:lblOffset val="100"/>
        <c:noMultiLvlLbl val="0"/>
      </c:catAx>
      <c:valAx>
        <c:axId val="204010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34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600"/>
              <a:t>PRIMEHPC FX100</a:t>
            </a:r>
            <a:br>
              <a:rPr lang="en-US" sz="1600"/>
            </a:br>
            <a:r>
              <a:rPr lang="en-US" sz="1600"/>
              <a:t>8-var Ping-pong</a:t>
            </a:r>
          </a:p>
        </c:rich>
      </c:tx>
      <c:layout>
        <c:manualLayout>
          <c:xMode val="edge"/>
          <c:yMode val="edge"/>
          <c:x val="0.257377879404029"/>
          <c:y val="0.027185294645967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4035027468824"/>
          <c:y val="0.144851151163172"/>
          <c:w val="0.738056180704909"/>
          <c:h val="0.622866063338537"/>
        </c:manualLayout>
      </c:layout>
      <c:lineChart>
        <c:grouping val="standard"/>
        <c:varyColors val="0"/>
        <c:ser>
          <c:idx val="0"/>
          <c:order val="0"/>
          <c:tx>
            <c:v>MPI_Send/Recv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summary★★'!$O$39:$O$61</c:f>
              <c:numCache>
                <c:formatCode>0.000_);[Red]\(0.000\)</c:formatCode>
                <c:ptCount val="23"/>
                <c:pt idx="0">
                  <c:v>0.004228</c:v>
                </c:pt>
                <c:pt idx="1">
                  <c:v>0.008424</c:v>
                </c:pt>
                <c:pt idx="2">
                  <c:v>0.014288</c:v>
                </c:pt>
                <c:pt idx="3">
                  <c:v>0.028472</c:v>
                </c:pt>
                <c:pt idx="4">
                  <c:v>0.05624</c:v>
                </c:pt>
                <c:pt idx="5">
                  <c:v>0.09968</c:v>
                </c:pt>
                <c:pt idx="6">
                  <c:v>0.1948</c:v>
                </c:pt>
                <c:pt idx="7">
                  <c:v>0.3652</c:v>
                </c:pt>
                <c:pt idx="8">
                  <c:v>0.6432</c:v>
                </c:pt>
                <c:pt idx="9">
                  <c:v>1.148</c:v>
                </c:pt>
                <c:pt idx="10">
                  <c:v>1.5904</c:v>
                </c:pt>
                <c:pt idx="11">
                  <c:v>2.1648</c:v>
                </c:pt>
                <c:pt idx="12">
                  <c:v>2.5824</c:v>
                </c:pt>
                <c:pt idx="13">
                  <c:v>2.3648</c:v>
                </c:pt>
                <c:pt idx="14">
                  <c:v>3.2</c:v>
                </c:pt>
                <c:pt idx="15">
                  <c:v>3.916</c:v>
                </c:pt>
                <c:pt idx="16">
                  <c:v>4.4088</c:v>
                </c:pt>
                <c:pt idx="17">
                  <c:v>4.6976</c:v>
                </c:pt>
                <c:pt idx="18">
                  <c:v>4.8704</c:v>
                </c:pt>
                <c:pt idx="19">
                  <c:v>4.9528</c:v>
                </c:pt>
                <c:pt idx="20">
                  <c:v>4.9952</c:v>
                </c:pt>
                <c:pt idx="21">
                  <c:v>5.02</c:v>
                </c:pt>
                <c:pt idx="22">
                  <c:v>5.025600000000001</c:v>
                </c:pt>
              </c:numCache>
            </c:numRef>
          </c:val>
          <c:smooth val="0"/>
        </c:ser>
        <c:ser>
          <c:idx val="4"/>
          <c:order val="1"/>
          <c:tx>
            <c:v>MPI_Isend/Irecv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summary★★'!$Q$39:$Q$61</c:f>
              <c:numCache>
                <c:formatCode>0.000_);[Red]\(0.000\)</c:formatCode>
                <c:ptCount val="23"/>
                <c:pt idx="0">
                  <c:v>0.003268</c:v>
                </c:pt>
                <c:pt idx="1">
                  <c:v>0.0063392</c:v>
                </c:pt>
                <c:pt idx="2">
                  <c:v>0.01264</c:v>
                </c:pt>
                <c:pt idx="3">
                  <c:v>0.025</c:v>
                </c:pt>
                <c:pt idx="4">
                  <c:v>0.044696</c:v>
                </c:pt>
                <c:pt idx="5">
                  <c:v>0.08144</c:v>
                </c:pt>
                <c:pt idx="6">
                  <c:v>0.15168</c:v>
                </c:pt>
                <c:pt idx="7">
                  <c:v>0.28832</c:v>
                </c:pt>
                <c:pt idx="8">
                  <c:v>0.52352</c:v>
                </c:pt>
                <c:pt idx="9">
                  <c:v>0.9048</c:v>
                </c:pt>
                <c:pt idx="10">
                  <c:v>1.3312</c:v>
                </c:pt>
                <c:pt idx="11">
                  <c:v>2.516</c:v>
                </c:pt>
                <c:pt idx="12">
                  <c:v>3.7576</c:v>
                </c:pt>
                <c:pt idx="13">
                  <c:v>4.752</c:v>
                </c:pt>
                <c:pt idx="14">
                  <c:v>5.032</c:v>
                </c:pt>
                <c:pt idx="15">
                  <c:v>5.1848</c:v>
                </c:pt>
                <c:pt idx="16">
                  <c:v>5.2648</c:v>
                </c:pt>
                <c:pt idx="17">
                  <c:v>5.3056</c:v>
                </c:pt>
                <c:pt idx="18">
                  <c:v>5.319199999999999</c:v>
                </c:pt>
                <c:pt idx="19">
                  <c:v>5.3336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3"/>
          <c:order val="2"/>
          <c:tx>
            <c:v>PUT blocking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summary★★'!$P$39:$P$61</c:f>
              <c:numCache>
                <c:formatCode>0.000_);[Red]\(0.000\)</c:formatCode>
                <c:ptCount val="23"/>
                <c:pt idx="0">
                  <c:v>0.0009296</c:v>
                </c:pt>
                <c:pt idx="1">
                  <c:v>0.0018488</c:v>
                </c:pt>
                <c:pt idx="2">
                  <c:v>0.0036968</c:v>
                </c:pt>
                <c:pt idx="3">
                  <c:v>0.00722</c:v>
                </c:pt>
                <c:pt idx="4">
                  <c:v>0.014336</c:v>
                </c:pt>
                <c:pt idx="5">
                  <c:v>0.028168</c:v>
                </c:pt>
                <c:pt idx="6">
                  <c:v>0.055944</c:v>
                </c:pt>
                <c:pt idx="7">
                  <c:v>0.10776</c:v>
                </c:pt>
                <c:pt idx="8">
                  <c:v>0.20448</c:v>
                </c:pt>
                <c:pt idx="9">
                  <c:v>0.3908</c:v>
                </c:pt>
                <c:pt idx="10">
                  <c:v>0.71408</c:v>
                </c:pt>
                <c:pt idx="11">
                  <c:v>1.2048</c:v>
                </c:pt>
                <c:pt idx="12">
                  <c:v>1.8752</c:v>
                </c:pt>
                <c:pt idx="13">
                  <c:v>2.7016</c:v>
                </c:pt>
                <c:pt idx="14">
                  <c:v>3.5008</c:v>
                </c:pt>
                <c:pt idx="15">
                  <c:v>4.1248</c:v>
                </c:pt>
                <c:pt idx="16">
                  <c:v>4.5464</c:v>
                </c:pt>
                <c:pt idx="17">
                  <c:v>4.7792</c:v>
                </c:pt>
                <c:pt idx="18">
                  <c:v>4.899199999999999</c:v>
                </c:pt>
                <c:pt idx="19">
                  <c:v>4.9648</c:v>
                </c:pt>
                <c:pt idx="20">
                  <c:v>5.0072</c:v>
                </c:pt>
                <c:pt idx="21">
                  <c:v>5.02</c:v>
                </c:pt>
                <c:pt idx="22">
                  <c:v>5.032</c:v>
                </c:pt>
              </c:numCache>
            </c:numRef>
          </c:val>
          <c:smooth val="0"/>
        </c:ser>
        <c:ser>
          <c:idx val="1"/>
          <c:order val="3"/>
          <c:tx>
            <c:v>PUT non-blocking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cat>
            <c:numRef>
              <c:f>'4w-eight summary★★'!$N$39:$N$61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 summary★★'!$R$39:$R$61</c:f>
              <c:numCache>
                <c:formatCode>0.000_);[Red]\(0.000\)</c:formatCode>
                <c:ptCount val="23"/>
                <c:pt idx="0">
                  <c:v>0.0040648</c:v>
                </c:pt>
                <c:pt idx="1">
                  <c:v>0.007692</c:v>
                </c:pt>
                <c:pt idx="2">
                  <c:v>0.015416</c:v>
                </c:pt>
                <c:pt idx="3">
                  <c:v>0.033056</c:v>
                </c:pt>
                <c:pt idx="4">
                  <c:v>0.066256</c:v>
                </c:pt>
                <c:pt idx="5">
                  <c:v>0.13144</c:v>
                </c:pt>
                <c:pt idx="6">
                  <c:v>0.26232</c:v>
                </c:pt>
                <c:pt idx="7">
                  <c:v>0.51824</c:v>
                </c:pt>
                <c:pt idx="8">
                  <c:v>1.012</c:v>
                </c:pt>
                <c:pt idx="9">
                  <c:v>1.9808</c:v>
                </c:pt>
                <c:pt idx="10">
                  <c:v>3.4592</c:v>
                </c:pt>
                <c:pt idx="11">
                  <c:v>4.2136</c:v>
                </c:pt>
                <c:pt idx="12">
                  <c:v>4.7136</c:v>
                </c:pt>
                <c:pt idx="13">
                  <c:v>5.0016</c:v>
                </c:pt>
                <c:pt idx="14">
                  <c:v>5.158399999999999</c:v>
                </c:pt>
                <c:pt idx="15">
                  <c:v>5.2512</c:v>
                </c:pt>
                <c:pt idx="16">
                  <c:v>5.2992</c:v>
                </c:pt>
                <c:pt idx="17">
                  <c:v>5.319199999999999</c:v>
                </c:pt>
                <c:pt idx="18">
                  <c:v>5.3264</c:v>
                </c:pt>
                <c:pt idx="19">
                  <c:v>5.34</c:v>
                </c:pt>
                <c:pt idx="20">
                  <c:v>5.34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10024"/>
        <c:axId val="2073967512"/>
      </c:lineChart>
      <c:catAx>
        <c:axId val="210631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7"/>
              <c:y val="0.932644384521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3967512"/>
        <c:crosses val="autoZero"/>
        <c:auto val="1"/>
        <c:lblAlgn val="ctr"/>
        <c:lblOffset val="100"/>
        <c:tickMarkSkip val="2"/>
        <c:noMultiLvlLbl val="0"/>
      </c:catAx>
      <c:valAx>
        <c:axId val="20739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bandwidth [GB/s]</a:t>
                </a:r>
              </a:p>
            </c:rich>
          </c:tx>
          <c:layout>
            <c:manualLayout>
              <c:xMode val="edge"/>
              <c:yMode val="edge"/>
              <c:x val="0.0299852228524995"/>
              <c:y val="0.3025993701225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63100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1978073336149"/>
          <c:y val="0.469685238947296"/>
          <c:w val="0.352063008275699"/>
          <c:h val="0.209547026177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600"/>
              <a:t>PRIMEHPC FX100</a:t>
            </a:r>
            <a:br>
              <a:rPr lang="en-US" sz="1600"/>
            </a:br>
            <a:r>
              <a:rPr lang="en-US" sz="1600"/>
              <a:t>8-var Ping-pong</a:t>
            </a:r>
          </a:p>
        </c:rich>
      </c:tx>
      <c:layout>
        <c:manualLayout>
          <c:xMode val="edge"/>
          <c:yMode val="edge"/>
          <c:x val="0.382099422917102"/>
          <c:y val="0.0318148512685914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0018695963693"/>
          <c:y val="0.0270812688354053"/>
          <c:w val="0.738056180704909"/>
          <c:h val="0.8528503126603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'4w-eight summary★★'!$E$145:$E$158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</c:numCache>
            </c:numRef>
          </c:cat>
          <c:val>
            <c:numRef>
              <c:f>'4w-eight summary★★'!$F$145:$F$158</c:f>
              <c:numCache>
                <c:formatCode>0.0_);[Red]\(0.0\)</c:formatCode>
                <c:ptCount val="14"/>
                <c:pt idx="0">
                  <c:v>14.4</c:v>
                </c:pt>
                <c:pt idx="1">
                  <c:v>14.5</c:v>
                </c:pt>
                <c:pt idx="2">
                  <c:v>17.1</c:v>
                </c:pt>
                <c:pt idx="3">
                  <c:v>17.2</c:v>
                </c:pt>
                <c:pt idx="4">
                  <c:v>17.4</c:v>
                </c:pt>
                <c:pt idx="5">
                  <c:v>19.6</c:v>
                </c:pt>
                <c:pt idx="6">
                  <c:v>20.1</c:v>
                </c:pt>
                <c:pt idx="7">
                  <c:v>21.4</c:v>
                </c:pt>
                <c:pt idx="8">
                  <c:v>24.3</c:v>
                </c:pt>
                <c:pt idx="9">
                  <c:v>27.2</c:v>
                </c:pt>
                <c:pt idx="10">
                  <c:v>39.3</c:v>
                </c:pt>
                <c:pt idx="11">
                  <c:v>57.7</c:v>
                </c:pt>
                <c:pt idx="12">
                  <c:v>96.8</c:v>
                </c:pt>
                <c:pt idx="13">
                  <c:v>211.0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cat>
            <c:numRef>
              <c:f>'4w-eight summary★★'!$E$145:$E$158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</c:numCache>
            </c:numRef>
          </c:cat>
          <c:val>
            <c:numRef>
              <c:f>'4w-eight summary★★'!$G$145:$G$158</c:f>
              <c:numCache>
                <c:formatCode>0.0_);[Red]\(0.0\)</c:formatCode>
                <c:ptCount val="14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24.0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34.5</c:v>
                </c:pt>
                <c:pt idx="10">
                  <c:v>46.90000000000001</c:v>
                </c:pt>
                <c:pt idx="11">
                  <c:v>49.7</c:v>
                </c:pt>
                <c:pt idx="12">
                  <c:v>66.5</c:v>
                </c:pt>
                <c:pt idx="13">
                  <c:v>105.0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'4w-eight summary★★'!$E$145:$E$158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</c:numCache>
            </c:numRef>
          </c:cat>
          <c:val>
            <c:numRef>
              <c:f>'4w-eight summary★★'!$H$145:$H$158</c:f>
              <c:numCache>
                <c:formatCode>0.0_);[Red]\(0.0\)</c:formatCode>
                <c:ptCount val="14"/>
                <c:pt idx="0">
                  <c:v>65.69999999999998</c:v>
                </c:pt>
                <c:pt idx="1">
                  <c:v>66.0</c:v>
                </c:pt>
                <c:pt idx="2">
                  <c:v>66.0</c:v>
                </c:pt>
                <c:pt idx="3">
                  <c:v>67.60000000000001</c:v>
                </c:pt>
                <c:pt idx="4">
                  <c:v>68.10000000000001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76.4</c:v>
                </c:pt>
                <c:pt idx="9">
                  <c:v>80.0</c:v>
                </c:pt>
                <c:pt idx="10">
                  <c:v>87.5</c:v>
                </c:pt>
                <c:pt idx="11">
                  <c:v>104.0</c:v>
                </c:pt>
                <c:pt idx="12">
                  <c:v>133.0</c:v>
                </c:pt>
                <c:pt idx="13">
                  <c:v>185.0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cat>
            <c:numRef>
              <c:f>'4w-eight summary★★'!$E$145:$E$158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</c:numCache>
            </c:numRef>
          </c:cat>
          <c:val>
            <c:numRef>
              <c:f>'4w-eight summary★★'!$I$145:$I$158</c:f>
              <c:numCache>
                <c:formatCode>0.0_);[Red]\(0.0\)</c:formatCode>
                <c:ptCount val="14"/>
                <c:pt idx="0">
                  <c:v>15.0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</c:v>
                </c:pt>
                <c:pt idx="9">
                  <c:v>15.8</c:v>
                </c:pt>
                <c:pt idx="10">
                  <c:v>18.1</c:v>
                </c:pt>
                <c:pt idx="11">
                  <c:v>29.7</c:v>
                </c:pt>
                <c:pt idx="12">
                  <c:v>53.0</c:v>
                </c:pt>
                <c:pt idx="13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30712"/>
        <c:axId val="2021616168"/>
      </c:lineChart>
      <c:catAx>
        <c:axId val="202163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3961216002828"/>
              <c:y val="0.9581522986880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21616168"/>
        <c:crosses val="autoZero"/>
        <c:auto val="1"/>
        <c:lblAlgn val="ctr"/>
        <c:lblOffset val="100"/>
        <c:tickMarkSkip val="2"/>
        <c:noMultiLvlLbl val="0"/>
      </c:catAx>
      <c:valAx>
        <c:axId val="20216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0.0261416138434425"/>
              <c:y val="0.3130932852143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2163071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014706345702"/>
          <c:y val="0.201280074365704"/>
          <c:w val="0.352063008275699"/>
          <c:h val="0.166028543307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600"/>
              <a:t>PRIMEHPC FX100</a:t>
            </a:r>
            <a:br>
              <a:rPr lang="en-US" sz="1600"/>
            </a:br>
            <a:r>
              <a:rPr lang="en-US" sz="1600"/>
              <a:t>original Ping-pong</a:t>
            </a:r>
          </a:p>
        </c:rich>
      </c:tx>
      <c:layout>
        <c:manualLayout>
          <c:xMode val="edge"/>
          <c:yMode val="edge"/>
          <c:x val="0.257377826644347"/>
          <c:y val="0.0406415748301837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0018695963693"/>
          <c:y val="0.548450041016185"/>
          <c:w val="0.738056180704909"/>
          <c:h val="0.258005473058399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summary★★'!$J$144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'4w-eight summary★★'!$E$164:$E$177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</c:numCache>
            </c:numRef>
          </c:cat>
          <c:val>
            <c:numRef>
              <c:f>'4w-eight summary★★'!$J$145:$J$158</c:f>
              <c:numCache>
                <c:formatCode>General</c:formatCode>
                <c:ptCount val="14"/>
                <c:pt idx="0">
                  <c:v>2.42</c:v>
                </c:pt>
                <c:pt idx="1">
                  <c:v>2.43</c:v>
                </c:pt>
                <c:pt idx="2">
                  <c:v>2.7</c:v>
                </c:pt>
                <c:pt idx="3">
                  <c:v>2.72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3.91</c:v>
                </c:pt>
                <c:pt idx="8">
                  <c:v>4.4</c:v>
                </c:pt>
                <c:pt idx="9">
                  <c:v>5.04</c:v>
                </c:pt>
                <c:pt idx="10">
                  <c:v>6.3</c:v>
                </c:pt>
                <c:pt idx="11">
                  <c:v>10.2</c:v>
                </c:pt>
                <c:pt idx="12">
                  <c:v>15.6</c:v>
                </c:pt>
                <c:pt idx="13">
                  <c:v>22.4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'4w-eight summary★★'!$K$144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'4w-eight summary★★'!$E$164:$E$177</c:f>
              <c:numCache>
                <c:formatCode>General</c:formatCode>
                <c:ptCount val="14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</c:numCache>
            </c:numRef>
          </c:cat>
          <c:val>
            <c:numRef>
              <c:f>'4w-eight summary★★'!$K$145:$K$158</c:f>
              <c:numCache>
                <c:formatCode>General</c:formatCode>
                <c:ptCount val="14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7.03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</c:v>
                </c:pt>
                <c:pt idx="8">
                  <c:v>7.74</c:v>
                </c:pt>
                <c:pt idx="9">
                  <c:v>8.04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  <c:pt idx="13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41320"/>
        <c:axId val="2021584696"/>
      </c:lineChart>
      <c:catAx>
        <c:axId val="2106041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7"/>
              <c:y val="0.932644384521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21584696"/>
        <c:crosses val="autoZero"/>
        <c:auto val="1"/>
        <c:lblAlgn val="ctr"/>
        <c:lblOffset val="100"/>
        <c:tickMarkSkip val="2"/>
        <c:noMultiLvlLbl val="0"/>
      </c:catAx>
      <c:valAx>
        <c:axId val="20215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0.0261416138434425"/>
              <c:y val="0.3130932852143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604132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580404715033"/>
          <c:y val="0.289821723188043"/>
          <c:w val="0.352063008275699"/>
          <c:h val="0.1660285433070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82398354455"/>
          <c:y val="0.0213057731164286"/>
          <c:w val="0.569215819598928"/>
          <c:h val="0.819360444015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0.00302790909644689"/>
                  <c:y val="0.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xVal>
          <c:y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</c:v>
                </c:pt>
                <c:pt idx="3">
                  <c:v>17.2</c:v>
                </c:pt>
                <c:pt idx="4">
                  <c:v>17.4</c:v>
                </c:pt>
                <c:pt idx="5">
                  <c:v>19.6</c:v>
                </c:pt>
                <c:pt idx="6">
                  <c:v>20.1</c:v>
                </c:pt>
                <c:pt idx="7">
                  <c:v>21.4</c:v>
                </c:pt>
                <c:pt idx="8">
                  <c:v>24.3</c:v>
                </c:pt>
                <c:pt idx="9">
                  <c:v>27.2</c:v>
                </c:pt>
                <c:pt idx="10">
                  <c:v>39.3</c:v>
                </c:pt>
                <c:pt idx="11">
                  <c:v>57.7</c:v>
                </c:pt>
                <c:pt idx="12">
                  <c:v>96.8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12"/>
              <c:layout>
                <c:manualLayout>
                  <c:x val="0.00605581819289378"/>
                  <c:y val="0.0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xVal>
          <c:yVal>
            <c:numRef>
              <c:f>'4w-eight summary★★'!$G$145:$G$157</c:f>
              <c:numCache>
                <c:formatCode>0.0_);[Red]\(0.0\)</c:formatCode>
                <c:ptCount val="13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24.0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34.5</c:v>
                </c:pt>
                <c:pt idx="10">
                  <c:v>46.90000000000001</c:v>
                </c:pt>
                <c:pt idx="11">
                  <c:v>49.7</c:v>
                </c:pt>
                <c:pt idx="12">
                  <c:v>66.5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0.00756977274111723"/>
                  <c:y val="-8.99304736015681E-1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xVal>
          <c:y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</c:v>
                </c:pt>
                <c:pt idx="1">
                  <c:v>66.0</c:v>
                </c:pt>
                <c:pt idx="2">
                  <c:v>66.0</c:v>
                </c:pt>
                <c:pt idx="3">
                  <c:v>67.60000000000001</c:v>
                </c:pt>
                <c:pt idx="4">
                  <c:v>68.10000000000001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76.4</c:v>
                </c:pt>
                <c:pt idx="9">
                  <c:v>80.0</c:v>
                </c:pt>
                <c:pt idx="10">
                  <c:v>87.5</c:v>
                </c:pt>
                <c:pt idx="11">
                  <c:v>104.0</c:v>
                </c:pt>
                <c:pt idx="12">
                  <c:v>133.0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5.96045097725766E-8"/>
                  <c:y val="-0.0039242841812105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78407241137314"/>
                      <c:h val="6.1179590385071154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xVal>
          <c:yVal>
            <c:numRef>
              <c:f>'4w-eight summary★★'!$I$145:$I$157</c:f>
              <c:numCache>
                <c:formatCode>0.0_);[Red]\(0.0\)</c:formatCode>
                <c:ptCount val="13"/>
                <c:pt idx="0">
                  <c:v>15.0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</c:v>
                </c:pt>
                <c:pt idx="9">
                  <c:v>15.8</c:v>
                </c:pt>
                <c:pt idx="10">
                  <c:v>18.1</c:v>
                </c:pt>
                <c:pt idx="11">
                  <c:v>29.7</c:v>
                </c:pt>
                <c:pt idx="12">
                  <c:v>53.0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'4w-eight summary★★'!$J$144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0.00227093182233517"/>
                  <c:y val="-0.020602491951354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31927835151091"/>
                      <c:h val="4.744459575083452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xVal>
          <c:yVal>
            <c:numRef>
              <c:f>'4w-eight summary★★'!$J$145:$J$157</c:f>
              <c:numCache>
                <c:formatCode>General</c:formatCode>
                <c:ptCount val="13"/>
                <c:pt idx="0">
                  <c:v>2.42</c:v>
                </c:pt>
                <c:pt idx="1">
                  <c:v>2.43</c:v>
                </c:pt>
                <c:pt idx="2">
                  <c:v>2.7</c:v>
                </c:pt>
                <c:pt idx="3">
                  <c:v>2.72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3.91</c:v>
                </c:pt>
                <c:pt idx="8">
                  <c:v>4.4</c:v>
                </c:pt>
                <c:pt idx="9">
                  <c:v>5.04</c:v>
                </c:pt>
                <c:pt idx="10">
                  <c:v>6.3</c:v>
                </c:pt>
                <c:pt idx="11">
                  <c:v>10.2</c:v>
                </c:pt>
                <c:pt idx="12">
                  <c:v>15.6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'4w-eight summary★★'!$K$144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0.00908372728934067"/>
                  <c:y val="0.011772852543631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xVal>
          <c:yVal>
            <c:numRef>
              <c:f>'4w-eight summary★★'!$K$145:$K$157</c:f>
              <c:numCache>
                <c:formatCode>General</c:formatCode>
                <c:ptCount val="1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7.03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</c:v>
                </c:pt>
                <c:pt idx="8">
                  <c:v>7.74</c:v>
                </c:pt>
                <c:pt idx="9">
                  <c:v>8.04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666888"/>
        <c:axId val="2074232424"/>
      </c:scatterChart>
      <c:valAx>
        <c:axId val="2084666888"/>
        <c:scaling>
          <c:logBase val="2.0"/>
          <c:orientation val="minMax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800"/>
                </a:pPr>
                <a:r>
                  <a:rPr lang="en-US" sz="1800"/>
                  <a:t>blocksize [B]</a:t>
                </a:r>
                <a:endParaRPr lang="ja-JP" sz="1800"/>
              </a:p>
            </c:rich>
          </c:tx>
          <c:layout>
            <c:manualLayout>
              <c:xMode val="edge"/>
              <c:yMode val="edge"/>
              <c:x val="0.34733187617396"/>
              <c:y val="0.944051307709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/>
          <a:lstStyle/>
          <a:p>
            <a:pPr>
              <a:defRPr/>
            </a:pPr>
            <a:endParaRPr lang="ja-JP"/>
          </a:p>
        </c:txPr>
        <c:crossAx val="2074232424"/>
        <c:crosses val="autoZero"/>
        <c:crossBetween val="midCat"/>
        <c:minorUnit val="2.0"/>
      </c:valAx>
      <c:valAx>
        <c:axId val="207423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latency [</a:t>
                </a:r>
                <a:r>
                  <a:rPr lang="en-US" sz="1800">
                    <a:latin typeface="Symbol" charset="2"/>
                    <a:cs typeface="Symbol" charset="2"/>
                  </a:rPr>
                  <a:t>m</a:t>
                </a:r>
                <a:r>
                  <a:rPr lang="en-US" sz="1800"/>
                  <a:t>s]</a:t>
                </a:r>
              </a:p>
            </c:rich>
          </c:tx>
          <c:layout>
            <c:manualLayout>
              <c:xMode val="edge"/>
              <c:yMode val="edge"/>
              <c:x val="0.00949952208504955"/>
              <c:y val="0.3292394273162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2084666888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PRIMEHPC FX100</a:t>
            </a:r>
          </a:p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8-var Ping-pong</a:t>
            </a:r>
          </a:p>
        </c:rich>
      </c:tx>
      <c:layout>
        <c:manualLayout>
          <c:xMode val="edge"/>
          <c:yMode val="edge"/>
          <c:x val="0.357217173391956"/>
          <c:y val="0.06301536834075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175782774819"/>
          <c:y val="0.0192589419451662"/>
          <c:w val="0.802073357094656"/>
          <c:h val="0.839627107502725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124126149127425"/>
                  <c:y val="0.18500072709906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14955951886796"/>
                      <c:h val="6.871624151905746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</c:v>
                </c:pt>
                <c:pt idx="3">
                  <c:v>17.2</c:v>
                </c:pt>
                <c:pt idx="4">
                  <c:v>17.4</c:v>
                </c:pt>
                <c:pt idx="5">
                  <c:v>19.6</c:v>
                </c:pt>
                <c:pt idx="6">
                  <c:v>20.1</c:v>
                </c:pt>
                <c:pt idx="7">
                  <c:v>21.4</c:v>
                </c:pt>
                <c:pt idx="8">
                  <c:v>24.3</c:v>
                </c:pt>
                <c:pt idx="9">
                  <c:v>27.2</c:v>
                </c:pt>
                <c:pt idx="10">
                  <c:v>39.3</c:v>
                </c:pt>
                <c:pt idx="11">
                  <c:v>57.7</c:v>
                </c:pt>
                <c:pt idx="12">
                  <c:v>96.8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12"/>
              <c:layout>
                <c:manualLayout>
                  <c:x val="-0.282284171202111"/>
                  <c:y val="0.19232160823902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01471362349357"/>
                      <c:h val="5.7678391760978408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summary★★'!$G$145:$G$157</c:f>
              <c:numCache>
                <c:formatCode>0.0_);[Red]\(0.0\)</c:formatCode>
                <c:ptCount val="13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24.0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34.5</c:v>
                </c:pt>
                <c:pt idx="10">
                  <c:v>46.90000000000001</c:v>
                </c:pt>
                <c:pt idx="11">
                  <c:v>49.7</c:v>
                </c:pt>
                <c:pt idx="12">
                  <c:v>66.5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-0.407875208993746"/>
                  <c:y val="0.3438595529191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</c:v>
                </c:pt>
                <c:pt idx="1">
                  <c:v>66.0</c:v>
                </c:pt>
                <c:pt idx="2">
                  <c:v>66.0</c:v>
                </c:pt>
                <c:pt idx="3">
                  <c:v>67.60000000000001</c:v>
                </c:pt>
                <c:pt idx="4">
                  <c:v>68.10000000000001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76.4</c:v>
                </c:pt>
                <c:pt idx="9">
                  <c:v>80.0</c:v>
                </c:pt>
                <c:pt idx="10">
                  <c:v>87.5</c:v>
                </c:pt>
                <c:pt idx="11">
                  <c:v>104.0</c:v>
                </c:pt>
                <c:pt idx="12">
                  <c:v>133.0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-0.0780481974555132"/>
                  <c:y val="0.26011075506201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19648156178518"/>
                      <c:h val="5.39349595132496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summary★★'!$I$145:$I$157</c:f>
              <c:numCache>
                <c:formatCode>0.0_);[Red]\(0.0\)</c:formatCode>
                <c:ptCount val="13"/>
                <c:pt idx="0">
                  <c:v>15.0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</c:v>
                </c:pt>
                <c:pt idx="9">
                  <c:v>15.8</c:v>
                </c:pt>
                <c:pt idx="10">
                  <c:v>18.1</c:v>
                </c:pt>
                <c:pt idx="11">
                  <c:v>29.7</c:v>
                </c:pt>
                <c:pt idx="12">
                  <c:v>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10616"/>
        <c:axId val="2074103496"/>
      </c:lineChart>
      <c:catAx>
        <c:axId val="207411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 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"/>
              <c:y val="0.9557245255895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4103496"/>
        <c:crosses val="autoZero"/>
        <c:auto val="1"/>
        <c:lblAlgn val="ctr"/>
        <c:lblOffset val="100"/>
        <c:tickMarkSkip val="2"/>
        <c:noMultiLvlLbl val="0"/>
      </c:catAx>
      <c:valAx>
        <c:axId val="207410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0.0177010838442737"/>
              <c:y val="0.3307526135166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411061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72222541525"/>
          <c:y val="0.135351365051569"/>
          <c:w val="0.802073357094656"/>
          <c:h val="0.5032802135926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'4w-eight summary★★'!$F$162:$F$163</c:f>
              <c:strCache>
                <c:ptCount val="1"/>
                <c:pt idx="0">
                  <c:v>8-var MPI_Send/Recv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'4w-eight summary★★'!$E$164:$E$176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summary★★'!$F$164:$F$176</c:f>
              <c:numCache>
                <c:formatCode>0.00</c:formatCode>
                <c:ptCount val="13"/>
                <c:pt idx="0">
                  <c:v>0.743801652892562</c:v>
                </c:pt>
                <c:pt idx="1">
                  <c:v>0.745884773662551</c:v>
                </c:pt>
                <c:pt idx="2">
                  <c:v>0.791666666666667</c:v>
                </c:pt>
                <c:pt idx="3">
                  <c:v>0.790441176470588</c:v>
                </c:pt>
                <c:pt idx="4">
                  <c:v>0.779569892473118</c:v>
                </c:pt>
                <c:pt idx="5">
                  <c:v>0.722713864306784</c:v>
                </c:pt>
                <c:pt idx="6">
                  <c:v>0.707746478873239</c:v>
                </c:pt>
                <c:pt idx="7">
                  <c:v>0.684143222506394</c:v>
                </c:pt>
                <c:pt idx="8">
                  <c:v>0.690340909090909</c:v>
                </c:pt>
                <c:pt idx="9">
                  <c:v>0.674603174603175</c:v>
                </c:pt>
                <c:pt idx="10">
                  <c:v>0.779761904761905</c:v>
                </c:pt>
                <c:pt idx="11">
                  <c:v>0.707107843137255</c:v>
                </c:pt>
                <c:pt idx="12">
                  <c:v>0.775641025641026</c:v>
                </c:pt>
              </c:numCache>
            </c:numRef>
          </c:val>
        </c:ser>
        <c:ser>
          <c:idx val="3"/>
          <c:order val="1"/>
          <c:tx>
            <c:strRef>
              <c:f>'4w-eight summary★★'!$G$162:$G$163</c:f>
              <c:strCache>
                <c:ptCount val="1"/>
                <c:pt idx="0">
                  <c:v>8-var MPI_Isend/Irecv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'4w-eight summary★★'!$E$164:$E$176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summary★★'!$G$164:$G$176</c:f>
              <c:numCache>
                <c:formatCode>0.00</c:formatCode>
                <c:ptCount val="13"/>
                <c:pt idx="0">
                  <c:v>0.965909090909091</c:v>
                </c:pt>
                <c:pt idx="1">
                  <c:v>0.992798353909465</c:v>
                </c:pt>
                <c:pt idx="2">
                  <c:v>0.893518518518518</c:v>
                </c:pt>
                <c:pt idx="3">
                  <c:v>0.896139705882353</c:v>
                </c:pt>
                <c:pt idx="4">
                  <c:v>0.981182795698925</c:v>
                </c:pt>
                <c:pt idx="5">
                  <c:v>0.884955752212389</c:v>
                </c:pt>
                <c:pt idx="6">
                  <c:v>0.908450704225352</c:v>
                </c:pt>
                <c:pt idx="7">
                  <c:v>0.866368286445013</c:v>
                </c:pt>
                <c:pt idx="8">
                  <c:v>0.846590909090909</c:v>
                </c:pt>
                <c:pt idx="9">
                  <c:v>0.855654761904762</c:v>
                </c:pt>
                <c:pt idx="10">
                  <c:v>0.930555555555556</c:v>
                </c:pt>
                <c:pt idx="11">
                  <c:v>0.60906862745098</c:v>
                </c:pt>
                <c:pt idx="12">
                  <c:v>0.532852564102564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96664"/>
        <c:axId val="2105803512"/>
      </c:barChart>
      <c:catAx>
        <c:axId val="21057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"/>
              <c:y val="0.9557245255895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5803512"/>
        <c:crosses val="autoZero"/>
        <c:auto val="1"/>
        <c:lblAlgn val="ctr"/>
        <c:lblOffset val="100"/>
        <c:noMultiLvlLbl val="0"/>
      </c:catAx>
      <c:valAx>
        <c:axId val="210580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ratio (8*original=1)</a:t>
                </a:r>
              </a:p>
            </c:rich>
          </c:tx>
          <c:layout>
            <c:manualLayout>
              <c:xMode val="edge"/>
              <c:yMode val="edge"/>
              <c:x val="0.000732800735674464"/>
              <c:y val="0.08379593494295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579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433770140046"/>
          <c:y val="0.00646883811487804"/>
          <c:w val="0.785263520892005"/>
          <c:h val="0.124819752341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PRIMEHPC FX100</a:t>
            </a:r>
          </a:p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8-var Ping-pong &amp;</a:t>
            </a:r>
          </a:p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Original (original) Ping-pong</a:t>
            </a:r>
          </a:p>
        </c:rich>
      </c:tx>
      <c:layout>
        <c:manualLayout>
          <c:xMode val="edge"/>
          <c:yMode val="edge"/>
          <c:x val="0.357217173391956"/>
          <c:y val="0.06301536834075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175782774819"/>
          <c:y val="0.0192589419451662"/>
          <c:w val="0.802073357094656"/>
          <c:h val="0.839627107502725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124126149127425"/>
                  <c:y val="0.18500072709906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14955951886796"/>
                      <c:h val="6.871624151905746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</c:v>
                </c:pt>
                <c:pt idx="3">
                  <c:v>17.2</c:v>
                </c:pt>
                <c:pt idx="4">
                  <c:v>17.4</c:v>
                </c:pt>
                <c:pt idx="5">
                  <c:v>19.6</c:v>
                </c:pt>
                <c:pt idx="6">
                  <c:v>20.1</c:v>
                </c:pt>
                <c:pt idx="7">
                  <c:v>21.4</c:v>
                </c:pt>
                <c:pt idx="8">
                  <c:v>24.3</c:v>
                </c:pt>
                <c:pt idx="9">
                  <c:v>27.2</c:v>
                </c:pt>
                <c:pt idx="10">
                  <c:v>39.3</c:v>
                </c:pt>
                <c:pt idx="11">
                  <c:v>57.7</c:v>
                </c:pt>
                <c:pt idx="12">
                  <c:v>96.8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12"/>
              <c:layout>
                <c:manualLayout>
                  <c:x val="-0.282284171202111"/>
                  <c:y val="0.19232160823902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01471362349357"/>
                      <c:h val="5.7678391760978408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summary★★'!$G$145:$G$157</c:f>
              <c:numCache>
                <c:formatCode>0.0_);[Red]\(0.0\)</c:formatCode>
                <c:ptCount val="13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24.0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34.5</c:v>
                </c:pt>
                <c:pt idx="10">
                  <c:v>46.90000000000001</c:v>
                </c:pt>
                <c:pt idx="11">
                  <c:v>49.7</c:v>
                </c:pt>
                <c:pt idx="12">
                  <c:v>66.5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-0.407875208993746"/>
                  <c:y val="0.3438595529191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</c:v>
                </c:pt>
                <c:pt idx="1">
                  <c:v>66.0</c:v>
                </c:pt>
                <c:pt idx="2">
                  <c:v>66.0</c:v>
                </c:pt>
                <c:pt idx="3">
                  <c:v>67.60000000000001</c:v>
                </c:pt>
                <c:pt idx="4">
                  <c:v>68.10000000000001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76.4</c:v>
                </c:pt>
                <c:pt idx="9">
                  <c:v>80.0</c:v>
                </c:pt>
                <c:pt idx="10">
                  <c:v>87.5</c:v>
                </c:pt>
                <c:pt idx="11">
                  <c:v>104.0</c:v>
                </c:pt>
                <c:pt idx="12">
                  <c:v>133.0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-0.0461435581228709"/>
                  <c:y val="0.19619892042273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19648156178518"/>
                      <c:h val="5.39349595132496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summary★★'!$I$145:$I$157</c:f>
              <c:numCache>
                <c:formatCode>0.0_);[Red]\(0.0\)</c:formatCode>
                <c:ptCount val="13"/>
                <c:pt idx="0">
                  <c:v>15.0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</c:v>
                </c:pt>
                <c:pt idx="9">
                  <c:v>15.8</c:v>
                </c:pt>
                <c:pt idx="10">
                  <c:v>18.1</c:v>
                </c:pt>
                <c:pt idx="11">
                  <c:v>29.7</c:v>
                </c:pt>
                <c:pt idx="12">
                  <c:v>53.0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'4w-eight summary★★'!$J$144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Arial Unicode MS" panose="020B0604020202020204" pitchFamily="50" charset="-128"/>
                        <a:cs typeface="Arial Unicode MS" panose="020B0604020202020204" pitchFamily="50" charset="-128"/>
                      </a:defRPr>
                    </a:pPr>
                    <a:fld id="{F5A54BAF-422A-4C05-B8A7-080A27D8767F}" type="CELLREF">
                      <a:rPr lang="en-US" altLang="ja-JP"/>
                      <a:pPr>
                        <a:defRPr sz="1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Arial Unicode MS" panose="020B0604020202020204" pitchFamily="50" charset="-128"/>
                          <a:cs typeface="Arial Unicode MS" panose="020B0604020202020204" pitchFamily="50" charset="-128"/>
                        </a:defRPr>
                      </a:pPr>
                      <a:t>[CELLREF]</a:t>
                    </a:fld>
                    <a:endParaRPr lang="ja-JP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785971079826145"/>
                      <c:h val="5.7696959684699303E-2"/>
                    </c:manualLayout>
                  </c15:layout>
                  <c15:dlblFieldTable>
                    <c15:dlblFTEntry>
                      <c15:txfldGUID>{F5A54BAF-422A-4C05-B8A7-080A27D8767F}</c15:txfldGUID>
                      <c15:f>'4w-eight summary★★'!$J$143:$J$144</c15:f>
                      <c15:dlblFieldTableCache>
                        <c:ptCount val="2"/>
                        <c:pt idx="0">
                          <c:v>original</c:v>
                        </c:pt>
                        <c:pt idx="1">
                          <c:v>MPI_Send/Recv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summary★★'!$J$145:$J$157</c:f>
              <c:numCache>
                <c:formatCode>General</c:formatCode>
                <c:ptCount val="13"/>
                <c:pt idx="0">
                  <c:v>2.42</c:v>
                </c:pt>
                <c:pt idx="1">
                  <c:v>2.43</c:v>
                </c:pt>
                <c:pt idx="2">
                  <c:v>2.7</c:v>
                </c:pt>
                <c:pt idx="3">
                  <c:v>2.72</c:v>
                </c:pt>
                <c:pt idx="4">
                  <c:v>2.79</c:v>
                </c:pt>
                <c:pt idx="5">
                  <c:v>3.39</c:v>
                </c:pt>
                <c:pt idx="6">
                  <c:v>3.55</c:v>
                </c:pt>
                <c:pt idx="7">
                  <c:v>3.91</c:v>
                </c:pt>
                <c:pt idx="8">
                  <c:v>4.4</c:v>
                </c:pt>
                <c:pt idx="9">
                  <c:v>5.04</c:v>
                </c:pt>
                <c:pt idx="10">
                  <c:v>6.3</c:v>
                </c:pt>
                <c:pt idx="11">
                  <c:v>10.2</c:v>
                </c:pt>
                <c:pt idx="12">
                  <c:v>15.6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'4w-eight summary★★'!$K$144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0.166885805739975"/>
                  <c:y val="-0.02314049185215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Arial Unicode MS" panose="020B0604020202020204" pitchFamily="50" charset="-128"/>
                        <a:cs typeface="Arial Unicode MS" panose="020B0604020202020204" pitchFamily="50" charset="-128"/>
                      </a:defRPr>
                    </a:pPr>
                    <a:fld id="{01D0AEDB-02F5-47D8-8611-06BA6065C5EF}" type="CELLREF">
                      <a:rPr lang="en-US" altLang="ja-JP"/>
                      <a:pPr>
                        <a:defRPr sz="1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Arial Unicode MS" panose="020B0604020202020204" pitchFamily="50" charset="-128"/>
                          <a:cs typeface="Arial Unicode MS" panose="020B0604020202020204" pitchFamily="50" charset="-128"/>
                        </a:defRPr>
                      </a:pPr>
                      <a:t>[CELLREF]</a:t>
                    </a:fld>
                    <a:endParaRPr lang="ja-JP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108260113055664"/>
                      <c:h val="5.3289246950956042E-2"/>
                    </c:manualLayout>
                  </c15:layout>
                  <c15:dlblFieldTable>
                    <c15:dlblFTEntry>
                      <c15:txfldGUID>{01D0AEDB-02F5-47D8-8611-06BA6065C5EF}</c15:txfldGUID>
                      <c15:f>'4w-eight summary★★'!$K$143:$K$144</c15:f>
                      <c15:dlblFieldTableCache>
                        <c:ptCount val="2"/>
                        <c:pt idx="0">
                          <c:v>original</c:v>
                        </c:pt>
                        <c:pt idx="1">
                          <c:v>PUT blocking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summary★★'!$K$145:$K$157</c:f>
              <c:numCache>
                <c:formatCode>General</c:formatCode>
                <c:ptCount val="13"/>
                <c:pt idx="0">
                  <c:v>6.85</c:v>
                </c:pt>
                <c:pt idx="1">
                  <c:v>6.87</c:v>
                </c:pt>
                <c:pt idx="2">
                  <c:v>6.85</c:v>
                </c:pt>
                <c:pt idx="3">
                  <c:v>7.03</c:v>
                </c:pt>
                <c:pt idx="4">
                  <c:v>7.05</c:v>
                </c:pt>
                <c:pt idx="5">
                  <c:v>7.11</c:v>
                </c:pt>
                <c:pt idx="6">
                  <c:v>7.23</c:v>
                </c:pt>
                <c:pt idx="7">
                  <c:v>7.42</c:v>
                </c:pt>
                <c:pt idx="8">
                  <c:v>7.74</c:v>
                </c:pt>
                <c:pt idx="9">
                  <c:v>8.04</c:v>
                </c:pt>
                <c:pt idx="10">
                  <c:v>8.74</c:v>
                </c:pt>
                <c:pt idx="11">
                  <c:v>10.3</c:v>
                </c:pt>
                <c:pt idx="12">
                  <c:v>13.2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20968"/>
        <c:axId val="2106367656"/>
      </c:lineChart>
      <c:catAx>
        <c:axId val="210602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 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"/>
              <c:y val="0.9557245255895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6367656"/>
        <c:crosses val="autoZero"/>
        <c:auto val="1"/>
        <c:lblAlgn val="ctr"/>
        <c:lblOffset val="100"/>
        <c:tickMarkSkip val="2"/>
        <c:noMultiLvlLbl val="0"/>
      </c:catAx>
      <c:valAx>
        <c:axId val="21063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0.0177010838442737"/>
              <c:y val="0.3307526135166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602096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75782774819"/>
          <c:y val="0.0192589419451662"/>
          <c:w val="0.802073357094656"/>
          <c:h val="0.620787401574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'4w-eight summary★★'!$H$244</c:f>
              <c:strCache>
                <c:ptCount val="1"/>
                <c:pt idx="0">
                  <c:v>MPI_Send/Recv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'4w-eight summary★★'!$G$245:$G$257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summary★★'!$H$245:$H$257</c:f>
              <c:numCache>
                <c:formatCode>0.00</c:formatCode>
                <c:ptCount val="13"/>
                <c:pt idx="0">
                  <c:v>1.344444444444444</c:v>
                </c:pt>
                <c:pt idx="1">
                  <c:v>1.340689655172414</c:v>
                </c:pt>
                <c:pt idx="2">
                  <c:v>1.263157894736842</c:v>
                </c:pt>
                <c:pt idx="3">
                  <c:v>1.265116279069768</c:v>
                </c:pt>
                <c:pt idx="4">
                  <c:v>1.282758620689655</c:v>
                </c:pt>
                <c:pt idx="5">
                  <c:v>1.383673469387755</c:v>
                </c:pt>
                <c:pt idx="6">
                  <c:v>1.412935323383084</c:v>
                </c:pt>
                <c:pt idx="7">
                  <c:v>1.461682242990654</c:v>
                </c:pt>
                <c:pt idx="8">
                  <c:v>1.448559670781893</c:v>
                </c:pt>
                <c:pt idx="9">
                  <c:v>1.48235294117647</c:v>
                </c:pt>
                <c:pt idx="10">
                  <c:v>1.282442748091603</c:v>
                </c:pt>
                <c:pt idx="11">
                  <c:v>1.41421143847487</c:v>
                </c:pt>
                <c:pt idx="12">
                  <c:v>1.289256198347107</c:v>
                </c:pt>
              </c:numCache>
            </c:numRef>
          </c:val>
        </c:ser>
        <c:ser>
          <c:idx val="3"/>
          <c:order val="1"/>
          <c:tx>
            <c:strRef>
              <c:f>'4w-eight summary★★'!$I$244</c:f>
              <c:strCache>
                <c:ptCount val="1"/>
                <c:pt idx="0">
                  <c:v>MPI_Isend/Irecv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'4w-eight summary★★'!$G$245:$G$257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summary★★'!$I$245:$I$257</c:f>
              <c:numCache>
                <c:formatCode>0.00</c:formatCode>
                <c:ptCount val="13"/>
                <c:pt idx="0">
                  <c:v>1.035294117647059</c:v>
                </c:pt>
                <c:pt idx="1">
                  <c:v>1.007253886010363</c:v>
                </c:pt>
                <c:pt idx="2">
                  <c:v>1.119170984455959</c:v>
                </c:pt>
                <c:pt idx="3">
                  <c:v>1.115897435897436</c:v>
                </c:pt>
                <c:pt idx="4">
                  <c:v>1.019178082191781</c:v>
                </c:pt>
                <c:pt idx="5">
                  <c:v>1.13</c:v>
                </c:pt>
                <c:pt idx="6">
                  <c:v>1.10077519379845</c:v>
                </c:pt>
                <c:pt idx="7">
                  <c:v>1.154243542435424</c:v>
                </c:pt>
                <c:pt idx="8">
                  <c:v>1.181208053691275</c:v>
                </c:pt>
                <c:pt idx="9">
                  <c:v>1.168695652173913</c:v>
                </c:pt>
                <c:pt idx="10">
                  <c:v>1.074626865671642</c:v>
                </c:pt>
                <c:pt idx="11">
                  <c:v>1.641851106639839</c:v>
                </c:pt>
                <c:pt idx="12">
                  <c:v>1.876691729323308</c:v>
                </c:pt>
              </c:numCache>
            </c:numRef>
          </c:val>
        </c:ser>
        <c:ser>
          <c:idx val="1"/>
          <c:order val="2"/>
          <c:tx>
            <c:strRef>
              <c:f>'4w-eight summary★★'!$J$244</c:f>
              <c:strCache>
                <c:ptCount val="1"/>
                <c:pt idx="0">
                  <c:v>PUT blocking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'4w-eight summary★★'!$G$245:$G$257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summary★★'!$J$245:$J$257</c:f>
              <c:numCache>
                <c:formatCode>0.00</c:formatCode>
                <c:ptCount val="13"/>
                <c:pt idx="0">
                  <c:v>0.834094368340944</c:v>
                </c:pt>
                <c:pt idx="1">
                  <c:v>0.832727272727273</c:v>
                </c:pt>
                <c:pt idx="2">
                  <c:v>0.83030303030303</c:v>
                </c:pt>
                <c:pt idx="3">
                  <c:v>0.831952662721893</c:v>
                </c:pt>
                <c:pt idx="4">
                  <c:v>0.828193832599119</c:v>
                </c:pt>
                <c:pt idx="5">
                  <c:v>0.820779220779221</c:v>
                </c:pt>
                <c:pt idx="6">
                  <c:v>0.82865329512894</c:v>
                </c:pt>
                <c:pt idx="7">
                  <c:v>0.818758620689655</c:v>
                </c:pt>
                <c:pt idx="8">
                  <c:v>0.810471204188482</c:v>
                </c:pt>
                <c:pt idx="9">
                  <c:v>0.804</c:v>
                </c:pt>
                <c:pt idx="10">
                  <c:v>0.799085714285714</c:v>
                </c:pt>
                <c:pt idx="11">
                  <c:v>0.792307692307692</c:v>
                </c:pt>
                <c:pt idx="12">
                  <c:v>0.793984962406015</c:v>
                </c:pt>
              </c:numCache>
            </c:numRef>
          </c:val>
        </c:ser>
        <c:ser>
          <c:idx val="2"/>
          <c:order val="3"/>
          <c:tx>
            <c:strRef>
              <c:f>'4w-eight summary★★'!$K$244</c:f>
              <c:strCache>
                <c:ptCount val="1"/>
                <c:pt idx="0">
                  <c:v>PUT non-blocking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'4w-eight summary★★'!$G$245:$G$257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summary★★'!$K$245:$K$257</c:f>
              <c:numCache>
                <c:formatCode>0.00</c:formatCode>
                <c:ptCount val="13"/>
                <c:pt idx="0">
                  <c:v>3.653333333333333</c:v>
                </c:pt>
                <c:pt idx="1">
                  <c:v>3.456603773584906</c:v>
                </c:pt>
                <c:pt idx="2">
                  <c:v>3.468354430379747</c:v>
                </c:pt>
                <c:pt idx="3">
                  <c:v>3.8</c:v>
                </c:pt>
                <c:pt idx="4">
                  <c:v>3.836734693877551</c:v>
                </c:pt>
                <c:pt idx="5">
                  <c:v>3.81744966442953</c:v>
                </c:pt>
                <c:pt idx="6">
                  <c:v>3.881879194630873</c:v>
                </c:pt>
                <c:pt idx="7">
                  <c:v>3.93112582781457</c:v>
                </c:pt>
                <c:pt idx="8">
                  <c:v>4.02077922077922</c:v>
                </c:pt>
                <c:pt idx="9">
                  <c:v>4.070886075949366</c:v>
                </c:pt>
                <c:pt idx="10">
                  <c:v>3.862983425414365</c:v>
                </c:pt>
                <c:pt idx="11">
                  <c:v>2.774410774410775</c:v>
                </c:pt>
                <c:pt idx="12">
                  <c:v>1.99245283018868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50376"/>
        <c:axId val="2074049816"/>
      </c:barChart>
      <c:catAx>
        <c:axId val="2105550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"/>
              <c:y val="0.9557245255895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4049816"/>
        <c:crosses val="autoZero"/>
        <c:auto val="1"/>
        <c:lblAlgn val="ctr"/>
        <c:lblOffset val="100"/>
        <c:noMultiLvlLbl val="0"/>
      </c:catAx>
      <c:valAx>
        <c:axId val="207404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speedup (original=1)</a:t>
                </a:r>
              </a:p>
            </c:rich>
          </c:tx>
          <c:layout>
            <c:manualLayout>
              <c:xMode val="edge"/>
              <c:yMode val="edge"/>
              <c:x val="0.00542997250519634"/>
              <c:y val="0.2224905220180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5550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600"/>
              <a:t>PRIMEHPC FX100</a:t>
            </a:r>
            <a:br>
              <a:rPr lang="en-US" sz="1600"/>
            </a:br>
            <a:r>
              <a:rPr lang="en-US" sz="1600"/>
              <a:t>8-var Ping-pong</a:t>
            </a:r>
          </a:p>
        </c:rich>
      </c:tx>
      <c:layout>
        <c:manualLayout>
          <c:xMode val="edge"/>
          <c:yMode val="edge"/>
          <c:x val="0.257377879404029"/>
          <c:y val="0.027185294645967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1542333548122"/>
          <c:y val="0.144851151163172"/>
          <c:w val="0.720548837070075"/>
          <c:h val="0.622866063338537"/>
        </c:manualLayout>
      </c:layout>
      <c:lineChart>
        <c:grouping val="standard"/>
        <c:varyColors val="0"/>
        <c:ser>
          <c:idx val="0"/>
          <c:order val="0"/>
          <c:tx>
            <c:v>MPI_Send/Recv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cat>
            <c:numRef>
              <c:f>'4w-eight summary★★'!$N$39:$N$51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summary★★'!$O$39:$O$45</c:f>
              <c:numCache>
                <c:formatCode>0.000_);[Red]\(0.000\)</c:formatCode>
                <c:ptCount val="7"/>
                <c:pt idx="0">
                  <c:v>0.004228</c:v>
                </c:pt>
                <c:pt idx="1">
                  <c:v>0.008424</c:v>
                </c:pt>
                <c:pt idx="2">
                  <c:v>0.014288</c:v>
                </c:pt>
                <c:pt idx="3">
                  <c:v>0.028472</c:v>
                </c:pt>
                <c:pt idx="4">
                  <c:v>0.05624</c:v>
                </c:pt>
                <c:pt idx="5">
                  <c:v>0.09968</c:v>
                </c:pt>
                <c:pt idx="6">
                  <c:v>0.1948</c:v>
                </c:pt>
              </c:numCache>
            </c:numRef>
          </c:val>
          <c:smooth val="0"/>
        </c:ser>
        <c:ser>
          <c:idx val="4"/>
          <c:order val="1"/>
          <c:tx>
            <c:v>MPI_Isend/Irecv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cat>
            <c:numRef>
              <c:f>'4w-eight summary★★'!$N$39:$N$51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summary★★'!$Q$39:$Q$45</c:f>
              <c:numCache>
                <c:formatCode>0.000_);[Red]\(0.000\)</c:formatCode>
                <c:ptCount val="7"/>
                <c:pt idx="0">
                  <c:v>0.003268</c:v>
                </c:pt>
                <c:pt idx="1">
                  <c:v>0.0063392</c:v>
                </c:pt>
                <c:pt idx="2">
                  <c:v>0.01264</c:v>
                </c:pt>
                <c:pt idx="3">
                  <c:v>0.025</c:v>
                </c:pt>
                <c:pt idx="4">
                  <c:v>0.044696</c:v>
                </c:pt>
                <c:pt idx="5">
                  <c:v>0.08144</c:v>
                </c:pt>
                <c:pt idx="6">
                  <c:v>0.15168</c:v>
                </c:pt>
              </c:numCache>
            </c:numRef>
          </c:val>
          <c:smooth val="0"/>
        </c:ser>
        <c:ser>
          <c:idx val="3"/>
          <c:order val="2"/>
          <c:tx>
            <c:v>PUT blocking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marker>
          <c:cat>
            <c:numRef>
              <c:f>'4w-eight summary★★'!$N$39:$N$51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summary★★'!$P$39:$P$45</c:f>
              <c:numCache>
                <c:formatCode>0.000_);[Red]\(0.000\)</c:formatCode>
                <c:ptCount val="7"/>
                <c:pt idx="0">
                  <c:v>0.0009296</c:v>
                </c:pt>
                <c:pt idx="1">
                  <c:v>0.0018488</c:v>
                </c:pt>
                <c:pt idx="2">
                  <c:v>0.0036968</c:v>
                </c:pt>
                <c:pt idx="3">
                  <c:v>0.00722</c:v>
                </c:pt>
                <c:pt idx="4">
                  <c:v>0.014336</c:v>
                </c:pt>
                <c:pt idx="5">
                  <c:v>0.028168</c:v>
                </c:pt>
                <c:pt idx="6">
                  <c:v>0.055944</c:v>
                </c:pt>
              </c:numCache>
            </c:numRef>
          </c:val>
          <c:smooth val="0"/>
        </c:ser>
        <c:ser>
          <c:idx val="1"/>
          <c:order val="3"/>
          <c:tx>
            <c:v>PUT non-blocking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cat>
            <c:numRef>
              <c:f>'4w-eight summary★★'!$N$39:$N$51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summary★★'!$R$39:$R$45</c:f>
              <c:numCache>
                <c:formatCode>0.000_);[Red]\(0.000\)</c:formatCode>
                <c:ptCount val="7"/>
                <c:pt idx="0">
                  <c:v>0.0040648</c:v>
                </c:pt>
                <c:pt idx="1">
                  <c:v>0.007692</c:v>
                </c:pt>
                <c:pt idx="2">
                  <c:v>0.015416</c:v>
                </c:pt>
                <c:pt idx="3">
                  <c:v>0.033056</c:v>
                </c:pt>
                <c:pt idx="4">
                  <c:v>0.066256</c:v>
                </c:pt>
                <c:pt idx="5">
                  <c:v>0.13144</c:v>
                </c:pt>
                <c:pt idx="6">
                  <c:v>0.26232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81640"/>
        <c:axId val="2106090616"/>
      </c:lineChart>
      <c:catAx>
        <c:axId val="210608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3174242824997"/>
              <c:y val="0.932644384521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6090616"/>
        <c:crosses val="autoZero"/>
        <c:auto val="1"/>
        <c:lblAlgn val="ctr"/>
        <c:lblOffset val="100"/>
        <c:tickMarkSkip val="2"/>
        <c:noMultiLvlLbl val="0"/>
      </c:catAx>
      <c:valAx>
        <c:axId val="210609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bandwidth [GB/s]</a:t>
                </a:r>
              </a:p>
            </c:rich>
          </c:tx>
          <c:layout>
            <c:manualLayout>
              <c:xMode val="edge"/>
              <c:yMode val="edge"/>
              <c:x val="0.00247367790866396"/>
              <c:y val="0.3123864741248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60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4331955326098"/>
          <c:y val="0.345713856354045"/>
          <c:w val="0.352063008275699"/>
          <c:h val="0.209547026177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PRIMEHPC FX100</a:t>
            </a:r>
          </a:p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8-var Ping-pong</a:t>
            </a:r>
          </a:p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8x 1-var Ping-pong</a:t>
            </a:r>
          </a:p>
        </c:rich>
      </c:tx>
      <c:layout>
        <c:manualLayout>
          <c:xMode val="edge"/>
          <c:yMode val="edge"/>
          <c:x val="0.357217173391956"/>
          <c:y val="0.06301536834075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175782774819"/>
          <c:y val="0.0192589419451662"/>
          <c:w val="0.802073357094656"/>
          <c:h val="0.839627107502725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124126149127425"/>
                  <c:y val="0.18500072709906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14955951886796"/>
                      <c:h val="6.871624151905746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</c:v>
                </c:pt>
                <c:pt idx="3">
                  <c:v>17.2</c:v>
                </c:pt>
                <c:pt idx="4">
                  <c:v>17.4</c:v>
                </c:pt>
                <c:pt idx="5">
                  <c:v>19.6</c:v>
                </c:pt>
                <c:pt idx="6">
                  <c:v>20.1</c:v>
                </c:pt>
                <c:pt idx="7">
                  <c:v>21.4</c:v>
                </c:pt>
                <c:pt idx="8">
                  <c:v>24.3</c:v>
                </c:pt>
                <c:pt idx="9">
                  <c:v>27.2</c:v>
                </c:pt>
                <c:pt idx="10">
                  <c:v>39.3</c:v>
                </c:pt>
                <c:pt idx="11">
                  <c:v>57.7</c:v>
                </c:pt>
                <c:pt idx="12">
                  <c:v>96.8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12"/>
              <c:layout>
                <c:manualLayout>
                  <c:x val="-0.282284171202111"/>
                  <c:y val="0.19232160823902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01471362349357"/>
                      <c:h val="5.7678391760978408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summary★★'!$G$145:$G$157</c:f>
              <c:numCache>
                <c:formatCode>0.0_);[Red]\(0.0\)</c:formatCode>
                <c:ptCount val="13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24.0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34.5</c:v>
                </c:pt>
                <c:pt idx="10">
                  <c:v>46.90000000000001</c:v>
                </c:pt>
                <c:pt idx="11">
                  <c:v>49.7</c:v>
                </c:pt>
                <c:pt idx="12">
                  <c:v>66.5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-0.407875208993746"/>
                  <c:y val="0.34385955291910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</c:v>
                </c:pt>
                <c:pt idx="1">
                  <c:v>66.0</c:v>
                </c:pt>
                <c:pt idx="2">
                  <c:v>66.0</c:v>
                </c:pt>
                <c:pt idx="3">
                  <c:v>67.60000000000001</c:v>
                </c:pt>
                <c:pt idx="4">
                  <c:v>68.10000000000001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76.4</c:v>
                </c:pt>
                <c:pt idx="9">
                  <c:v>80.0</c:v>
                </c:pt>
                <c:pt idx="10">
                  <c:v>87.5</c:v>
                </c:pt>
                <c:pt idx="11">
                  <c:v>104.0</c:v>
                </c:pt>
                <c:pt idx="12">
                  <c:v>133.0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-0.0461435581228709"/>
                  <c:y val="0.19619892042273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819648156178518"/>
                      <c:h val="5.39349595132496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summary★★'!$I$145:$I$157</c:f>
              <c:numCache>
                <c:formatCode>0.0_);[Red]\(0.0\)</c:formatCode>
                <c:ptCount val="13"/>
                <c:pt idx="0">
                  <c:v>15.0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</c:v>
                </c:pt>
                <c:pt idx="9">
                  <c:v>15.8</c:v>
                </c:pt>
                <c:pt idx="10">
                  <c:v>18.1</c:v>
                </c:pt>
                <c:pt idx="11">
                  <c:v>29.7</c:v>
                </c:pt>
                <c:pt idx="12">
                  <c:v>53.0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'4w-eight summary★★'!$AI$234</c:f>
              <c:strCache>
                <c:ptCount val="1"/>
                <c:pt idx="0">
                  <c:v>8x original MPI_Send/Recv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summary★★'!$AI$235:$AI$247</c:f>
              <c:numCache>
                <c:formatCode>0.00</c:formatCode>
                <c:ptCount val="13"/>
                <c:pt idx="0">
                  <c:v>19.36</c:v>
                </c:pt>
                <c:pt idx="1">
                  <c:v>19.44</c:v>
                </c:pt>
                <c:pt idx="2">
                  <c:v>21.6</c:v>
                </c:pt>
                <c:pt idx="3">
                  <c:v>21.76</c:v>
                </c:pt>
                <c:pt idx="4">
                  <c:v>22.32</c:v>
                </c:pt>
                <c:pt idx="5">
                  <c:v>27.12</c:v>
                </c:pt>
                <c:pt idx="6">
                  <c:v>28.4</c:v>
                </c:pt>
                <c:pt idx="7">
                  <c:v>31.28</c:v>
                </c:pt>
                <c:pt idx="8">
                  <c:v>35.2</c:v>
                </c:pt>
                <c:pt idx="9">
                  <c:v>40.32</c:v>
                </c:pt>
                <c:pt idx="10">
                  <c:v>50.4</c:v>
                </c:pt>
                <c:pt idx="11">
                  <c:v>81.6</c:v>
                </c:pt>
                <c:pt idx="12">
                  <c:v>124.8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'4w-eight summary★★'!$AJ$234</c:f>
              <c:strCache>
                <c:ptCount val="1"/>
                <c:pt idx="0">
                  <c:v>8x original PUT blocking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summary★★'!$AJ$235:$AJ$247</c:f>
              <c:numCache>
                <c:formatCode>0.00</c:formatCode>
                <c:ptCount val="13"/>
                <c:pt idx="0">
                  <c:v>54.8</c:v>
                </c:pt>
                <c:pt idx="1">
                  <c:v>54.96</c:v>
                </c:pt>
                <c:pt idx="2">
                  <c:v>54.8</c:v>
                </c:pt>
                <c:pt idx="3">
                  <c:v>56.24</c:v>
                </c:pt>
                <c:pt idx="4">
                  <c:v>56.4</c:v>
                </c:pt>
                <c:pt idx="5">
                  <c:v>56.88</c:v>
                </c:pt>
                <c:pt idx="6">
                  <c:v>57.84</c:v>
                </c:pt>
                <c:pt idx="7">
                  <c:v>59.36</c:v>
                </c:pt>
                <c:pt idx="8">
                  <c:v>61.92</c:v>
                </c:pt>
                <c:pt idx="9">
                  <c:v>64.32</c:v>
                </c:pt>
                <c:pt idx="10">
                  <c:v>69.92</c:v>
                </c:pt>
                <c:pt idx="11">
                  <c:v>82.4</c:v>
                </c:pt>
                <c:pt idx="12">
                  <c:v>105.6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707288"/>
        <c:axId val="2105716408"/>
      </c:lineChart>
      <c:catAx>
        <c:axId val="210570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 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"/>
              <c:y val="0.9557245255895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5716408"/>
        <c:crosses val="autoZero"/>
        <c:auto val="1"/>
        <c:lblAlgn val="ctr"/>
        <c:lblOffset val="100"/>
        <c:tickMarkSkip val="2"/>
        <c:noMultiLvlLbl val="0"/>
      </c:catAx>
      <c:valAx>
        <c:axId val="210571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0.0177010838442737"/>
              <c:y val="0.3307526135166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570728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'4w-eight-BL&amp;BL★'!$I$129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'4w-eight-BL&amp;BL★'!$I$130:$I$152</c:f>
              <c:numCache>
                <c:formatCode>0.000_);[Red]\(0.000\)</c:formatCode>
                <c:ptCount val="23"/>
                <c:pt idx="0">
                  <c:v>0.0028736</c:v>
                </c:pt>
                <c:pt idx="1">
                  <c:v>0.0056984</c:v>
                </c:pt>
                <c:pt idx="2">
                  <c:v>0.011112</c:v>
                </c:pt>
                <c:pt idx="3">
                  <c:v>0.022536</c:v>
                </c:pt>
                <c:pt idx="4">
                  <c:v>0.044696</c:v>
                </c:pt>
                <c:pt idx="5">
                  <c:v>0.08464</c:v>
                </c:pt>
                <c:pt idx="6">
                  <c:v>0.16536</c:v>
                </c:pt>
                <c:pt idx="7">
                  <c:v>0.3184</c:v>
                </c:pt>
                <c:pt idx="8">
                  <c:v>0.57528</c:v>
                </c:pt>
                <c:pt idx="9">
                  <c:v>1.0304</c:v>
                </c:pt>
                <c:pt idx="10">
                  <c:v>1.7152</c:v>
                </c:pt>
                <c:pt idx="11">
                  <c:v>2.048</c:v>
                </c:pt>
                <c:pt idx="12">
                  <c:v>2.4496</c:v>
                </c:pt>
                <c:pt idx="13">
                  <c:v>1.824</c:v>
                </c:pt>
                <c:pt idx="14">
                  <c:v>2.5824</c:v>
                </c:pt>
                <c:pt idx="15">
                  <c:v>3.2872</c:v>
                </c:pt>
                <c:pt idx="16">
                  <c:v>3.916</c:v>
                </c:pt>
                <c:pt idx="17">
                  <c:v>4.3024</c:v>
                </c:pt>
                <c:pt idx="18">
                  <c:v>4.5112</c:v>
                </c:pt>
                <c:pt idx="19">
                  <c:v>4.6704</c:v>
                </c:pt>
                <c:pt idx="20">
                  <c:v>4.7576</c:v>
                </c:pt>
                <c:pt idx="21">
                  <c:v>4.7576</c:v>
                </c:pt>
                <c:pt idx="22">
                  <c:v>4.768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'4w-eight-BL&amp;BL★'!$J$129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'4w-eight-BL&amp;BL★'!$J$130:$J$152</c:f>
              <c:numCache>
                <c:formatCode>0.000_);[Red]\(0.000\)</c:formatCode>
                <c:ptCount val="23"/>
                <c:pt idx="0">
                  <c:v>0.00073528</c:v>
                </c:pt>
                <c:pt idx="1">
                  <c:v>0.0014704</c:v>
                </c:pt>
                <c:pt idx="2">
                  <c:v>0.0029328</c:v>
                </c:pt>
                <c:pt idx="3">
                  <c:v>0.005764</c:v>
                </c:pt>
                <c:pt idx="4">
                  <c:v>0.011496</c:v>
                </c:pt>
                <c:pt idx="5">
                  <c:v>0.022792</c:v>
                </c:pt>
                <c:pt idx="6">
                  <c:v>0.044816</c:v>
                </c:pt>
                <c:pt idx="7">
                  <c:v>0.08648</c:v>
                </c:pt>
                <c:pt idx="8">
                  <c:v>0.1612</c:v>
                </c:pt>
                <c:pt idx="9">
                  <c:v>0.3092</c:v>
                </c:pt>
                <c:pt idx="10">
                  <c:v>0.57784</c:v>
                </c:pt>
                <c:pt idx="11">
                  <c:v>0.9888</c:v>
                </c:pt>
                <c:pt idx="12">
                  <c:v>1.568</c:v>
                </c:pt>
                <c:pt idx="13">
                  <c:v>2.2984</c:v>
                </c:pt>
                <c:pt idx="14">
                  <c:v>3.1312</c:v>
                </c:pt>
                <c:pt idx="15">
                  <c:v>3.8176</c:v>
                </c:pt>
                <c:pt idx="16">
                  <c:v>4.2536</c:v>
                </c:pt>
                <c:pt idx="17">
                  <c:v>4.525600000000001</c:v>
                </c:pt>
                <c:pt idx="18">
                  <c:v>4.6648</c:v>
                </c:pt>
                <c:pt idx="19">
                  <c:v>4.7576</c:v>
                </c:pt>
                <c:pt idx="20">
                  <c:v>4.796</c:v>
                </c:pt>
                <c:pt idx="21">
                  <c:v>4.8248</c:v>
                </c:pt>
                <c:pt idx="22">
                  <c:v>4.8248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'4w-eight-BL&amp;BL★'!$K$129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'4w-eight-BL&amp;BL★'!$K$130:$K$152</c:f>
              <c:numCache>
                <c:formatCode>0.000_);[Red]\(0.000\)</c:formatCode>
                <c:ptCount val="23"/>
                <c:pt idx="0">
                  <c:v>0.00069448</c:v>
                </c:pt>
                <c:pt idx="1">
                  <c:v>0.0014248</c:v>
                </c:pt>
                <c:pt idx="2">
                  <c:v>0.0028568</c:v>
                </c:pt>
                <c:pt idx="3">
                  <c:v>0.0056984</c:v>
                </c:pt>
                <c:pt idx="4">
                  <c:v>0.011328</c:v>
                </c:pt>
                <c:pt idx="5">
                  <c:v>0.022536</c:v>
                </c:pt>
                <c:pt idx="6">
                  <c:v>0.04348</c:v>
                </c:pt>
                <c:pt idx="7">
                  <c:v>0.08144</c:v>
                </c:pt>
                <c:pt idx="8">
                  <c:v>0.14848</c:v>
                </c:pt>
                <c:pt idx="9">
                  <c:v>0.28504</c:v>
                </c:pt>
                <c:pt idx="10">
                  <c:v>0.52784</c:v>
                </c:pt>
                <c:pt idx="11">
                  <c:v>0.9256</c:v>
                </c:pt>
                <c:pt idx="12">
                  <c:v>1.504</c:v>
                </c:pt>
                <c:pt idx="13">
                  <c:v>2.2552</c:v>
                </c:pt>
                <c:pt idx="14">
                  <c:v>3.0344</c:v>
                </c:pt>
                <c:pt idx="15">
                  <c:v>3.7032</c:v>
                </c:pt>
                <c:pt idx="16">
                  <c:v>4.188</c:v>
                </c:pt>
                <c:pt idx="17">
                  <c:v>4.4616</c:v>
                </c:pt>
                <c:pt idx="18">
                  <c:v>4.6384</c:v>
                </c:pt>
                <c:pt idx="19">
                  <c:v>4.6976</c:v>
                </c:pt>
                <c:pt idx="20">
                  <c:v>4.7464</c:v>
                </c:pt>
                <c:pt idx="21">
                  <c:v>4.762399999999999</c:v>
                </c:pt>
                <c:pt idx="22">
                  <c:v>4.784800000000001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'4w-eight-BL&amp;BL★'!$L$129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'4w-eight-BL&amp;BL★'!$L$130:$L$152</c:f>
              <c:numCache>
                <c:formatCode>0.000_);[Red]\(0.000\)</c:formatCode>
                <c:ptCount val="23"/>
                <c:pt idx="0">
                  <c:v>0.00075416</c:v>
                </c:pt>
                <c:pt idx="1">
                  <c:v>0.0015016</c:v>
                </c:pt>
                <c:pt idx="2">
                  <c:v>0.0030032</c:v>
                </c:pt>
                <c:pt idx="3">
                  <c:v>0.0058824</c:v>
                </c:pt>
                <c:pt idx="4">
                  <c:v>0.011696</c:v>
                </c:pt>
                <c:pt idx="5">
                  <c:v>0.023192</c:v>
                </c:pt>
                <c:pt idx="6">
                  <c:v>0.045456</c:v>
                </c:pt>
                <c:pt idx="7">
                  <c:v>0.08768</c:v>
                </c:pt>
                <c:pt idx="8">
                  <c:v>0.16624</c:v>
                </c:pt>
                <c:pt idx="9">
                  <c:v>0.32</c:v>
                </c:pt>
                <c:pt idx="10">
                  <c:v>0.59256</c:v>
                </c:pt>
                <c:pt idx="11">
                  <c:v>1.02</c:v>
                </c:pt>
                <c:pt idx="12">
                  <c:v>1.6256</c:v>
                </c:pt>
                <c:pt idx="13">
                  <c:v>2.4008</c:v>
                </c:pt>
                <c:pt idx="14">
                  <c:v>3.2104</c:v>
                </c:pt>
                <c:pt idx="15">
                  <c:v>3.9008</c:v>
                </c:pt>
                <c:pt idx="16">
                  <c:v>4.0672</c:v>
                </c:pt>
                <c:pt idx="17">
                  <c:v>4.108</c:v>
                </c:pt>
                <c:pt idx="18">
                  <c:v>4.6128</c:v>
                </c:pt>
                <c:pt idx="19">
                  <c:v>4.66</c:v>
                </c:pt>
                <c:pt idx="20">
                  <c:v>4.768</c:v>
                </c:pt>
                <c:pt idx="21">
                  <c:v>4.708</c:v>
                </c:pt>
                <c:pt idx="22">
                  <c:v>4.724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'4w-eight-BL&amp;BL★'!$M$129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'4w-eight-BL&amp;BL★'!$M$130:$M$152</c:f>
              <c:numCache>
                <c:formatCode>0.000_);[Red]\(0.000\)</c:formatCode>
                <c:ptCount val="23"/>
                <c:pt idx="0">
                  <c:v>0.00071632</c:v>
                </c:pt>
                <c:pt idx="1">
                  <c:v>0.0014328</c:v>
                </c:pt>
                <c:pt idx="2">
                  <c:v>0.0028816</c:v>
                </c:pt>
                <c:pt idx="3">
                  <c:v>0.005764</c:v>
                </c:pt>
                <c:pt idx="4">
                  <c:v>0.011464</c:v>
                </c:pt>
                <c:pt idx="5">
                  <c:v>0.022664</c:v>
                </c:pt>
                <c:pt idx="6">
                  <c:v>0.043712</c:v>
                </c:pt>
                <c:pt idx="7">
                  <c:v>0.0816</c:v>
                </c:pt>
                <c:pt idx="8">
                  <c:v>0.14784</c:v>
                </c:pt>
                <c:pt idx="9">
                  <c:v>0.28504</c:v>
                </c:pt>
                <c:pt idx="10">
                  <c:v>0.53112</c:v>
                </c:pt>
                <c:pt idx="11">
                  <c:v>0.9256</c:v>
                </c:pt>
                <c:pt idx="12">
                  <c:v>1.3008</c:v>
                </c:pt>
                <c:pt idx="13">
                  <c:v>1.8688</c:v>
                </c:pt>
                <c:pt idx="14">
                  <c:v>2.8168</c:v>
                </c:pt>
                <c:pt idx="15">
                  <c:v>3.5864</c:v>
                </c:pt>
                <c:pt idx="16">
                  <c:v>4.0472</c:v>
                </c:pt>
                <c:pt idx="17">
                  <c:v>4.316</c:v>
                </c:pt>
                <c:pt idx="18">
                  <c:v>4.4912</c:v>
                </c:pt>
                <c:pt idx="19">
                  <c:v>4.5712</c:v>
                </c:pt>
                <c:pt idx="20">
                  <c:v>4.6544</c:v>
                </c:pt>
                <c:pt idx="21">
                  <c:v>4.6544</c:v>
                </c:pt>
                <c:pt idx="22">
                  <c:v>4.6976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381192"/>
        <c:axId val="2082390392"/>
      </c:lineChart>
      <c:catAx>
        <c:axId val="2082381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390392"/>
        <c:crosses val="autoZero"/>
        <c:auto val="1"/>
        <c:lblAlgn val="ctr"/>
        <c:lblOffset val="100"/>
        <c:noMultiLvlLbl val="0"/>
      </c:catAx>
      <c:valAx>
        <c:axId val="208239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38119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PRIMEHPC FX100</a:t>
            </a:r>
          </a:p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8-var MPI</a:t>
            </a:r>
          </a:p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8x original MPI</a:t>
            </a:r>
          </a:p>
        </c:rich>
      </c:tx>
      <c:layout>
        <c:manualLayout>
          <c:xMode val="edge"/>
          <c:yMode val="edge"/>
          <c:x val="0.357217173391956"/>
          <c:y val="0.06301536834075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175782774819"/>
          <c:y val="0.0192589419451662"/>
          <c:w val="0.802073357094656"/>
          <c:h val="0.839627107502725"/>
        </c:manualLayout>
      </c:layout>
      <c:lineChart>
        <c:grouping val="standard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162166296024036"/>
                  <c:y val="0.493315263169551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8-var </a:t>
                    </a:r>
                    <a:fld id="{1ACAE23D-6EEF-4CB4-B5B5-43EE90BC00E7}" type="SERIESNAME">
                      <a:rPr lang="en-US" altLang="ja-JP"/>
                      <a:pPr/>
                      <a:t>[系列名]</a:t>
                    </a:fld>
                    <a:endParaRPr lang="en-US" altLang="ja-JP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577188356797061"/>
                      <c:h val="6.8716263632086216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</c:v>
                </c:pt>
                <c:pt idx="3">
                  <c:v>17.2</c:v>
                </c:pt>
                <c:pt idx="4">
                  <c:v>17.4</c:v>
                </c:pt>
                <c:pt idx="5">
                  <c:v>19.6</c:v>
                </c:pt>
                <c:pt idx="6">
                  <c:v>20.1</c:v>
                </c:pt>
                <c:pt idx="7">
                  <c:v>21.4</c:v>
                </c:pt>
                <c:pt idx="8">
                  <c:v>24.3</c:v>
                </c:pt>
                <c:pt idx="9">
                  <c:v>27.2</c:v>
                </c:pt>
                <c:pt idx="10">
                  <c:v>39.3</c:v>
                </c:pt>
                <c:pt idx="11">
                  <c:v>57.7</c:v>
                </c:pt>
                <c:pt idx="12">
                  <c:v>96.8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8"/>
              <c:layout>
                <c:manualLayout>
                  <c:x val="-0.281006246429811"/>
                  <c:y val="-0.093159793672190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Arial Unicode MS" panose="020B0604020202020204" pitchFamily="50" charset="-128"/>
                        <a:cs typeface="Arial Unicode MS" panose="020B0604020202020204" pitchFamily="50" charset="-128"/>
                      </a:defRPr>
                    </a:pPr>
                    <a:r>
                      <a:rPr lang="en-US" altLang="ja-JP"/>
                      <a:t>8-var</a:t>
                    </a:r>
                    <a:r>
                      <a:rPr lang="en-US" altLang="ja-JP" baseline="0"/>
                      <a:t> </a:t>
                    </a:r>
                    <a:r>
                      <a:rPr lang="en-US" altLang="ja-JP"/>
                      <a:t>MPI_Isend/recv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25708066559532"/>
                      <c:h val="5.5851514396803435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summary★★'!$G$145:$G$157</c:f>
              <c:numCache>
                <c:formatCode>0.0_);[Red]\(0.0\)</c:formatCode>
                <c:ptCount val="13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24.0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34.5</c:v>
                </c:pt>
                <c:pt idx="10">
                  <c:v>46.90000000000001</c:v>
                </c:pt>
                <c:pt idx="11">
                  <c:v>49.7</c:v>
                </c:pt>
                <c:pt idx="12">
                  <c:v>66.5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 summary★★'!$AI$234</c:f>
              <c:strCache>
                <c:ptCount val="1"/>
                <c:pt idx="0">
                  <c:v>8x original MPI_Send/Recv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-0.134981166407333"/>
                  <c:y val="-0.017744722604226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23738674915875"/>
                      <c:h val="8.246859830314343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summary★★'!$AI$235:$AI$247</c:f>
              <c:numCache>
                <c:formatCode>0.00</c:formatCode>
                <c:ptCount val="13"/>
                <c:pt idx="0">
                  <c:v>19.36</c:v>
                </c:pt>
                <c:pt idx="1">
                  <c:v>19.44</c:v>
                </c:pt>
                <c:pt idx="2">
                  <c:v>21.6</c:v>
                </c:pt>
                <c:pt idx="3">
                  <c:v>21.76</c:v>
                </c:pt>
                <c:pt idx="4">
                  <c:v>22.32</c:v>
                </c:pt>
                <c:pt idx="5">
                  <c:v>27.12</c:v>
                </c:pt>
                <c:pt idx="6">
                  <c:v>28.4</c:v>
                </c:pt>
                <c:pt idx="7">
                  <c:v>31.28</c:v>
                </c:pt>
                <c:pt idx="8">
                  <c:v>35.2</c:v>
                </c:pt>
                <c:pt idx="9">
                  <c:v>40.32</c:v>
                </c:pt>
                <c:pt idx="10">
                  <c:v>50.4</c:v>
                </c:pt>
                <c:pt idx="11">
                  <c:v>81.6</c:v>
                </c:pt>
                <c:pt idx="12">
                  <c:v>124.8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79464"/>
        <c:axId val="2079075208"/>
      </c:lineChart>
      <c:catAx>
        <c:axId val="207907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 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"/>
              <c:y val="0.9557245255895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9075208"/>
        <c:crosses val="autoZero"/>
        <c:auto val="1"/>
        <c:lblAlgn val="ctr"/>
        <c:lblOffset val="100"/>
        <c:tickMarkSkip val="2"/>
        <c:noMultiLvlLbl val="0"/>
      </c:catAx>
      <c:valAx>
        <c:axId val="20790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0.0177010838442737"/>
              <c:y val="0.3307526135166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907946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PRIMEHPC FX100</a:t>
            </a:r>
          </a:p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8-var PUT</a:t>
            </a:r>
          </a:p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r>
              <a:rPr lang="en-US" sz="1800"/>
              <a:t>8x original PUT</a:t>
            </a:r>
          </a:p>
        </c:rich>
      </c:tx>
      <c:layout>
        <c:manualLayout>
          <c:xMode val="edge"/>
          <c:yMode val="edge"/>
          <c:x val="0.357217173391956"/>
          <c:y val="0.06301536834075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0175782774819"/>
          <c:y val="0.0192589419451662"/>
          <c:w val="0.802073357094656"/>
          <c:h val="0.839627107502725"/>
        </c:manualLayout>
      </c:layout>
      <c:lineChart>
        <c:grouping val="standard"/>
        <c:varyColors val="0"/>
        <c:ser>
          <c:idx val="4"/>
          <c:order val="0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-0.367380859071546"/>
                  <c:y val="0.32500577227443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8-var</a:t>
                    </a:r>
                    <a:r>
                      <a:rPr lang="en-US" altLang="ja-JP" baseline="0"/>
                      <a:t> </a:t>
                    </a:r>
                    <a:fld id="{CE27C550-3579-4A66-A3A6-D6AF138104F6}" type="SERIESNAME">
                      <a:rPr lang="en-US" altLang="ja-JP"/>
                      <a:pPr/>
                      <a:t>[系列名]</a:t>
                    </a:fld>
                    <a:endParaRPr lang="en-US" altLang="ja-JP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14789839058391"/>
                      <c:h val="4.9197243420218438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</c:v>
                </c:pt>
                <c:pt idx="1">
                  <c:v>66.0</c:v>
                </c:pt>
                <c:pt idx="2">
                  <c:v>66.0</c:v>
                </c:pt>
                <c:pt idx="3">
                  <c:v>67.60000000000001</c:v>
                </c:pt>
                <c:pt idx="4">
                  <c:v>68.10000000000001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76.4</c:v>
                </c:pt>
                <c:pt idx="9">
                  <c:v>80.0</c:v>
                </c:pt>
                <c:pt idx="10">
                  <c:v>87.5</c:v>
                </c:pt>
                <c:pt idx="11">
                  <c:v>104.0</c:v>
                </c:pt>
                <c:pt idx="12">
                  <c:v>133.0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-0.214256368753474"/>
                  <c:y val="0.18289045463167"/>
                </c:manualLayout>
              </c:layout>
              <c:tx>
                <c:rich>
                  <a:bodyPr/>
                  <a:lstStyle/>
                  <a:p>
                    <a:r>
                      <a:rPr lang="en-US" altLang="ja-JP"/>
                      <a:t>8-var</a:t>
                    </a:r>
                    <a:r>
                      <a:rPr lang="en-US" altLang="ja-JP" baseline="0"/>
                      <a:t> </a:t>
                    </a:r>
                    <a:fld id="{20D7696F-2344-4701-A71E-75A23A38B228}" type="SERIESNAME">
                      <a:rPr lang="en-US" altLang="ja-JP"/>
                      <a:pPr/>
                      <a:t>[系列名]</a:t>
                    </a:fld>
                    <a:endParaRPr lang="en-US" altLang="ja-JP" baseline="0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845242981559082"/>
                      <c:h val="5.393487477220911E-2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summary★★'!$I$145:$I$157</c:f>
              <c:numCache>
                <c:formatCode>0.0_);[Red]\(0.0\)</c:formatCode>
                <c:ptCount val="13"/>
                <c:pt idx="0">
                  <c:v>15.0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</c:v>
                </c:pt>
                <c:pt idx="9">
                  <c:v>15.8</c:v>
                </c:pt>
                <c:pt idx="10">
                  <c:v>18.1</c:v>
                </c:pt>
                <c:pt idx="11">
                  <c:v>29.7</c:v>
                </c:pt>
                <c:pt idx="12">
                  <c:v>53.0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'4w-eight summary★★'!$AJ$234</c:f>
              <c:strCache>
                <c:ptCount val="1"/>
                <c:pt idx="0">
                  <c:v>8x original PUT blocking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0.0539924665629331"/>
                  <c:y val="0.0532341678126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summary★★'!$AJ$235:$AJ$247</c:f>
              <c:numCache>
                <c:formatCode>0.00</c:formatCode>
                <c:ptCount val="13"/>
                <c:pt idx="0">
                  <c:v>54.8</c:v>
                </c:pt>
                <c:pt idx="1">
                  <c:v>54.96</c:v>
                </c:pt>
                <c:pt idx="2">
                  <c:v>54.8</c:v>
                </c:pt>
                <c:pt idx="3">
                  <c:v>56.24</c:v>
                </c:pt>
                <c:pt idx="4">
                  <c:v>56.4</c:v>
                </c:pt>
                <c:pt idx="5">
                  <c:v>56.88</c:v>
                </c:pt>
                <c:pt idx="6">
                  <c:v>57.84</c:v>
                </c:pt>
                <c:pt idx="7">
                  <c:v>59.36</c:v>
                </c:pt>
                <c:pt idx="8">
                  <c:v>61.92</c:v>
                </c:pt>
                <c:pt idx="9">
                  <c:v>64.32</c:v>
                </c:pt>
                <c:pt idx="10">
                  <c:v>69.92</c:v>
                </c:pt>
                <c:pt idx="11">
                  <c:v>82.4</c:v>
                </c:pt>
                <c:pt idx="12">
                  <c:v>105.6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52536"/>
        <c:axId val="2078946760"/>
      </c:lineChart>
      <c:catAx>
        <c:axId val="207895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 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"/>
              <c:y val="0.9557245255895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8946760"/>
        <c:crosses val="autoZero"/>
        <c:auto val="1"/>
        <c:lblAlgn val="ctr"/>
        <c:lblOffset val="100"/>
        <c:tickMarkSkip val="2"/>
        <c:noMultiLvlLbl val="0"/>
      </c:catAx>
      <c:valAx>
        <c:axId val="20789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[ms]</a:t>
                </a:r>
              </a:p>
            </c:rich>
          </c:tx>
          <c:layout>
            <c:manualLayout>
              <c:xMode val="edge"/>
              <c:yMode val="edge"/>
              <c:x val="0.0177010838442737"/>
              <c:y val="0.3307526135166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895253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630860011112"/>
          <c:y val="0.135351365051569"/>
          <c:w val="0.805114757553116"/>
          <c:h val="0.517911423576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'4w-eight summary★★'!$H$162:$H$163</c:f>
              <c:strCache>
                <c:ptCount val="1"/>
                <c:pt idx="0">
                  <c:v>8-var PUT blocking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'4w-eight summary★★'!$E$164:$E$176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summary★★'!$H$164:$H$176</c:f>
              <c:numCache>
                <c:formatCode>0.00</c:formatCode>
                <c:ptCount val="13"/>
                <c:pt idx="0">
                  <c:v>1.198905109489051</c:v>
                </c:pt>
                <c:pt idx="1">
                  <c:v>1.200873362445415</c:v>
                </c:pt>
                <c:pt idx="2">
                  <c:v>1.204379562043796</c:v>
                </c:pt>
                <c:pt idx="3">
                  <c:v>1.20199146514936</c:v>
                </c:pt>
                <c:pt idx="4">
                  <c:v>1.207446808510638</c:v>
                </c:pt>
                <c:pt idx="5">
                  <c:v>1.218354430379747</c:v>
                </c:pt>
                <c:pt idx="6">
                  <c:v>1.206777316735823</c:v>
                </c:pt>
                <c:pt idx="7">
                  <c:v>1.221361185983828</c:v>
                </c:pt>
                <c:pt idx="8">
                  <c:v>1.233850129198966</c:v>
                </c:pt>
                <c:pt idx="9">
                  <c:v>1.243781094527363</c:v>
                </c:pt>
                <c:pt idx="10">
                  <c:v>1.251430205949657</c:v>
                </c:pt>
                <c:pt idx="11">
                  <c:v>1.262135922330097</c:v>
                </c:pt>
                <c:pt idx="12">
                  <c:v>1.259469696969697</c:v>
                </c:pt>
              </c:numCache>
            </c:numRef>
          </c:val>
        </c:ser>
        <c:ser>
          <c:idx val="1"/>
          <c:order val="1"/>
          <c:tx>
            <c:strRef>
              <c:f>'4w-eight summary★★'!$I$162:$I$163</c:f>
              <c:strCache>
                <c:ptCount val="1"/>
                <c:pt idx="0">
                  <c:v>8-var PUT non-blocking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'4w-eight summary★★'!$E$164:$E$176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cat>
          <c:val>
            <c:numRef>
              <c:f>'4w-eight summary★★'!$I$164:$I$176</c:f>
              <c:numCache>
                <c:formatCode>0.00</c:formatCode>
                <c:ptCount val="13"/>
                <c:pt idx="0">
                  <c:v>0.273722627737226</c:v>
                </c:pt>
                <c:pt idx="1">
                  <c:v>0.289301310043668</c:v>
                </c:pt>
                <c:pt idx="2">
                  <c:v>0.288321167883212</c:v>
                </c:pt>
                <c:pt idx="3">
                  <c:v>0.263157894736842</c:v>
                </c:pt>
                <c:pt idx="4">
                  <c:v>0.26063829787234</c:v>
                </c:pt>
                <c:pt idx="5">
                  <c:v>0.261954992967651</c:v>
                </c:pt>
                <c:pt idx="6">
                  <c:v>0.257607192254495</c:v>
                </c:pt>
                <c:pt idx="7">
                  <c:v>0.254380053908356</c:v>
                </c:pt>
                <c:pt idx="8">
                  <c:v>0.248708010335917</c:v>
                </c:pt>
                <c:pt idx="9">
                  <c:v>0.245646766169154</c:v>
                </c:pt>
                <c:pt idx="10">
                  <c:v>0.258867276887872</c:v>
                </c:pt>
                <c:pt idx="11">
                  <c:v>0.360436893203883</c:v>
                </c:pt>
                <c:pt idx="12">
                  <c:v>0.501893939393939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907144"/>
        <c:axId val="2078899624"/>
      </c:barChart>
      <c:catAx>
        <c:axId val="207890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78566807271243"/>
              <c:y val="0.9557245255895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8899624"/>
        <c:crosses val="autoZero"/>
        <c:auto val="1"/>
        <c:lblAlgn val="ctr"/>
        <c:lblOffset val="100"/>
        <c:noMultiLvlLbl val="0"/>
      </c:catAx>
      <c:valAx>
        <c:axId val="207889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ratio (8*original=1)</a:t>
                </a:r>
              </a:p>
            </c:rich>
          </c:tx>
          <c:layout>
            <c:manualLayout>
              <c:xMode val="edge"/>
              <c:yMode val="edge"/>
              <c:x val="0.00377416326608809"/>
              <c:y val="0.06184911996728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07890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678985382302"/>
          <c:y val="0.0"/>
          <c:w val="0.785283876467996"/>
          <c:h val="0.124819752341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Arial Unicode MS" panose="020B0604020202020204" pitchFamily="50" charset="-128"/>
              <a:cs typeface="Arial Unicode MS" panose="020B060402020202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175782774819"/>
          <c:y val="0.0192589419451662"/>
          <c:w val="0.802073357094656"/>
          <c:h val="0.83962710750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'4w-eight summary★★'!$F$144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0.0768568658392444"/>
                  <c:y val="0.1758617910487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14332908284105"/>
                      <c:h val="6.2099471845238674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xVal>
          <c:yVal>
            <c:numRef>
              <c:f>'4w-eight summary★★'!$F$145:$F$157</c:f>
              <c:numCache>
                <c:formatCode>0.0_);[Red]\(0.0\)</c:formatCode>
                <c:ptCount val="13"/>
                <c:pt idx="0">
                  <c:v>14.4</c:v>
                </c:pt>
                <c:pt idx="1">
                  <c:v>14.5</c:v>
                </c:pt>
                <c:pt idx="2">
                  <c:v>17.1</c:v>
                </c:pt>
                <c:pt idx="3">
                  <c:v>17.2</c:v>
                </c:pt>
                <c:pt idx="4">
                  <c:v>17.4</c:v>
                </c:pt>
                <c:pt idx="5">
                  <c:v>19.6</c:v>
                </c:pt>
                <c:pt idx="6">
                  <c:v>20.1</c:v>
                </c:pt>
                <c:pt idx="7">
                  <c:v>21.4</c:v>
                </c:pt>
                <c:pt idx="8">
                  <c:v>24.3</c:v>
                </c:pt>
                <c:pt idx="9">
                  <c:v>27.2</c:v>
                </c:pt>
                <c:pt idx="10">
                  <c:v>39.3</c:v>
                </c:pt>
                <c:pt idx="11">
                  <c:v>57.7</c:v>
                </c:pt>
                <c:pt idx="12">
                  <c:v>96.8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'4w-eight summary★★'!$G$144</c:f>
              <c:strCache>
                <c:ptCount val="1"/>
                <c:pt idx="0">
                  <c:v>MPI_Isend/Irecv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x"/>
            <c:size val="5"/>
            <c:spPr>
              <a:noFill/>
              <a:ln w="19050">
                <a:solidFill>
                  <a:schemeClr val="tx1"/>
                </a:solidFill>
                <a:prstDash val="dash"/>
              </a:ln>
              <a:effectLst/>
            </c:spPr>
          </c:marker>
          <c:dLbls>
            <c:dLbl>
              <c:idx val="12"/>
              <c:layout>
                <c:manualLayout>
                  <c:x val="-0.287215557422804"/>
                  <c:y val="0.19574882011615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167731619468599"/>
                      <c:h val="5.5245225504704606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xVal>
          <c:yVal>
            <c:numRef>
              <c:f>'4w-eight summary★★'!$G$145:$G$157</c:f>
              <c:numCache>
                <c:formatCode>0.0_);[Red]\(0.0\)</c:formatCode>
                <c:ptCount val="13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19.5</c:v>
                </c:pt>
                <c:pt idx="4">
                  <c:v>21.9</c:v>
                </c:pt>
                <c:pt idx="5">
                  <c:v>24.0</c:v>
                </c:pt>
                <c:pt idx="6">
                  <c:v>25.8</c:v>
                </c:pt>
                <c:pt idx="7">
                  <c:v>27.1</c:v>
                </c:pt>
                <c:pt idx="8">
                  <c:v>29.8</c:v>
                </c:pt>
                <c:pt idx="9">
                  <c:v>34.5</c:v>
                </c:pt>
                <c:pt idx="10">
                  <c:v>46.90000000000001</c:v>
                </c:pt>
                <c:pt idx="11">
                  <c:v>49.7</c:v>
                </c:pt>
                <c:pt idx="12">
                  <c:v>66.5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'4w-eight summary★★'!$H$144</c:f>
              <c:strCache>
                <c:ptCount val="1"/>
                <c:pt idx="0">
                  <c:v>PUT blocking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2"/>
              <c:layout>
                <c:manualLayout>
                  <c:x val="-0.398012648967845"/>
                  <c:y val="0.33472055363600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xVal>
          <c:yVal>
            <c:numRef>
              <c:f>'4w-eight summary★★'!$H$145:$H$157</c:f>
              <c:numCache>
                <c:formatCode>0.0_);[Red]\(0.0\)</c:formatCode>
                <c:ptCount val="13"/>
                <c:pt idx="0">
                  <c:v>65.69999999999998</c:v>
                </c:pt>
                <c:pt idx="1">
                  <c:v>66.0</c:v>
                </c:pt>
                <c:pt idx="2">
                  <c:v>66.0</c:v>
                </c:pt>
                <c:pt idx="3">
                  <c:v>67.60000000000001</c:v>
                </c:pt>
                <c:pt idx="4">
                  <c:v>68.10000000000001</c:v>
                </c:pt>
                <c:pt idx="5">
                  <c:v>69.3</c:v>
                </c:pt>
                <c:pt idx="6">
                  <c:v>69.8</c:v>
                </c:pt>
                <c:pt idx="7">
                  <c:v>72.5</c:v>
                </c:pt>
                <c:pt idx="8">
                  <c:v>76.4</c:v>
                </c:pt>
                <c:pt idx="9">
                  <c:v>80.0</c:v>
                </c:pt>
                <c:pt idx="10">
                  <c:v>87.5</c:v>
                </c:pt>
                <c:pt idx="11">
                  <c:v>104.0</c:v>
                </c:pt>
                <c:pt idx="12">
                  <c:v>133.0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'4w-eight summary★★'!$I$144</c:f>
              <c:strCache>
                <c:ptCount val="1"/>
                <c:pt idx="0">
                  <c:v>PUT non-blocking</c:v>
                </c:pt>
              </c:strCache>
            </c:strRef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noFill/>
                <a:prstDash val="sysDash"/>
              </a:ln>
              <a:effectLst/>
            </c:spPr>
          </c:marker>
          <c:dLbls>
            <c:dLbl>
              <c:idx val="12"/>
              <c:layout>
                <c:manualLayout>
                  <c:x val="-0.121254642018989"/>
                  <c:y val="0.25668360978793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90181207647151"/>
                      <c:h val="6.0474961492088475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'4w-eight summary★★'!$E$145:$E$157</c:f>
              <c:numCache>
                <c:formatCode>General</c:formatCode>
                <c:ptCount val="1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</c:numCache>
            </c:numRef>
          </c:xVal>
          <c:yVal>
            <c:numRef>
              <c:f>'4w-eight summary★★'!$I$145:$I$157</c:f>
              <c:numCache>
                <c:formatCode>0.0_);[Red]\(0.0\)</c:formatCode>
                <c:ptCount val="13"/>
                <c:pt idx="0">
                  <c:v>15.0</c:v>
                </c:pt>
                <c:pt idx="1">
                  <c:v>15.9</c:v>
                </c:pt>
                <c:pt idx="2">
                  <c:v>15.8</c:v>
                </c:pt>
                <c:pt idx="3">
                  <c:v>14.8</c:v>
                </c:pt>
                <c:pt idx="4">
                  <c:v>14.7</c:v>
                </c:pt>
                <c:pt idx="5">
                  <c:v>14.9</c:v>
                </c:pt>
                <c:pt idx="6">
                  <c:v>14.9</c:v>
                </c:pt>
                <c:pt idx="7">
                  <c:v>15.1</c:v>
                </c:pt>
                <c:pt idx="8">
                  <c:v>15.4</c:v>
                </c:pt>
                <c:pt idx="9">
                  <c:v>15.8</c:v>
                </c:pt>
                <c:pt idx="10">
                  <c:v>18.1</c:v>
                </c:pt>
                <c:pt idx="11">
                  <c:v>29.7</c:v>
                </c:pt>
                <c:pt idx="12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17640"/>
        <c:axId val="2105624600"/>
      </c:scatterChart>
      <c:valAx>
        <c:axId val="2105617640"/>
        <c:scaling>
          <c:logBase val="2.0"/>
          <c:orientation val="minMax"/>
          <c:min val="8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54389841058541"/>
              <c:y val="0.9537426009246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5624600"/>
        <c:crosses val="autoZero"/>
        <c:crossBetween val="midCat"/>
        <c:minorUnit val="1.0"/>
      </c:valAx>
      <c:valAx>
        <c:axId val="210562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Arial Unicode MS" panose="020B0604020202020204" pitchFamily="50" charset="-128"/>
                    <a:cs typeface="Arial Unicode MS" panose="020B0604020202020204" pitchFamily="50" charset="-128"/>
                  </a:defRPr>
                </a:pPr>
                <a:r>
                  <a:rPr lang="en-US"/>
                  <a:t>latency [</a:t>
                </a:r>
                <a:r>
                  <a:rPr lang="en-US">
                    <a:latin typeface="Symbol" panose="05050102010706020507" pitchFamily="18" charset="2"/>
                    <a:ea typeface="BIZ UD明朝 Medium" panose="02020500000000000000" pitchFamily="17" charset="-128"/>
                    <a:cs typeface="Leelawadee UI" panose="020B0502040204020203" pitchFamily="34" charset="-34"/>
                  </a:rPr>
                  <a:t>m</a:t>
                </a:r>
                <a:r>
                  <a:rPr lang="en-US"/>
                  <a:t>s]</a:t>
                </a:r>
              </a:p>
            </c:rich>
          </c:tx>
          <c:layout>
            <c:manualLayout>
              <c:xMode val="edge"/>
              <c:yMode val="edge"/>
              <c:x val="0.0177010838442737"/>
              <c:y val="0.3307526135166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Arial Unicode MS" panose="020B0604020202020204" pitchFamily="50" charset="-128"/>
                <a:cs typeface="Arial Unicode MS" panose="020B0604020202020204" pitchFamily="50" charset="-128"/>
              </a:defRPr>
            </a:pPr>
            <a:endParaRPr lang="ja-JP"/>
          </a:p>
        </c:txPr>
        <c:crossAx val="2105617640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 b="0">
          <a:solidFill>
            <a:sysClr val="windowText" lastClr="000000"/>
          </a:solidFill>
          <a:latin typeface="+mn-lt"/>
          <a:ea typeface="Arial Unicode MS" panose="020B0604020202020204" pitchFamily="50" charset="-128"/>
          <a:cs typeface="Arial Unicode MS" panose="020B0604020202020204" pitchFamily="50" charset="-128"/>
        </a:defRPr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'4w-eight-NB&amp;NB(2)'!$I$60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'4w-eight-NB&amp;NB(2)'!$I$61:$I$83</c:f>
              <c:numCache>
                <c:formatCode>0.000_);[Red]\(0.000\)</c:formatCode>
                <c:ptCount val="23"/>
                <c:pt idx="0">
                  <c:v>0.003268</c:v>
                </c:pt>
                <c:pt idx="1">
                  <c:v>0.0063288</c:v>
                </c:pt>
                <c:pt idx="2">
                  <c:v>0.01264</c:v>
                </c:pt>
                <c:pt idx="3">
                  <c:v>0.02496</c:v>
                </c:pt>
                <c:pt idx="4">
                  <c:v>0.044696</c:v>
                </c:pt>
                <c:pt idx="5">
                  <c:v>0.0812</c:v>
                </c:pt>
                <c:pt idx="6">
                  <c:v>0.1524</c:v>
                </c:pt>
                <c:pt idx="7">
                  <c:v>0.28768</c:v>
                </c:pt>
                <c:pt idx="8">
                  <c:v>0.52352</c:v>
                </c:pt>
                <c:pt idx="9">
                  <c:v>0.8968</c:v>
                </c:pt>
                <c:pt idx="10">
                  <c:v>1.3368</c:v>
                </c:pt>
                <c:pt idx="11">
                  <c:v>2.4976</c:v>
                </c:pt>
                <c:pt idx="12">
                  <c:v>3.7928</c:v>
                </c:pt>
                <c:pt idx="13">
                  <c:v>4.876</c:v>
                </c:pt>
                <c:pt idx="14">
                  <c:v>5.0816</c:v>
                </c:pt>
                <c:pt idx="15">
                  <c:v>5.1784</c:v>
                </c:pt>
                <c:pt idx="16">
                  <c:v>5.2248</c:v>
                </c:pt>
                <c:pt idx="17">
                  <c:v>5.2512</c:v>
                </c:pt>
                <c:pt idx="18">
                  <c:v>5.284800000000001</c:v>
                </c:pt>
                <c:pt idx="19">
                  <c:v>5.292</c:v>
                </c:pt>
                <c:pt idx="20">
                  <c:v>5.2992</c:v>
                </c:pt>
                <c:pt idx="21">
                  <c:v>5.2784</c:v>
                </c:pt>
                <c:pt idx="22">
                  <c:v>5.292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'4w-eight-NB&amp;NB(2)'!$J$60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'4w-eight-NB&amp;NB(2)'!$J$61:$J$83</c:f>
              <c:numCache>
                <c:formatCode>0.000_);[Red]\(0.000\)</c:formatCode>
                <c:ptCount val="23"/>
                <c:pt idx="0">
                  <c:v>0.0031344</c:v>
                </c:pt>
                <c:pt idx="1">
                  <c:v>0.0060792</c:v>
                </c:pt>
                <c:pt idx="2">
                  <c:v>0.01216</c:v>
                </c:pt>
                <c:pt idx="3">
                  <c:v>0.02532</c:v>
                </c:pt>
                <c:pt idx="4">
                  <c:v>0.0512</c:v>
                </c:pt>
                <c:pt idx="5">
                  <c:v>0.10224</c:v>
                </c:pt>
                <c:pt idx="6">
                  <c:v>0.18992</c:v>
                </c:pt>
                <c:pt idx="7">
                  <c:v>0.38096</c:v>
                </c:pt>
                <c:pt idx="8">
                  <c:v>0.75736</c:v>
                </c:pt>
                <c:pt idx="9">
                  <c:v>1.4104</c:v>
                </c:pt>
                <c:pt idx="10">
                  <c:v>2.6392</c:v>
                </c:pt>
                <c:pt idx="11">
                  <c:v>3.4536</c:v>
                </c:pt>
                <c:pt idx="12">
                  <c:v>4.188</c:v>
                </c:pt>
                <c:pt idx="13">
                  <c:v>4.7024</c:v>
                </c:pt>
                <c:pt idx="14">
                  <c:v>4.9832</c:v>
                </c:pt>
                <c:pt idx="15">
                  <c:v>5.1328</c:v>
                </c:pt>
                <c:pt idx="16">
                  <c:v>5.2112</c:v>
                </c:pt>
                <c:pt idx="17">
                  <c:v>5.2584</c:v>
                </c:pt>
                <c:pt idx="18">
                  <c:v>5.284800000000001</c:v>
                </c:pt>
                <c:pt idx="19">
                  <c:v>5.2712</c:v>
                </c:pt>
                <c:pt idx="20">
                  <c:v>5.284800000000001</c:v>
                </c:pt>
                <c:pt idx="21">
                  <c:v>5.284800000000001</c:v>
                </c:pt>
                <c:pt idx="22">
                  <c:v>5.2712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'4w-eight-NB&amp;NB(2)'!$K$60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'4w-eight-NB&amp;NB(2)'!$K$61:$K$83</c:f>
              <c:numCache>
                <c:formatCode>0.000_);[Red]\(0.000\)</c:formatCode>
                <c:ptCount val="23"/>
                <c:pt idx="0">
                  <c:v>0.0012752</c:v>
                </c:pt>
                <c:pt idx="1">
                  <c:v>0.0025976</c:v>
                </c:pt>
                <c:pt idx="2">
                  <c:v>0.0051816</c:v>
                </c:pt>
                <c:pt idx="3">
                  <c:v>0.010392</c:v>
                </c:pt>
                <c:pt idx="4">
                  <c:v>0.020832</c:v>
                </c:pt>
                <c:pt idx="5">
                  <c:v>0.041024</c:v>
                </c:pt>
                <c:pt idx="6">
                  <c:v>0.0798</c:v>
                </c:pt>
                <c:pt idx="7">
                  <c:v>0.14096</c:v>
                </c:pt>
                <c:pt idx="8">
                  <c:v>0.23656</c:v>
                </c:pt>
                <c:pt idx="9">
                  <c:v>0.44288</c:v>
                </c:pt>
                <c:pt idx="10">
                  <c:v>0.78168</c:v>
                </c:pt>
                <c:pt idx="11">
                  <c:v>1.1936</c:v>
                </c:pt>
                <c:pt idx="12">
                  <c:v>1.8056</c:v>
                </c:pt>
                <c:pt idx="13">
                  <c:v>2.2704</c:v>
                </c:pt>
                <c:pt idx="14">
                  <c:v>2.596</c:v>
                </c:pt>
                <c:pt idx="15">
                  <c:v>2.9256</c:v>
                </c:pt>
                <c:pt idx="16">
                  <c:v>3.2104</c:v>
                </c:pt>
                <c:pt idx="17">
                  <c:v>3.0984</c:v>
                </c:pt>
                <c:pt idx="18">
                  <c:v>3.2744</c:v>
                </c:pt>
                <c:pt idx="19">
                  <c:v>3.1608</c:v>
                </c:pt>
                <c:pt idx="20">
                  <c:v>3.1056</c:v>
                </c:pt>
                <c:pt idx="21">
                  <c:v>3.3136</c:v>
                </c:pt>
                <c:pt idx="22">
                  <c:v>3.2048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'4w-eight-NB&amp;NB(2)'!$L$60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'4w-eight-NB&amp;NB(2)'!$L$61:$L$83</c:f>
              <c:numCache>
                <c:formatCode>0.000_);[Red]\(0.000\)</c:formatCode>
                <c:ptCount val="23"/>
                <c:pt idx="0">
                  <c:v>0.0030672</c:v>
                </c:pt>
                <c:pt idx="1">
                  <c:v>0.0058056</c:v>
                </c:pt>
                <c:pt idx="2">
                  <c:v>0.011728</c:v>
                </c:pt>
                <c:pt idx="3">
                  <c:v>0.024808</c:v>
                </c:pt>
                <c:pt idx="4">
                  <c:v>0.049688</c:v>
                </c:pt>
                <c:pt idx="5">
                  <c:v>0.10096</c:v>
                </c:pt>
                <c:pt idx="6">
                  <c:v>0.2016</c:v>
                </c:pt>
                <c:pt idx="7">
                  <c:v>0.37592</c:v>
                </c:pt>
                <c:pt idx="8">
                  <c:v>0.76192</c:v>
                </c:pt>
                <c:pt idx="9">
                  <c:v>1.4424</c:v>
                </c:pt>
                <c:pt idx="10">
                  <c:v>2.6736</c:v>
                </c:pt>
                <c:pt idx="11">
                  <c:v>3.5616</c:v>
                </c:pt>
                <c:pt idx="12">
                  <c:v>4.1208</c:v>
                </c:pt>
                <c:pt idx="13">
                  <c:v>4.6648</c:v>
                </c:pt>
                <c:pt idx="14">
                  <c:v>4.9648</c:v>
                </c:pt>
                <c:pt idx="15">
                  <c:v>5.1456</c:v>
                </c:pt>
                <c:pt idx="16">
                  <c:v>5.2248</c:v>
                </c:pt>
                <c:pt idx="17">
                  <c:v>5.2512</c:v>
                </c:pt>
                <c:pt idx="18">
                  <c:v>5.284800000000001</c:v>
                </c:pt>
                <c:pt idx="19">
                  <c:v>5.284800000000001</c:v>
                </c:pt>
                <c:pt idx="20">
                  <c:v>5.2992</c:v>
                </c:pt>
                <c:pt idx="21">
                  <c:v>5.2992</c:v>
                </c:pt>
                <c:pt idx="22">
                  <c:v>5.292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'4w-eight-NB&amp;NB(2)'!$M$60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'4w-eight-NB&amp;NB(2)'!$M$61:$M$83</c:f>
              <c:numCache>
                <c:formatCode>0.000_);[Red]\(0.000\)</c:formatCode>
                <c:ptCount val="23"/>
                <c:pt idx="0">
                  <c:v>0.0012824</c:v>
                </c:pt>
                <c:pt idx="1">
                  <c:v>0.002564</c:v>
                </c:pt>
                <c:pt idx="2">
                  <c:v>0.0051816</c:v>
                </c:pt>
                <c:pt idx="3">
                  <c:v>0.01044</c:v>
                </c:pt>
                <c:pt idx="4">
                  <c:v>0.020672</c:v>
                </c:pt>
                <c:pt idx="5">
                  <c:v>0.040712</c:v>
                </c:pt>
                <c:pt idx="6">
                  <c:v>0.077112</c:v>
                </c:pt>
                <c:pt idx="7">
                  <c:v>0.13912</c:v>
                </c:pt>
                <c:pt idx="8">
                  <c:v>0.23656</c:v>
                </c:pt>
                <c:pt idx="9">
                  <c:v>0.45392</c:v>
                </c:pt>
                <c:pt idx="10">
                  <c:v>0.74744</c:v>
                </c:pt>
                <c:pt idx="11">
                  <c:v>1.2552</c:v>
                </c:pt>
                <c:pt idx="12">
                  <c:v>1.8688</c:v>
                </c:pt>
                <c:pt idx="13">
                  <c:v>2.3376</c:v>
                </c:pt>
                <c:pt idx="14">
                  <c:v>2.872</c:v>
                </c:pt>
                <c:pt idx="15">
                  <c:v>3.0704</c:v>
                </c:pt>
                <c:pt idx="16">
                  <c:v>3.2712</c:v>
                </c:pt>
                <c:pt idx="17">
                  <c:v>3.36</c:v>
                </c:pt>
                <c:pt idx="18">
                  <c:v>3.3544</c:v>
                </c:pt>
                <c:pt idx="19">
                  <c:v>3.428</c:v>
                </c:pt>
                <c:pt idx="20">
                  <c:v>3.4104</c:v>
                </c:pt>
                <c:pt idx="21">
                  <c:v>3.2536</c:v>
                </c:pt>
                <c:pt idx="22">
                  <c:v>3.2048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805000"/>
        <c:axId val="2078800296"/>
      </c:lineChart>
      <c:catAx>
        <c:axId val="207880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800296"/>
        <c:crosses val="autoZero"/>
        <c:auto val="1"/>
        <c:lblAlgn val="ctr"/>
        <c:lblOffset val="100"/>
        <c:noMultiLvlLbl val="0"/>
      </c:catAx>
      <c:valAx>
        <c:axId val="207880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80500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'4w-eight-NB&amp;NB(2)'!$I$27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'4w-eight-NB&amp;NB(2)'!$I$28:$I$38</c:f>
              <c:numCache>
                <c:formatCode>0.0_);[Red]\(0.0\)</c:formatCode>
                <c:ptCount val="11"/>
                <c:pt idx="0">
                  <c:v>18.7</c:v>
                </c:pt>
                <c:pt idx="1">
                  <c:v>19.3</c:v>
                </c:pt>
                <c:pt idx="2">
                  <c:v>19.3</c:v>
                </c:pt>
                <c:pt idx="3">
                  <c:v>19.6</c:v>
                </c:pt>
                <c:pt idx="4">
                  <c:v>21.9</c:v>
                </c:pt>
                <c:pt idx="5">
                  <c:v>24.0</c:v>
                </c:pt>
                <c:pt idx="6">
                  <c:v>25.6</c:v>
                </c:pt>
                <c:pt idx="7">
                  <c:v>27.2</c:v>
                </c:pt>
                <c:pt idx="8">
                  <c:v>29.8</c:v>
                </c:pt>
                <c:pt idx="9">
                  <c:v>34.9</c:v>
                </c:pt>
                <c:pt idx="10">
                  <c:v>46.8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'4w-eight-NB&amp;NB(2)'!$J$27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'4w-eight-NB&amp;NB(2)'!$J$28:$J$38</c:f>
              <c:numCache>
                <c:formatCode>0.0_);[Red]\(0.0\)</c:formatCode>
                <c:ptCount val="11"/>
                <c:pt idx="0">
                  <c:v>19.5</c:v>
                </c:pt>
                <c:pt idx="1">
                  <c:v>20.1</c:v>
                </c:pt>
                <c:pt idx="2">
                  <c:v>20.1</c:v>
                </c:pt>
                <c:pt idx="3">
                  <c:v>19.3</c:v>
                </c:pt>
                <c:pt idx="4">
                  <c:v>19.1</c:v>
                </c:pt>
                <c:pt idx="5">
                  <c:v>19.1</c:v>
                </c:pt>
                <c:pt idx="6">
                  <c:v>20.6</c:v>
                </c:pt>
                <c:pt idx="7">
                  <c:v>20.5</c:v>
                </c:pt>
                <c:pt idx="8">
                  <c:v>20.6</c:v>
                </c:pt>
                <c:pt idx="9">
                  <c:v>22.2</c:v>
                </c:pt>
                <c:pt idx="10">
                  <c:v>23.7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'4w-eight-NB&amp;NB(2)'!$K$27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'4w-eight-NB&amp;NB(2)'!$K$28:$K$38</c:f>
              <c:numCache>
                <c:formatCode>0.0_);[Red]\(0.0\)</c:formatCode>
                <c:ptCount val="11"/>
                <c:pt idx="0">
                  <c:v>47.9</c:v>
                </c:pt>
                <c:pt idx="1">
                  <c:v>47.0</c:v>
                </c:pt>
                <c:pt idx="2">
                  <c:v>47.1</c:v>
                </c:pt>
                <c:pt idx="3">
                  <c:v>47.0</c:v>
                </c:pt>
                <c:pt idx="4">
                  <c:v>46.90000000000001</c:v>
                </c:pt>
                <c:pt idx="5">
                  <c:v>47.6</c:v>
                </c:pt>
                <c:pt idx="6">
                  <c:v>49.0</c:v>
                </c:pt>
                <c:pt idx="7">
                  <c:v>55.4</c:v>
                </c:pt>
                <c:pt idx="8">
                  <c:v>66.0</c:v>
                </c:pt>
                <c:pt idx="9">
                  <c:v>70.6</c:v>
                </c:pt>
                <c:pt idx="10">
                  <c:v>80.0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'4w-eight-NB&amp;NB(2)'!$L$27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'4w-eight-NB&amp;NB(2)'!$L$28:$L$38</c:f>
              <c:numCache>
                <c:formatCode>0.0_);[Red]\(0.0\)</c:formatCode>
                <c:ptCount val="11"/>
                <c:pt idx="0">
                  <c:v>19.9</c:v>
                </c:pt>
                <c:pt idx="1">
                  <c:v>21</c:v>
                </c:pt>
                <c:pt idx="2">
                  <c:v>20.8</c:v>
                </c:pt>
                <c:pt idx="3">
                  <c:v>19.7</c:v>
                </c:pt>
                <c:pt idx="4">
                  <c:v>19.7</c:v>
                </c:pt>
                <c:pt idx="5">
                  <c:v>19.3</c:v>
                </c:pt>
                <c:pt idx="6">
                  <c:v>19.4</c:v>
                </c:pt>
                <c:pt idx="7">
                  <c:v>20.8</c:v>
                </c:pt>
                <c:pt idx="8">
                  <c:v>20.5</c:v>
                </c:pt>
                <c:pt idx="9">
                  <c:v>21.7</c:v>
                </c:pt>
                <c:pt idx="10">
                  <c:v>23.4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'4w-eight-NB&amp;NB(2)'!$M$27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'4w-eight-NB&amp;NB(2)'!$M$28:$M$38</c:f>
              <c:numCache>
                <c:formatCode>0.0_);[Red]\(0.0\)</c:formatCode>
                <c:ptCount val="11"/>
                <c:pt idx="0">
                  <c:v>47.6</c:v>
                </c:pt>
                <c:pt idx="1">
                  <c:v>47.6</c:v>
                </c:pt>
                <c:pt idx="2">
                  <c:v>47.1</c:v>
                </c:pt>
                <c:pt idx="3">
                  <c:v>46.8</c:v>
                </c:pt>
                <c:pt idx="4">
                  <c:v>47.2</c:v>
                </c:pt>
                <c:pt idx="5">
                  <c:v>48.0</c:v>
                </c:pt>
                <c:pt idx="6">
                  <c:v>50.7</c:v>
                </c:pt>
                <c:pt idx="7">
                  <c:v>56.2</c:v>
                </c:pt>
                <c:pt idx="8">
                  <c:v>66.0</c:v>
                </c:pt>
                <c:pt idx="9">
                  <c:v>68.8</c:v>
                </c:pt>
                <c:pt idx="10">
                  <c:v>83.6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36184"/>
        <c:axId val="2078729000"/>
      </c:lineChart>
      <c:catAx>
        <c:axId val="2078736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729000"/>
        <c:crosses val="autoZero"/>
        <c:auto val="1"/>
        <c:lblAlgn val="ctr"/>
        <c:lblOffset val="100"/>
        <c:noMultiLvlLbl val="0"/>
      </c:catAx>
      <c:valAx>
        <c:axId val="207872900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73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'4w-eight-NB&amp;NB(2)'!$I$98:$I$108</c:f>
              <c:numCache>
                <c:formatCode>0.0_);[Red]\(0.0\)</c:formatCode>
                <c:ptCount val="11"/>
                <c:pt idx="0">
                  <c:v>21.2</c:v>
                </c:pt>
                <c:pt idx="1">
                  <c:v>79.8</c:v>
                </c:pt>
                <c:pt idx="2">
                  <c:v>67.4</c:v>
                </c:pt>
                <c:pt idx="3">
                  <c:v>95.0</c:v>
                </c:pt>
                <c:pt idx="4">
                  <c:v>96.4</c:v>
                </c:pt>
                <c:pt idx="5">
                  <c:v>51.6</c:v>
                </c:pt>
                <c:pt idx="6">
                  <c:v>45.4</c:v>
                </c:pt>
                <c:pt idx="7">
                  <c:v>39.2</c:v>
                </c:pt>
                <c:pt idx="8">
                  <c:v>38.0</c:v>
                </c:pt>
                <c:pt idx="9">
                  <c:v>39.9</c:v>
                </c:pt>
                <c:pt idx="10">
                  <c:v>42.4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'4w-eight-NB&amp;NB(2)'!$J$98:$J$108</c:f>
              <c:numCache>
                <c:formatCode>0.0_);[Red]\(0.0\)</c:formatCode>
                <c:ptCount val="11"/>
                <c:pt idx="0">
                  <c:v>16.7</c:v>
                </c:pt>
                <c:pt idx="1">
                  <c:v>17.4</c:v>
                </c:pt>
                <c:pt idx="2">
                  <c:v>17.3</c:v>
                </c:pt>
                <c:pt idx="3">
                  <c:v>16.1</c:v>
                </c:pt>
                <c:pt idx="4">
                  <c:v>16.0</c:v>
                </c:pt>
                <c:pt idx="5">
                  <c:v>16.2</c:v>
                </c:pt>
                <c:pt idx="6">
                  <c:v>16.3</c:v>
                </c:pt>
                <c:pt idx="7">
                  <c:v>16.4</c:v>
                </c:pt>
                <c:pt idx="8">
                  <c:v>16.8</c:v>
                </c:pt>
                <c:pt idx="9">
                  <c:v>17.2</c:v>
                </c:pt>
                <c:pt idx="10">
                  <c:v>19.3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'4w-eight-NB&amp;NB(2)'!$K$98:$K$108</c:f>
              <c:numCache>
                <c:formatCode>0.0_);[Red]\(0.0\)</c:formatCode>
                <c:ptCount val="11"/>
                <c:pt idx="0">
                  <c:v>37.40000000000001</c:v>
                </c:pt>
                <c:pt idx="1">
                  <c:v>37.40000000000001</c:v>
                </c:pt>
                <c:pt idx="2">
                  <c:v>37.90000000000001</c:v>
                </c:pt>
                <c:pt idx="3">
                  <c:v>37.90000000000001</c:v>
                </c:pt>
                <c:pt idx="4">
                  <c:v>37.90000000000001</c:v>
                </c:pt>
                <c:pt idx="5">
                  <c:v>38.6</c:v>
                </c:pt>
                <c:pt idx="6">
                  <c:v>41.0</c:v>
                </c:pt>
                <c:pt idx="7">
                  <c:v>45.8</c:v>
                </c:pt>
                <c:pt idx="8">
                  <c:v>53.8</c:v>
                </c:pt>
                <c:pt idx="9">
                  <c:v>56.4</c:v>
                </c:pt>
                <c:pt idx="10">
                  <c:v>62.1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'4w-eight-NB&amp;NB(2)'!$L$98:$L$108</c:f>
              <c:numCache>
                <c:formatCode>0.0_);[Red]\(0.0\)</c:formatCode>
                <c:ptCount val="11"/>
                <c:pt idx="0">
                  <c:v>15.9</c:v>
                </c:pt>
                <c:pt idx="1">
                  <c:v>16.8</c:v>
                </c:pt>
                <c:pt idx="2">
                  <c:v>16.7</c:v>
                </c:pt>
                <c:pt idx="3">
                  <c:v>15.2</c:v>
                </c:pt>
                <c:pt idx="4">
                  <c:v>15.3</c:v>
                </c:pt>
                <c:pt idx="5">
                  <c:v>15.3</c:v>
                </c:pt>
                <c:pt idx="6">
                  <c:v>15.4</c:v>
                </c:pt>
                <c:pt idx="7">
                  <c:v>15.7</c:v>
                </c:pt>
                <c:pt idx="8">
                  <c:v>16.0</c:v>
                </c:pt>
                <c:pt idx="9">
                  <c:v>16.7</c:v>
                </c:pt>
                <c:pt idx="10">
                  <c:v>19.0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'4w-eight-NB&amp;NB(2)'!$M$98:$M$108</c:f>
              <c:numCache>
                <c:formatCode>0.0_);[Red]\(0.0\)</c:formatCode>
                <c:ptCount val="11"/>
                <c:pt idx="0">
                  <c:v>37.40000000000001</c:v>
                </c:pt>
                <c:pt idx="1">
                  <c:v>37.40000000000001</c:v>
                </c:pt>
                <c:pt idx="2">
                  <c:v>37.40000000000001</c:v>
                </c:pt>
                <c:pt idx="3">
                  <c:v>37.40000000000001</c:v>
                </c:pt>
                <c:pt idx="4">
                  <c:v>37.5</c:v>
                </c:pt>
                <c:pt idx="5">
                  <c:v>38.1</c:v>
                </c:pt>
                <c:pt idx="6">
                  <c:v>40.5</c:v>
                </c:pt>
                <c:pt idx="7">
                  <c:v>45.3</c:v>
                </c:pt>
                <c:pt idx="8">
                  <c:v>52.9</c:v>
                </c:pt>
                <c:pt idx="9">
                  <c:v>55.5</c:v>
                </c:pt>
                <c:pt idx="10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02744"/>
        <c:axId val="2106240680"/>
      </c:lineChart>
      <c:catAx>
        <c:axId val="206550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240680"/>
        <c:crosses val="autoZero"/>
        <c:auto val="1"/>
        <c:lblAlgn val="ctr"/>
        <c:lblOffset val="100"/>
        <c:noMultiLvlLbl val="0"/>
      </c:catAx>
      <c:valAx>
        <c:axId val="210624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0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'4w-eight-NB&amp;NB(2)'!$I$130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'4w-eight-NB&amp;NB(2)'!$I$131:$I$153</c:f>
              <c:numCache>
                <c:formatCode>0.000_);[Red]\(0.000\)</c:formatCode>
                <c:ptCount val="23"/>
                <c:pt idx="0">
                  <c:v>0.0028736</c:v>
                </c:pt>
                <c:pt idx="1">
                  <c:v>0.0015304</c:v>
                </c:pt>
                <c:pt idx="2">
                  <c:v>0.00362</c:v>
                </c:pt>
                <c:pt idx="3">
                  <c:v>0.0051416</c:v>
                </c:pt>
                <c:pt idx="4">
                  <c:v>0.010128</c:v>
                </c:pt>
                <c:pt idx="5">
                  <c:v>0.037824</c:v>
                </c:pt>
                <c:pt idx="6">
                  <c:v>0.086</c:v>
                </c:pt>
                <c:pt idx="7">
                  <c:v>0.19904</c:v>
                </c:pt>
                <c:pt idx="8">
                  <c:v>0.4116</c:v>
                </c:pt>
                <c:pt idx="9">
                  <c:v>0.78408</c:v>
                </c:pt>
                <c:pt idx="10">
                  <c:v>1.4752</c:v>
                </c:pt>
                <c:pt idx="11">
                  <c:v>2.444</c:v>
                </c:pt>
                <c:pt idx="12">
                  <c:v>3.7032</c:v>
                </c:pt>
                <c:pt idx="13">
                  <c:v>4.7408</c:v>
                </c:pt>
                <c:pt idx="14">
                  <c:v>5.0136</c:v>
                </c:pt>
                <c:pt idx="15">
                  <c:v>5.158399999999999</c:v>
                </c:pt>
                <c:pt idx="16">
                  <c:v>5.244800000000001</c:v>
                </c:pt>
                <c:pt idx="17">
                  <c:v>5.2992</c:v>
                </c:pt>
                <c:pt idx="18">
                  <c:v>5.3056</c:v>
                </c:pt>
                <c:pt idx="19">
                  <c:v>5.319199999999999</c:v>
                </c:pt>
                <c:pt idx="20">
                  <c:v>5.3472</c:v>
                </c:pt>
                <c:pt idx="21">
                  <c:v>5.34</c:v>
                </c:pt>
                <c:pt idx="22">
                  <c:v>5.3472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'4w-eight-NB&amp;NB(2)'!$J$131:$J$153</c:f>
              <c:numCache>
                <c:formatCode>0.000_);[Red]\(0.000\)</c:formatCode>
                <c:ptCount val="23"/>
                <c:pt idx="0">
                  <c:v>0.0036496</c:v>
                </c:pt>
                <c:pt idx="1">
                  <c:v>0.0070176</c:v>
                </c:pt>
                <c:pt idx="2">
                  <c:v>0.014088</c:v>
                </c:pt>
                <c:pt idx="3">
                  <c:v>0.03036</c:v>
                </c:pt>
                <c:pt idx="4">
                  <c:v>0.060952</c:v>
                </c:pt>
                <c:pt idx="5">
                  <c:v>0.12072</c:v>
                </c:pt>
                <c:pt idx="6">
                  <c:v>0.24016</c:v>
                </c:pt>
                <c:pt idx="7">
                  <c:v>0.47496</c:v>
                </c:pt>
                <c:pt idx="8">
                  <c:v>0.9272</c:v>
                </c:pt>
                <c:pt idx="9">
                  <c:v>1.812</c:v>
                </c:pt>
                <c:pt idx="10">
                  <c:v>3.2408</c:v>
                </c:pt>
                <c:pt idx="11">
                  <c:v>4.02</c:v>
                </c:pt>
                <c:pt idx="12">
                  <c:v>4.5664</c:v>
                </c:pt>
                <c:pt idx="13">
                  <c:v>4.9168</c:v>
                </c:pt>
                <c:pt idx="14">
                  <c:v>5.1072</c:v>
                </c:pt>
                <c:pt idx="15">
                  <c:v>5.2176</c:v>
                </c:pt>
                <c:pt idx="16">
                  <c:v>5.2712</c:v>
                </c:pt>
                <c:pt idx="17">
                  <c:v>5.3056</c:v>
                </c:pt>
                <c:pt idx="18">
                  <c:v>5.3472</c:v>
                </c:pt>
                <c:pt idx="19">
                  <c:v>5.3544</c:v>
                </c:pt>
                <c:pt idx="20">
                  <c:v>5.3616</c:v>
                </c:pt>
                <c:pt idx="21">
                  <c:v>5.3616</c:v>
                </c:pt>
                <c:pt idx="22">
                  <c:v>5.3616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'4w-eight-NB&amp;NB(2)'!$K$131:$K$153</c:f>
              <c:numCache>
                <c:formatCode>0.000_);[Red]\(0.000\)</c:formatCode>
                <c:ptCount val="23"/>
                <c:pt idx="0">
                  <c:v>0.0016312</c:v>
                </c:pt>
                <c:pt idx="1">
                  <c:v>0.0032624</c:v>
                </c:pt>
                <c:pt idx="2">
                  <c:v>0.0064416</c:v>
                </c:pt>
                <c:pt idx="3">
                  <c:v>0.01288</c:v>
                </c:pt>
                <c:pt idx="4">
                  <c:v>0.025768</c:v>
                </c:pt>
                <c:pt idx="5">
                  <c:v>0.050632</c:v>
                </c:pt>
                <c:pt idx="6">
                  <c:v>0.09536</c:v>
                </c:pt>
                <c:pt idx="7">
                  <c:v>0.17064</c:v>
                </c:pt>
                <c:pt idx="8">
                  <c:v>0.29024</c:v>
                </c:pt>
                <c:pt idx="9">
                  <c:v>0.55408</c:v>
                </c:pt>
                <c:pt idx="10">
                  <c:v>1.0056</c:v>
                </c:pt>
                <c:pt idx="11">
                  <c:v>1.668</c:v>
                </c:pt>
                <c:pt idx="12">
                  <c:v>2.5128</c:v>
                </c:pt>
                <c:pt idx="13">
                  <c:v>3.4136</c:v>
                </c:pt>
                <c:pt idx="14">
                  <c:v>4.0552</c:v>
                </c:pt>
                <c:pt idx="15">
                  <c:v>4.556</c:v>
                </c:pt>
                <c:pt idx="16">
                  <c:v>4.8528</c:v>
                </c:pt>
                <c:pt idx="17">
                  <c:v>4.9832</c:v>
                </c:pt>
                <c:pt idx="18">
                  <c:v>5.0696</c:v>
                </c:pt>
                <c:pt idx="19">
                  <c:v>5.12</c:v>
                </c:pt>
                <c:pt idx="20">
                  <c:v>5.152</c:v>
                </c:pt>
                <c:pt idx="21">
                  <c:v>5.158399999999999</c:v>
                </c:pt>
                <c:pt idx="22">
                  <c:v>5.152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'4w-eight-NB&amp;NB(2)'!$L$131:$L$153</c:f>
              <c:numCache>
                <c:formatCode>0.000_);[Red]\(0.000\)</c:formatCode>
                <c:ptCount val="23"/>
                <c:pt idx="0">
                  <c:v>0.0038464</c:v>
                </c:pt>
                <c:pt idx="1">
                  <c:v>0.0072856</c:v>
                </c:pt>
                <c:pt idx="2">
                  <c:v>0.014624</c:v>
                </c:pt>
                <c:pt idx="3">
                  <c:v>0.032064</c:v>
                </c:pt>
                <c:pt idx="4">
                  <c:v>0.064</c:v>
                </c:pt>
                <c:pt idx="5">
                  <c:v>0.12776</c:v>
                </c:pt>
                <c:pt idx="6">
                  <c:v>0.254</c:v>
                </c:pt>
                <c:pt idx="7">
                  <c:v>0.49904</c:v>
                </c:pt>
                <c:pt idx="8">
                  <c:v>0.9768</c:v>
                </c:pt>
                <c:pt idx="9">
                  <c:v>1.8688</c:v>
                </c:pt>
                <c:pt idx="10">
                  <c:v>3.2872</c:v>
                </c:pt>
                <c:pt idx="11">
                  <c:v>4.0672</c:v>
                </c:pt>
                <c:pt idx="12">
                  <c:v>4.6176</c:v>
                </c:pt>
                <c:pt idx="13">
                  <c:v>4.9528</c:v>
                </c:pt>
                <c:pt idx="14">
                  <c:v>5.1328</c:v>
                </c:pt>
                <c:pt idx="15">
                  <c:v>5.244800000000001</c:v>
                </c:pt>
                <c:pt idx="16">
                  <c:v>5.292</c:v>
                </c:pt>
                <c:pt idx="17">
                  <c:v>5.3264</c:v>
                </c:pt>
                <c:pt idx="18">
                  <c:v>5.3336</c:v>
                </c:pt>
                <c:pt idx="19">
                  <c:v>5.3472</c:v>
                </c:pt>
                <c:pt idx="20">
                  <c:v>5.3472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'4w-eight-NB&amp;NB(2)'!$M$131:$M$153</c:f>
              <c:numCache>
                <c:formatCode>0.000_);[Red]\(0.000\)</c:formatCode>
                <c:ptCount val="23"/>
                <c:pt idx="0">
                  <c:v>0.0016312</c:v>
                </c:pt>
                <c:pt idx="1">
                  <c:v>0.0032624</c:v>
                </c:pt>
                <c:pt idx="2">
                  <c:v>0.006536</c:v>
                </c:pt>
                <c:pt idx="3">
                  <c:v>0.013048</c:v>
                </c:pt>
                <c:pt idx="4">
                  <c:v>0.026016</c:v>
                </c:pt>
                <c:pt idx="5">
                  <c:v>0.05128</c:v>
                </c:pt>
                <c:pt idx="6">
                  <c:v>0.0964</c:v>
                </c:pt>
                <c:pt idx="7">
                  <c:v>0.17224</c:v>
                </c:pt>
                <c:pt idx="8">
                  <c:v>0.2956</c:v>
                </c:pt>
                <c:pt idx="9">
                  <c:v>0.56264</c:v>
                </c:pt>
                <c:pt idx="10">
                  <c:v>1.024</c:v>
                </c:pt>
                <c:pt idx="11">
                  <c:v>1.7008</c:v>
                </c:pt>
                <c:pt idx="12">
                  <c:v>2.5728</c:v>
                </c:pt>
                <c:pt idx="13">
                  <c:v>3.4592</c:v>
                </c:pt>
                <c:pt idx="14">
                  <c:v>4.1416</c:v>
                </c:pt>
                <c:pt idx="15">
                  <c:v>4.6384</c:v>
                </c:pt>
                <c:pt idx="16">
                  <c:v>4.9408</c:v>
                </c:pt>
                <c:pt idx="17">
                  <c:v>5.088</c:v>
                </c:pt>
                <c:pt idx="18">
                  <c:v>5.1784</c:v>
                </c:pt>
                <c:pt idx="19">
                  <c:v>5.2176</c:v>
                </c:pt>
                <c:pt idx="20">
                  <c:v>5.2376</c:v>
                </c:pt>
                <c:pt idx="21">
                  <c:v>5.244800000000001</c:v>
                </c:pt>
                <c:pt idx="22">
                  <c:v>5.2512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46920"/>
        <c:axId val="2105856184"/>
      </c:lineChart>
      <c:catAx>
        <c:axId val="2105846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856184"/>
        <c:crosses val="autoZero"/>
        <c:auto val="1"/>
        <c:lblAlgn val="ctr"/>
        <c:lblOffset val="100"/>
        <c:noMultiLvlLbl val="0"/>
      </c:catAx>
      <c:valAx>
        <c:axId val="210585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84692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</a:t>
            </a:r>
            <a:r>
              <a:rPr lang="en-US" baseline="0"/>
              <a:t> vars)</a:t>
            </a:r>
            <a:endParaRPr lang="en-US"/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'4w-eight-NB&amp;NB(2)'!$I$168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'4w-eight-NB&amp;NB(2)'!$I$169:$I$179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'4w-eight-NB&amp;NB(2)'!$J$168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'4w-eight-NB&amp;NB(2)'!$J$169:$J$179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'4w-eight-NB&amp;NB(2)'!$K$168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'4w-eight-NB&amp;NB(2)'!$K$169:$K$179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'4w-eight-NB&amp;NB(2)'!$L$168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'4w-eight-NB&amp;NB(2)'!$L$169:$L$179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'4w-eight-NB&amp;NB(2)'!$M$168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'4w-eight-NB&amp;NB(2)'!$M$169:$M$179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908440"/>
        <c:axId val="2106282520"/>
      </c:lineChart>
      <c:catAx>
        <c:axId val="2105908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282520"/>
        <c:crosses val="autoZero"/>
        <c:auto val="1"/>
        <c:lblAlgn val="ctr"/>
        <c:lblOffset val="100"/>
        <c:noMultiLvlLbl val="0"/>
      </c:catAx>
      <c:valAx>
        <c:axId val="210628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90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'4w-eight-NB&amp;NB(2)'!$I$240:$I$250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'4w-eight-NB&amp;NB(2)'!$J$240:$J$250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'4w-eight-NB&amp;NB(2)'!$K$240:$K$250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'4w-eight-NB&amp;NB(2)'!$L$240:$L$250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'4w-eight-NB&amp;NB(2)'!$M$240:$M$250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644104"/>
        <c:axId val="2065360008"/>
      </c:lineChart>
      <c:catAx>
        <c:axId val="206564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360008"/>
        <c:crosses val="autoZero"/>
        <c:auto val="1"/>
        <c:lblAlgn val="ctr"/>
        <c:lblOffset val="100"/>
        <c:noMultiLvlLbl val="0"/>
      </c:catAx>
      <c:valAx>
        <c:axId val="206536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64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</a:t>
            </a:r>
            <a:r>
              <a:rPr lang="en-US" baseline="0"/>
              <a:t> vars)</a:t>
            </a:r>
            <a:endParaRPr lang="en-US"/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'4w-eight-BL&amp;BL★'!$I$167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'4w-eight-BL&amp;BL★'!$H$168:$H$178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'4w-eight-BL&amp;BL★'!$I$168:$I$178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'4w-eight-BL&amp;BL★'!$J$167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'4w-eight-BL&amp;BL★'!$H$168:$H$178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'4w-eight-BL&amp;BL★'!$J$168:$J$178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'4w-eight-BL&amp;BL★'!$K$167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'4w-eight-BL&amp;BL★'!$H$168:$H$178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'4w-eight-BL&amp;BL★'!$K$168:$K$178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'4w-eight-BL&amp;BL★'!$L$167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'4w-eight-BL&amp;BL★'!$H$168:$H$178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'4w-eight-BL&amp;BL★'!$L$168:$L$178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'4w-eight-BL&amp;BL★'!$M$167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'4w-eight-BL&amp;BL★'!$H$168:$H$178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'4w-eight-BL&amp;BL★'!$M$168:$M$178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092728"/>
        <c:axId val="2077959544"/>
      </c:lineChart>
      <c:catAx>
        <c:axId val="2066092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959544"/>
        <c:crosses val="autoZero"/>
        <c:auto val="1"/>
        <c:lblAlgn val="ctr"/>
        <c:lblOffset val="100"/>
        <c:noMultiLvlLbl val="0"/>
      </c:catAx>
      <c:valAx>
        <c:axId val="20779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092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'4w-eight-NB&amp;NB(2)'!$I$201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'4w-eight-NB&amp;NB(2)'!$I$202:$I$224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'4w-eight-NB&amp;NB(2)'!$J$201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'4w-eight-NB&amp;NB(2)'!$J$202:$J$224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'4w-eight-NB&amp;NB(2)'!$K$201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'4w-eight-NB&amp;NB(2)'!$K$202:$K$224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'4w-eight-NB&amp;NB(2)'!$L$201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'4w-eight-NB&amp;NB(2)'!$L$202:$L$224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'4w-eight-NB&amp;NB(2)'!$M$201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'4w-eight-NB&amp;NB(2)'!$M$202:$M$224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85432"/>
        <c:axId val="2106189432"/>
      </c:lineChart>
      <c:catAx>
        <c:axId val="206558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189432"/>
        <c:crosses val="autoZero"/>
        <c:auto val="1"/>
        <c:lblAlgn val="ctr"/>
        <c:lblOffset val="100"/>
        <c:noMultiLvlLbl val="0"/>
      </c:catAx>
      <c:valAx>
        <c:axId val="21061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8543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</a:t>
            </a:r>
            <a:r>
              <a:rPr lang="en-US" baseline="0"/>
              <a:t> vars)</a:t>
            </a:r>
            <a:endParaRPr lang="en-US"/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'4w-eight-NB&amp;NB(2)'!$I$272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'4w-eight-NB&amp;NB(2)'!$I$273:$I$295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'4w-eight-NB&amp;NB(2)'!$J$272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'4w-eight-NB&amp;NB(2)'!$J$273:$J$295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'4w-eight-NB&amp;NB(2)'!$K$272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'4w-eight-NB&amp;NB(2)'!$K$273:$K$295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'4w-eight-NB&amp;NB(2)'!$L$272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'4w-eight-NB&amp;NB(2)'!$L$273:$L$295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'4w-eight-NB&amp;NB(2)'!$M$272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'4w-eight-NB&amp;NB(2)'!$M$273:$M$295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779960"/>
        <c:axId val="2064827960"/>
      </c:lineChart>
      <c:catAx>
        <c:axId val="2064779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827960"/>
        <c:crosses val="autoZero"/>
        <c:auto val="1"/>
        <c:lblAlgn val="ctr"/>
        <c:lblOffset val="100"/>
        <c:noMultiLvlLbl val="0"/>
      </c:catAx>
      <c:valAx>
        <c:axId val="20648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77996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'4w-eight-NB&amp;NB(2)'!$I$98:$I$108</c:f>
              <c:numCache>
                <c:formatCode>0.0_);[Red]\(0.0\)</c:formatCode>
                <c:ptCount val="11"/>
                <c:pt idx="0">
                  <c:v>21.2</c:v>
                </c:pt>
                <c:pt idx="1">
                  <c:v>79.8</c:v>
                </c:pt>
                <c:pt idx="2">
                  <c:v>67.4</c:v>
                </c:pt>
                <c:pt idx="3">
                  <c:v>95.0</c:v>
                </c:pt>
                <c:pt idx="4">
                  <c:v>96.4</c:v>
                </c:pt>
                <c:pt idx="5">
                  <c:v>51.6</c:v>
                </c:pt>
                <c:pt idx="6">
                  <c:v>45.4</c:v>
                </c:pt>
                <c:pt idx="7">
                  <c:v>39.2</c:v>
                </c:pt>
                <c:pt idx="8">
                  <c:v>38.0</c:v>
                </c:pt>
                <c:pt idx="9">
                  <c:v>39.9</c:v>
                </c:pt>
                <c:pt idx="10">
                  <c:v>42.4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'4w-eight-NB&amp;NB(2)'!$J$98:$J$108</c:f>
              <c:numCache>
                <c:formatCode>0.0_);[Red]\(0.0\)</c:formatCode>
                <c:ptCount val="11"/>
                <c:pt idx="0">
                  <c:v>16.7</c:v>
                </c:pt>
                <c:pt idx="1">
                  <c:v>17.4</c:v>
                </c:pt>
                <c:pt idx="2">
                  <c:v>17.3</c:v>
                </c:pt>
                <c:pt idx="3">
                  <c:v>16.1</c:v>
                </c:pt>
                <c:pt idx="4">
                  <c:v>16.0</c:v>
                </c:pt>
                <c:pt idx="5">
                  <c:v>16.2</c:v>
                </c:pt>
                <c:pt idx="6">
                  <c:v>16.3</c:v>
                </c:pt>
                <c:pt idx="7">
                  <c:v>16.4</c:v>
                </c:pt>
                <c:pt idx="8">
                  <c:v>16.8</c:v>
                </c:pt>
                <c:pt idx="9">
                  <c:v>17.2</c:v>
                </c:pt>
                <c:pt idx="10">
                  <c:v>19.3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'4w-eight-NB&amp;NB(2)'!$K$98:$K$108</c:f>
              <c:numCache>
                <c:formatCode>0.0_);[Red]\(0.0\)</c:formatCode>
                <c:ptCount val="11"/>
                <c:pt idx="0">
                  <c:v>37.40000000000001</c:v>
                </c:pt>
                <c:pt idx="1">
                  <c:v>37.40000000000001</c:v>
                </c:pt>
                <c:pt idx="2">
                  <c:v>37.90000000000001</c:v>
                </c:pt>
                <c:pt idx="3">
                  <c:v>37.90000000000001</c:v>
                </c:pt>
                <c:pt idx="4">
                  <c:v>37.90000000000001</c:v>
                </c:pt>
                <c:pt idx="5">
                  <c:v>38.6</c:v>
                </c:pt>
                <c:pt idx="6">
                  <c:v>41.0</c:v>
                </c:pt>
                <c:pt idx="7">
                  <c:v>45.8</c:v>
                </c:pt>
                <c:pt idx="8">
                  <c:v>53.8</c:v>
                </c:pt>
                <c:pt idx="9">
                  <c:v>56.4</c:v>
                </c:pt>
                <c:pt idx="10">
                  <c:v>62.1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'4w-eight-NB&amp;NB(2)'!$L$98:$L$108</c:f>
              <c:numCache>
                <c:formatCode>0.0_);[Red]\(0.0\)</c:formatCode>
                <c:ptCount val="11"/>
                <c:pt idx="0">
                  <c:v>15.9</c:v>
                </c:pt>
                <c:pt idx="1">
                  <c:v>16.8</c:v>
                </c:pt>
                <c:pt idx="2">
                  <c:v>16.7</c:v>
                </c:pt>
                <c:pt idx="3">
                  <c:v>15.2</c:v>
                </c:pt>
                <c:pt idx="4">
                  <c:v>15.3</c:v>
                </c:pt>
                <c:pt idx="5">
                  <c:v>15.3</c:v>
                </c:pt>
                <c:pt idx="6">
                  <c:v>15.4</c:v>
                </c:pt>
                <c:pt idx="7">
                  <c:v>15.7</c:v>
                </c:pt>
                <c:pt idx="8">
                  <c:v>16.0</c:v>
                </c:pt>
                <c:pt idx="9">
                  <c:v>16.7</c:v>
                </c:pt>
                <c:pt idx="10">
                  <c:v>19.0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'4w-eight-NB&amp;NB(2)'!$M$98:$M$108</c:f>
              <c:numCache>
                <c:formatCode>0.0_);[Red]\(0.0\)</c:formatCode>
                <c:ptCount val="11"/>
                <c:pt idx="0">
                  <c:v>37.40000000000001</c:v>
                </c:pt>
                <c:pt idx="1">
                  <c:v>37.40000000000001</c:v>
                </c:pt>
                <c:pt idx="2">
                  <c:v>37.40000000000001</c:v>
                </c:pt>
                <c:pt idx="3">
                  <c:v>37.40000000000001</c:v>
                </c:pt>
                <c:pt idx="4">
                  <c:v>37.5</c:v>
                </c:pt>
                <c:pt idx="5">
                  <c:v>38.1</c:v>
                </c:pt>
                <c:pt idx="6">
                  <c:v>40.5</c:v>
                </c:pt>
                <c:pt idx="7">
                  <c:v>45.3</c:v>
                </c:pt>
                <c:pt idx="8">
                  <c:v>52.9</c:v>
                </c:pt>
                <c:pt idx="9">
                  <c:v>55.5</c:v>
                </c:pt>
                <c:pt idx="10">
                  <c:v>61.0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65432"/>
        <c:axId val="2064964184"/>
      </c:lineChart>
      <c:catAx>
        <c:axId val="2106565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964184"/>
        <c:crosses val="autoZero"/>
        <c:auto val="1"/>
        <c:lblAlgn val="ctr"/>
        <c:lblOffset val="100"/>
        <c:noMultiLvlLbl val="0"/>
      </c:catAx>
      <c:valAx>
        <c:axId val="20649641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56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</a:t>
            </a:r>
            <a:r>
              <a:rPr lang="en-US" baseline="0"/>
              <a:t> </a:t>
            </a: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'4w-eight-NB&amp;NB(2)'!$I$130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'4w-eight-NB&amp;NB(2)'!$I$131:$I$153</c:f>
              <c:numCache>
                <c:formatCode>0.000_);[Red]\(0.000\)</c:formatCode>
                <c:ptCount val="23"/>
                <c:pt idx="0">
                  <c:v>0.0028736</c:v>
                </c:pt>
                <c:pt idx="1">
                  <c:v>0.0015304</c:v>
                </c:pt>
                <c:pt idx="2">
                  <c:v>0.00362</c:v>
                </c:pt>
                <c:pt idx="3">
                  <c:v>0.0051416</c:v>
                </c:pt>
                <c:pt idx="4">
                  <c:v>0.010128</c:v>
                </c:pt>
                <c:pt idx="5">
                  <c:v>0.037824</c:v>
                </c:pt>
                <c:pt idx="6">
                  <c:v>0.086</c:v>
                </c:pt>
                <c:pt idx="7">
                  <c:v>0.19904</c:v>
                </c:pt>
                <c:pt idx="8">
                  <c:v>0.4116</c:v>
                </c:pt>
                <c:pt idx="9">
                  <c:v>0.78408</c:v>
                </c:pt>
                <c:pt idx="10">
                  <c:v>1.4752</c:v>
                </c:pt>
                <c:pt idx="11">
                  <c:v>2.444</c:v>
                </c:pt>
                <c:pt idx="12">
                  <c:v>3.7032</c:v>
                </c:pt>
                <c:pt idx="13">
                  <c:v>4.7408</c:v>
                </c:pt>
                <c:pt idx="14">
                  <c:v>5.0136</c:v>
                </c:pt>
                <c:pt idx="15">
                  <c:v>5.158399999999999</c:v>
                </c:pt>
                <c:pt idx="16">
                  <c:v>5.244800000000001</c:v>
                </c:pt>
                <c:pt idx="17">
                  <c:v>5.2992</c:v>
                </c:pt>
                <c:pt idx="18">
                  <c:v>5.3056</c:v>
                </c:pt>
                <c:pt idx="19">
                  <c:v>5.319199999999999</c:v>
                </c:pt>
                <c:pt idx="20">
                  <c:v>5.3472</c:v>
                </c:pt>
                <c:pt idx="21">
                  <c:v>5.34</c:v>
                </c:pt>
                <c:pt idx="22">
                  <c:v>5.3472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'4w-eight-NB&amp;NB(2)'!$J$131:$J$153</c:f>
              <c:numCache>
                <c:formatCode>0.000_);[Red]\(0.000\)</c:formatCode>
                <c:ptCount val="23"/>
                <c:pt idx="0">
                  <c:v>0.0036496</c:v>
                </c:pt>
                <c:pt idx="1">
                  <c:v>0.0070176</c:v>
                </c:pt>
                <c:pt idx="2">
                  <c:v>0.014088</c:v>
                </c:pt>
                <c:pt idx="3">
                  <c:v>0.03036</c:v>
                </c:pt>
                <c:pt idx="4">
                  <c:v>0.060952</c:v>
                </c:pt>
                <c:pt idx="5">
                  <c:v>0.12072</c:v>
                </c:pt>
                <c:pt idx="6">
                  <c:v>0.24016</c:v>
                </c:pt>
                <c:pt idx="7">
                  <c:v>0.47496</c:v>
                </c:pt>
                <c:pt idx="8">
                  <c:v>0.9272</c:v>
                </c:pt>
                <c:pt idx="9">
                  <c:v>1.812</c:v>
                </c:pt>
                <c:pt idx="10">
                  <c:v>3.2408</c:v>
                </c:pt>
                <c:pt idx="11">
                  <c:v>4.02</c:v>
                </c:pt>
                <c:pt idx="12">
                  <c:v>4.5664</c:v>
                </c:pt>
                <c:pt idx="13">
                  <c:v>4.9168</c:v>
                </c:pt>
                <c:pt idx="14">
                  <c:v>5.1072</c:v>
                </c:pt>
                <c:pt idx="15">
                  <c:v>5.2176</c:v>
                </c:pt>
                <c:pt idx="16">
                  <c:v>5.2712</c:v>
                </c:pt>
                <c:pt idx="17">
                  <c:v>5.3056</c:v>
                </c:pt>
                <c:pt idx="18">
                  <c:v>5.3472</c:v>
                </c:pt>
                <c:pt idx="19">
                  <c:v>5.3544</c:v>
                </c:pt>
                <c:pt idx="20">
                  <c:v>5.3616</c:v>
                </c:pt>
                <c:pt idx="21">
                  <c:v>5.3616</c:v>
                </c:pt>
                <c:pt idx="22">
                  <c:v>5.3616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'4w-eight-NB&amp;NB(2)'!$K$131:$K$153</c:f>
              <c:numCache>
                <c:formatCode>0.000_);[Red]\(0.000\)</c:formatCode>
                <c:ptCount val="23"/>
                <c:pt idx="0">
                  <c:v>0.0016312</c:v>
                </c:pt>
                <c:pt idx="1">
                  <c:v>0.0032624</c:v>
                </c:pt>
                <c:pt idx="2">
                  <c:v>0.0064416</c:v>
                </c:pt>
                <c:pt idx="3">
                  <c:v>0.01288</c:v>
                </c:pt>
                <c:pt idx="4">
                  <c:v>0.025768</c:v>
                </c:pt>
                <c:pt idx="5">
                  <c:v>0.050632</c:v>
                </c:pt>
                <c:pt idx="6">
                  <c:v>0.09536</c:v>
                </c:pt>
                <c:pt idx="7">
                  <c:v>0.17064</c:v>
                </c:pt>
                <c:pt idx="8">
                  <c:v>0.29024</c:v>
                </c:pt>
                <c:pt idx="9">
                  <c:v>0.55408</c:v>
                </c:pt>
                <c:pt idx="10">
                  <c:v>1.0056</c:v>
                </c:pt>
                <c:pt idx="11">
                  <c:v>1.668</c:v>
                </c:pt>
                <c:pt idx="12">
                  <c:v>2.5128</c:v>
                </c:pt>
                <c:pt idx="13">
                  <c:v>3.4136</c:v>
                </c:pt>
                <c:pt idx="14">
                  <c:v>4.0552</c:v>
                </c:pt>
                <c:pt idx="15">
                  <c:v>4.556</c:v>
                </c:pt>
                <c:pt idx="16">
                  <c:v>4.8528</c:v>
                </c:pt>
                <c:pt idx="17">
                  <c:v>4.9832</c:v>
                </c:pt>
                <c:pt idx="18">
                  <c:v>5.0696</c:v>
                </c:pt>
                <c:pt idx="19">
                  <c:v>5.12</c:v>
                </c:pt>
                <c:pt idx="20">
                  <c:v>5.152</c:v>
                </c:pt>
                <c:pt idx="21">
                  <c:v>5.158399999999999</c:v>
                </c:pt>
                <c:pt idx="22">
                  <c:v>5.152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'4w-eight-NB&amp;NB(2)'!$L$131:$L$153</c:f>
              <c:numCache>
                <c:formatCode>0.000_);[Red]\(0.000\)</c:formatCode>
                <c:ptCount val="23"/>
                <c:pt idx="0">
                  <c:v>0.0038464</c:v>
                </c:pt>
                <c:pt idx="1">
                  <c:v>0.0072856</c:v>
                </c:pt>
                <c:pt idx="2">
                  <c:v>0.014624</c:v>
                </c:pt>
                <c:pt idx="3">
                  <c:v>0.032064</c:v>
                </c:pt>
                <c:pt idx="4">
                  <c:v>0.064</c:v>
                </c:pt>
                <c:pt idx="5">
                  <c:v>0.12776</c:v>
                </c:pt>
                <c:pt idx="6">
                  <c:v>0.254</c:v>
                </c:pt>
                <c:pt idx="7">
                  <c:v>0.49904</c:v>
                </c:pt>
                <c:pt idx="8">
                  <c:v>0.9768</c:v>
                </c:pt>
                <c:pt idx="9">
                  <c:v>1.8688</c:v>
                </c:pt>
                <c:pt idx="10">
                  <c:v>3.2872</c:v>
                </c:pt>
                <c:pt idx="11">
                  <c:v>4.0672</c:v>
                </c:pt>
                <c:pt idx="12">
                  <c:v>4.6176</c:v>
                </c:pt>
                <c:pt idx="13">
                  <c:v>4.9528</c:v>
                </c:pt>
                <c:pt idx="14">
                  <c:v>5.1328</c:v>
                </c:pt>
                <c:pt idx="15">
                  <c:v>5.244800000000001</c:v>
                </c:pt>
                <c:pt idx="16">
                  <c:v>5.292</c:v>
                </c:pt>
                <c:pt idx="17">
                  <c:v>5.3264</c:v>
                </c:pt>
                <c:pt idx="18">
                  <c:v>5.3336</c:v>
                </c:pt>
                <c:pt idx="19">
                  <c:v>5.3472</c:v>
                </c:pt>
                <c:pt idx="20">
                  <c:v>5.3472</c:v>
                </c:pt>
                <c:pt idx="21">
                  <c:v>5.3472</c:v>
                </c:pt>
                <c:pt idx="22">
                  <c:v>5.3472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'4w-eight-NB&amp;NB(2)'!$M$131:$M$153</c:f>
              <c:numCache>
                <c:formatCode>0.000_);[Red]\(0.000\)</c:formatCode>
                <c:ptCount val="23"/>
                <c:pt idx="0">
                  <c:v>0.0016312</c:v>
                </c:pt>
                <c:pt idx="1">
                  <c:v>0.0032624</c:v>
                </c:pt>
                <c:pt idx="2">
                  <c:v>0.006536</c:v>
                </c:pt>
                <c:pt idx="3">
                  <c:v>0.013048</c:v>
                </c:pt>
                <c:pt idx="4">
                  <c:v>0.026016</c:v>
                </c:pt>
                <c:pt idx="5">
                  <c:v>0.05128</c:v>
                </c:pt>
                <c:pt idx="6">
                  <c:v>0.0964</c:v>
                </c:pt>
                <c:pt idx="7">
                  <c:v>0.17224</c:v>
                </c:pt>
                <c:pt idx="8">
                  <c:v>0.2956</c:v>
                </c:pt>
                <c:pt idx="9">
                  <c:v>0.56264</c:v>
                </c:pt>
                <c:pt idx="10">
                  <c:v>1.024</c:v>
                </c:pt>
                <c:pt idx="11">
                  <c:v>1.7008</c:v>
                </c:pt>
                <c:pt idx="12">
                  <c:v>2.5728</c:v>
                </c:pt>
                <c:pt idx="13">
                  <c:v>3.4592</c:v>
                </c:pt>
                <c:pt idx="14">
                  <c:v>4.1416</c:v>
                </c:pt>
                <c:pt idx="15">
                  <c:v>4.6384</c:v>
                </c:pt>
                <c:pt idx="16">
                  <c:v>4.9408</c:v>
                </c:pt>
                <c:pt idx="17">
                  <c:v>5.088</c:v>
                </c:pt>
                <c:pt idx="18">
                  <c:v>5.1784</c:v>
                </c:pt>
                <c:pt idx="19">
                  <c:v>5.2176</c:v>
                </c:pt>
                <c:pt idx="20">
                  <c:v>5.2376</c:v>
                </c:pt>
                <c:pt idx="21">
                  <c:v>5.244800000000001</c:v>
                </c:pt>
                <c:pt idx="22">
                  <c:v>5.2512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687304"/>
        <c:axId val="2078680616"/>
      </c:lineChart>
      <c:catAx>
        <c:axId val="207868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680616"/>
        <c:crosses val="autoZero"/>
        <c:auto val="1"/>
        <c:lblAlgn val="ctr"/>
        <c:lblOffset val="100"/>
        <c:noMultiLvlLbl val="0"/>
      </c:catAx>
      <c:valAx>
        <c:axId val="20786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868730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'4w-eight-NB&amp;NB(2)'!$I$239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'4w-eight-NB&amp;NB(2)'!$I$240:$I$250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'4w-eight-NB&amp;NB(2)'!$J$239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'4w-eight-NB&amp;NB(2)'!$J$240:$J$250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'4w-eight-NB&amp;NB(2)'!$K$239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'4w-eight-NB&amp;NB(2)'!$K$240:$K$250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'4w-eight-NB&amp;NB(2)'!$L$239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'4w-eight-NB&amp;NB(2)'!$L$240:$L$250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'4w-eight-NB&amp;NB(2)'!$M$239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'4w-eight-NB&amp;NB(2)'!$H$240:$H$250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'4w-eight-NB&amp;NB(2)'!$M$240:$M$250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34392"/>
        <c:axId val="2077043368"/>
      </c:lineChart>
      <c:catAx>
        <c:axId val="207703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043368"/>
        <c:crosses val="autoZero"/>
        <c:auto val="1"/>
        <c:lblAlgn val="ctr"/>
        <c:lblOffset val="100"/>
        <c:noMultiLvlLbl val="0"/>
      </c:catAx>
      <c:valAx>
        <c:axId val="207704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03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'1024-eight-BL&amp;BL'!$I$59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'1024-eight-BL&amp;BL'!$H$60:$H$82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'1024-eight-BL&amp;BL'!$I$60:$I$82</c:f>
              <c:numCache>
                <c:formatCode>0.000_);[Red]\(0.000\)</c:formatCode>
                <c:ptCount val="23"/>
                <c:pt idx="0">
                  <c:v>0.004396</c:v>
                </c:pt>
                <c:pt idx="1">
                  <c:v>0.008736</c:v>
                </c:pt>
                <c:pt idx="2">
                  <c:v>0.014816</c:v>
                </c:pt>
                <c:pt idx="3">
                  <c:v>0.029304</c:v>
                </c:pt>
                <c:pt idx="4">
                  <c:v>0.057552</c:v>
                </c:pt>
                <c:pt idx="5">
                  <c:v>0.10224</c:v>
                </c:pt>
                <c:pt idx="6">
                  <c:v>0.19752</c:v>
                </c:pt>
                <c:pt idx="7">
                  <c:v>0.37048</c:v>
                </c:pt>
                <c:pt idx="8">
                  <c:v>0.65808</c:v>
                </c:pt>
                <c:pt idx="9">
                  <c:v>1.1744</c:v>
                </c:pt>
                <c:pt idx="10">
                  <c:v>1.6544</c:v>
                </c:pt>
                <c:pt idx="11">
                  <c:v>2.1624</c:v>
                </c:pt>
                <c:pt idx="12">
                  <c:v>2.576</c:v>
                </c:pt>
                <c:pt idx="13">
                  <c:v>2.4064</c:v>
                </c:pt>
                <c:pt idx="14">
                  <c:v>3.2152</c:v>
                </c:pt>
                <c:pt idx="15">
                  <c:v>3.868</c:v>
                </c:pt>
                <c:pt idx="16">
                  <c:v>4.311199999999999</c:v>
                </c:pt>
                <c:pt idx="17">
                  <c:v>4.592</c:v>
                </c:pt>
                <c:pt idx="18">
                  <c:v>4.6864</c:v>
                </c:pt>
                <c:pt idx="19">
                  <c:v>4.836</c:v>
                </c:pt>
                <c:pt idx="20">
                  <c:v>4.888</c:v>
                </c:pt>
                <c:pt idx="21">
                  <c:v>5.02</c:v>
                </c:pt>
                <c:pt idx="22">
                  <c:v>5.025600000000001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'1024-eight-BL&amp;BL'!$J$59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'1024-eight-BL&amp;BL'!$H$60:$H$82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'1024-eight-BL&amp;BL'!$J$60:$J$82</c:f>
              <c:numCache>
                <c:formatCode>0.000_);[Red]\(0.000\)</c:formatCode>
                <c:ptCount val="23"/>
                <c:pt idx="0">
                  <c:v>0.0008488</c:v>
                </c:pt>
                <c:pt idx="1">
                  <c:v>0.0016368</c:v>
                </c:pt>
                <c:pt idx="2">
                  <c:v>0.0032736</c:v>
                </c:pt>
                <c:pt idx="3">
                  <c:v>0.0065896</c:v>
                </c:pt>
                <c:pt idx="4">
                  <c:v>0.012776</c:v>
                </c:pt>
                <c:pt idx="5">
                  <c:v>0.02572</c:v>
                </c:pt>
                <c:pt idx="6">
                  <c:v>0.051448</c:v>
                </c:pt>
                <c:pt idx="7">
                  <c:v>0.09848</c:v>
                </c:pt>
                <c:pt idx="8">
                  <c:v>0.19048</c:v>
                </c:pt>
                <c:pt idx="9">
                  <c:v>0.3668</c:v>
                </c:pt>
                <c:pt idx="10">
                  <c:v>0.6684</c:v>
                </c:pt>
                <c:pt idx="11">
                  <c:v>1.148</c:v>
                </c:pt>
                <c:pt idx="12">
                  <c:v>1.8088</c:v>
                </c:pt>
                <c:pt idx="13">
                  <c:v>2.6152</c:v>
                </c:pt>
                <c:pt idx="14">
                  <c:v>3.4424</c:v>
                </c:pt>
                <c:pt idx="15">
                  <c:v>4.084</c:v>
                </c:pt>
                <c:pt idx="16">
                  <c:v>4.516</c:v>
                </c:pt>
                <c:pt idx="17">
                  <c:v>4.762399999999999</c:v>
                </c:pt>
                <c:pt idx="18">
                  <c:v>4.899199999999999</c:v>
                </c:pt>
                <c:pt idx="19">
                  <c:v>4.9768</c:v>
                </c:pt>
                <c:pt idx="20">
                  <c:v>5.0136</c:v>
                </c:pt>
                <c:pt idx="21">
                  <c:v>5.025600000000001</c:v>
                </c:pt>
                <c:pt idx="22">
                  <c:v>5.032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'1024-eight-BL&amp;BL'!$K$59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'1024-eight-BL&amp;BL'!$H$60:$H$82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'1024-eight-BL&amp;BL'!$K$60:$K$82</c:f>
              <c:numCache>
                <c:formatCode>0.000_);[Red]\(0.000\)</c:formatCode>
                <c:ptCount val="23"/>
                <c:pt idx="0">
                  <c:v>0.0008048</c:v>
                </c:pt>
                <c:pt idx="1">
                  <c:v>0.0016128</c:v>
                </c:pt>
                <c:pt idx="2">
                  <c:v>0.0032048</c:v>
                </c:pt>
                <c:pt idx="3">
                  <c:v>0.0064312</c:v>
                </c:pt>
                <c:pt idx="4">
                  <c:v>0.01288</c:v>
                </c:pt>
                <c:pt idx="5">
                  <c:v>0.0254</c:v>
                </c:pt>
                <c:pt idx="6">
                  <c:v>0.049304</c:v>
                </c:pt>
                <c:pt idx="7">
                  <c:v>0.09224</c:v>
                </c:pt>
                <c:pt idx="8">
                  <c:v>0.16888</c:v>
                </c:pt>
                <c:pt idx="9">
                  <c:v>0.32656</c:v>
                </c:pt>
                <c:pt idx="10">
                  <c:v>0.60096</c:v>
                </c:pt>
                <c:pt idx="11">
                  <c:v>1.032</c:v>
                </c:pt>
                <c:pt idx="12">
                  <c:v>1.6408</c:v>
                </c:pt>
                <c:pt idx="13">
                  <c:v>2.4584</c:v>
                </c:pt>
                <c:pt idx="14">
                  <c:v>3.2352</c:v>
                </c:pt>
                <c:pt idx="15">
                  <c:v>3.8864</c:v>
                </c:pt>
                <c:pt idx="16">
                  <c:v>4.325600000000001</c:v>
                </c:pt>
                <c:pt idx="17">
                  <c:v>4.592</c:v>
                </c:pt>
                <c:pt idx="18">
                  <c:v>4.724</c:v>
                </c:pt>
                <c:pt idx="19">
                  <c:v>4.819199999999999</c:v>
                </c:pt>
                <c:pt idx="20">
                  <c:v>4.9648</c:v>
                </c:pt>
                <c:pt idx="21">
                  <c:v>4.6976</c:v>
                </c:pt>
                <c:pt idx="22">
                  <c:v>3.8496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'1024-eight-BL&amp;BL'!$L$59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'1024-eight-BL&amp;BL'!$H$60:$H$82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'1024-eight-BL&amp;BL'!$L$60:$L$82</c:f>
              <c:numCache>
                <c:formatCode>0.000_);[Red]\(0.000\)</c:formatCode>
                <c:ptCount val="23"/>
                <c:pt idx="0">
                  <c:v>0.0010264</c:v>
                </c:pt>
                <c:pt idx="1">
                  <c:v>0.0020408</c:v>
                </c:pt>
                <c:pt idx="2">
                  <c:v>0.0040816</c:v>
                </c:pt>
                <c:pt idx="3">
                  <c:v>0.007952</c:v>
                </c:pt>
                <c:pt idx="4">
                  <c:v>0.01584</c:v>
                </c:pt>
                <c:pt idx="5">
                  <c:v>0.03156</c:v>
                </c:pt>
                <c:pt idx="6">
                  <c:v>0.061896</c:v>
                </c:pt>
                <c:pt idx="7">
                  <c:v>0.1192</c:v>
                </c:pt>
                <c:pt idx="8">
                  <c:v>0.22616</c:v>
                </c:pt>
                <c:pt idx="9">
                  <c:v>0.43096</c:v>
                </c:pt>
                <c:pt idx="10">
                  <c:v>0.77456</c:v>
                </c:pt>
                <c:pt idx="11">
                  <c:v>1.2944</c:v>
                </c:pt>
                <c:pt idx="12">
                  <c:v>1.9848</c:v>
                </c:pt>
                <c:pt idx="13">
                  <c:v>2.8016</c:v>
                </c:pt>
                <c:pt idx="14">
                  <c:v>3.5864</c:v>
                </c:pt>
                <c:pt idx="15">
                  <c:v>4.188</c:v>
                </c:pt>
                <c:pt idx="16">
                  <c:v>4.5768</c:v>
                </c:pt>
                <c:pt idx="17">
                  <c:v>4.8016</c:v>
                </c:pt>
                <c:pt idx="18">
                  <c:v>4.9232</c:v>
                </c:pt>
                <c:pt idx="19">
                  <c:v>4.9888</c:v>
                </c:pt>
                <c:pt idx="20">
                  <c:v>5.0136</c:v>
                </c:pt>
                <c:pt idx="21">
                  <c:v>5.025600000000001</c:v>
                </c:pt>
                <c:pt idx="22">
                  <c:v>5.0384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'1024-eight-BL&amp;BL'!$M$59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'1024-eight-BL&amp;BL'!$H$60:$H$82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'1024-eight-BL&amp;BL'!$M$60:$M$82</c:f>
              <c:numCache>
                <c:formatCode>0.000_);[Red]\(0.000\)</c:formatCode>
                <c:ptCount val="23"/>
                <c:pt idx="0">
                  <c:v>0.0009688</c:v>
                </c:pt>
                <c:pt idx="1">
                  <c:v>0.0019376</c:v>
                </c:pt>
                <c:pt idx="2">
                  <c:v>0.0038688</c:v>
                </c:pt>
                <c:pt idx="3">
                  <c:v>0.0077368</c:v>
                </c:pt>
                <c:pt idx="4">
                  <c:v>0.015352</c:v>
                </c:pt>
                <c:pt idx="5">
                  <c:v>0.030416</c:v>
                </c:pt>
                <c:pt idx="6">
                  <c:v>0.058608</c:v>
                </c:pt>
                <c:pt idx="7">
                  <c:v>0.10808</c:v>
                </c:pt>
                <c:pt idx="8">
                  <c:v>0.19544</c:v>
                </c:pt>
                <c:pt idx="9">
                  <c:v>0.37424</c:v>
                </c:pt>
                <c:pt idx="10">
                  <c:v>0.67904</c:v>
                </c:pt>
                <c:pt idx="11">
                  <c:v>1.1584</c:v>
                </c:pt>
                <c:pt idx="12">
                  <c:v>1.812</c:v>
                </c:pt>
                <c:pt idx="13">
                  <c:v>2.612</c:v>
                </c:pt>
                <c:pt idx="14">
                  <c:v>3.3688</c:v>
                </c:pt>
                <c:pt idx="15">
                  <c:v>3.9848</c:v>
                </c:pt>
                <c:pt idx="16">
                  <c:v>4.3904</c:v>
                </c:pt>
                <c:pt idx="17">
                  <c:v>4.6336</c:v>
                </c:pt>
                <c:pt idx="18">
                  <c:v>4.8528</c:v>
                </c:pt>
                <c:pt idx="19">
                  <c:v>4.9352</c:v>
                </c:pt>
                <c:pt idx="20">
                  <c:v>4.108</c:v>
                </c:pt>
                <c:pt idx="21">
                  <c:v>4.0232</c:v>
                </c:pt>
                <c:pt idx="22">
                  <c:v>4.9952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512424"/>
        <c:axId val="2106521592"/>
      </c:lineChart>
      <c:catAx>
        <c:axId val="210651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521592"/>
        <c:crosses val="autoZero"/>
        <c:auto val="1"/>
        <c:lblAlgn val="ctr"/>
        <c:lblOffset val="100"/>
        <c:noMultiLvlLbl val="0"/>
      </c:catAx>
      <c:valAx>
        <c:axId val="21065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5124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'1024-eight-BL&amp;BL'!$I$26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'1024-eight-BL&amp;BL'!$H$27:$H$37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'1024-eight-BL&amp;BL'!$I$27:$I$37</c:f>
              <c:numCache>
                <c:formatCode>0.0_);[Red]\(0.0\)</c:formatCode>
                <c:ptCount val="11"/>
                <c:pt idx="0">
                  <c:v>13.9</c:v>
                </c:pt>
                <c:pt idx="1">
                  <c:v>14.0</c:v>
                </c:pt>
                <c:pt idx="2">
                  <c:v>16.5</c:v>
                </c:pt>
                <c:pt idx="3">
                  <c:v>16.7</c:v>
                </c:pt>
                <c:pt idx="4">
                  <c:v>17.0</c:v>
                </c:pt>
                <c:pt idx="5">
                  <c:v>19.1</c:v>
                </c:pt>
                <c:pt idx="6">
                  <c:v>19.8</c:v>
                </c:pt>
                <c:pt idx="7">
                  <c:v>21.1</c:v>
                </c:pt>
                <c:pt idx="8">
                  <c:v>23.7</c:v>
                </c:pt>
                <c:pt idx="9">
                  <c:v>26.6</c:v>
                </c:pt>
                <c:pt idx="10">
                  <c:v>37.8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'1024-eight-BL&amp;BL'!$J$26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'1024-eight-BL&amp;BL'!$H$27:$H$37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'1024-eight-BL&amp;BL'!$J$27:$J$37</c:f>
              <c:numCache>
                <c:formatCode>0.0_);[Red]\(0.0\)</c:formatCode>
                <c:ptCount val="11"/>
                <c:pt idx="0">
                  <c:v>71.9</c:v>
                </c:pt>
                <c:pt idx="1">
                  <c:v>74.6</c:v>
                </c:pt>
                <c:pt idx="2">
                  <c:v>74.6</c:v>
                </c:pt>
                <c:pt idx="3">
                  <c:v>74.1</c:v>
                </c:pt>
                <c:pt idx="4">
                  <c:v>76.4</c:v>
                </c:pt>
                <c:pt idx="5">
                  <c:v>75.9</c:v>
                </c:pt>
                <c:pt idx="6">
                  <c:v>75.9</c:v>
                </c:pt>
                <c:pt idx="7">
                  <c:v>79.30000000000001</c:v>
                </c:pt>
                <c:pt idx="8">
                  <c:v>82.0</c:v>
                </c:pt>
                <c:pt idx="9">
                  <c:v>85.2</c:v>
                </c:pt>
                <c:pt idx="10">
                  <c:v>93.5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'1024-eight-BL&amp;BL'!$K$26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'1024-eight-BL&amp;BL'!$H$27:$H$37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'1024-eight-BL&amp;BL'!$K$27:$K$37</c:f>
              <c:numCache>
                <c:formatCode>0.0_);[Red]\(0.0\)</c:formatCode>
                <c:ptCount val="11"/>
                <c:pt idx="0">
                  <c:v>75.80000000000001</c:v>
                </c:pt>
                <c:pt idx="1">
                  <c:v>75.7</c:v>
                </c:pt>
                <c:pt idx="2">
                  <c:v>76.19999999999998</c:v>
                </c:pt>
                <c:pt idx="3">
                  <c:v>75.9</c:v>
                </c:pt>
                <c:pt idx="4">
                  <c:v>75.80000000000001</c:v>
                </c:pt>
                <c:pt idx="5">
                  <c:v>76.9</c:v>
                </c:pt>
                <c:pt idx="6">
                  <c:v>79.2</c:v>
                </c:pt>
                <c:pt idx="7">
                  <c:v>84.7</c:v>
                </c:pt>
                <c:pt idx="8">
                  <c:v>92.5</c:v>
                </c:pt>
                <c:pt idx="9">
                  <c:v>95.69999999999998</c:v>
                </c:pt>
                <c:pt idx="10">
                  <c:v>104.0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'1024-eight-BL&amp;BL'!$L$26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'1024-eight-BL&amp;BL'!$H$27:$H$37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'1024-eight-BL&amp;BL'!$L$27:$L$37</c:f>
              <c:numCache>
                <c:formatCode>0.0_);[Red]\(0.0\)</c:formatCode>
                <c:ptCount val="11"/>
                <c:pt idx="0">
                  <c:v>59.4</c:v>
                </c:pt>
                <c:pt idx="1">
                  <c:v>59.8</c:v>
                </c:pt>
                <c:pt idx="2">
                  <c:v>59.8</c:v>
                </c:pt>
                <c:pt idx="3">
                  <c:v>61.40000000000001</c:v>
                </c:pt>
                <c:pt idx="4">
                  <c:v>61.60000000000001</c:v>
                </c:pt>
                <c:pt idx="5">
                  <c:v>61.90000000000001</c:v>
                </c:pt>
                <c:pt idx="6">
                  <c:v>63.1</c:v>
                </c:pt>
                <c:pt idx="7">
                  <c:v>65.6</c:v>
                </c:pt>
                <c:pt idx="8">
                  <c:v>69.1</c:v>
                </c:pt>
                <c:pt idx="9">
                  <c:v>72.5</c:v>
                </c:pt>
                <c:pt idx="10">
                  <c:v>80.69999999999998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'1024-eight-BL&amp;BL'!$M$26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'1024-eight-BL&amp;BL'!$H$27:$H$37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'1024-eight-BL&amp;BL'!$M$27:$M$37</c:f>
              <c:numCache>
                <c:formatCode>0.0_);[Red]\(0.0\)</c:formatCode>
                <c:ptCount val="11"/>
                <c:pt idx="0">
                  <c:v>63.0</c:v>
                </c:pt>
                <c:pt idx="1">
                  <c:v>63.0</c:v>
                </c:pt>
                <c:pt idx="2">
                  <c:v>63.1</c:v>
                </c:pt>
                <c:pt idx="3">
                  <c:v>63.1</c:v>
                </c:pt>
                <c:pt idx="4">
                  <c:v>63.6</c:v>
                </c:pt>
                <c:pt idx="5">
                  <c:v>64.2</c:v>
                </c:pt>
                <c:pt idx="6">
                  <c:v>66.69999999999998</c:v>
                </c:pt>
                <c:pt idx="7">
                  <c:v>72.29999999999998</c:v>
                </c:pt>
                <c:pt idx="8">
                  <c:v>80.0</c:v>
                </c:pt>
                <c:pt idx="9">
                  <c:v>83.49999999999998</c:v>
                </c:pt>
                <c:pt idx="10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16152"/>
        <c:axId val="2106402072"/>
      </c:lineChart>
      <c:catAx>
        <c:axId val="210621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402072"/>
        <c:crosses val="autoZero"/>
        <c:auto val="1"/>
        <c:lblAlgn val="ctr"/>
        <c:lblOffset val="100"/>
        <c:noMultiLvlLbl val="0"/>
      </c:catAx>
      <c:valAx>
        <c:axId val="21064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21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'1024-eight-BL&amp;BL'!$I$96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'1024-eight-BL&amp;BL'!$I$97:$I$107</c:f>
              <c:numCache>
                <c:formatCode>0.0_);[Red]\(0.0\)</c:formatCode>
                <c:ptCount val="11"/>
                <c:pt idx="0">
                  <c:v>22.7</c:v>
                </c:pt>
                <c:pt idx="1">
                  <c:v>22.5</c:v>
                </c:pt>
                <c:pt idx="2">
                  <c:v>25.6</c:v>
                </c:pt>
                <c:pt idx="3">
                  <c:v>28.7</c:v>
                </c:pt>
                <c:pt idx="4">
                  <c:v>26.1</c:v>
                </c:pt>
                <c:pt idx="5">
                  <c:v>47.4</c:v>
                </c:pt>
                <c:pt idx="6">
                  <c:v>53.7</c:v>
                </c:pt>
                <c:pt idx="7">
                  <c:v>86.9</c:v>
                </c:pt>
                <c:pt idx="8">
                  <c:v>147.0</c:v>
                </c:pt>
                <c:pt idx="9">
                  <c:v>277.9999999999999</c:v>
                </c:pt>
                <c:pt idx="10">
                  <c:v>483.0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'1024-eight-BL&amp;BL'!$J$96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'1024-eight-BL&amp;BL'!$J$97:$J$107</c:f>
              <c:numCache>
                <c:formatCode>0.0_);[Red]\(0.0\)</c:formatCode>
                <c:ptCount val="11"/>
                <c:pt idx="0">
                  <c:v>135.0</c:v>
                </c:pt>
                <c:pt idx="1">
                  <c:v>134.0</c:v>
                </c:pt>
                <c:pt idx="2">
                  <c:v>133.0</c:v>
                </c:pt>
                <c:pt idx="3">
                  <c:v>134.0</c:v>
                </c:pt>
                <c:pt idx="4">
                  <c:v>137</c:v>
                </c:pt>
                <c:pt idx="5">
                  <c:v>147.0</c:v>
                </c:pt>
                <c:pt idx="6">
                  <c:v>141.0</c:v>
                </c:pt>
                <c:pt idx="7">
                  <c:v>179.0</c:v>
                </c:pt>
                <c:pt idx="8">
                  <c:v>246.0</c:v>
                </c:pt>
                <c:pt idx="9">
                  <c:v>418.0000000000001</c:v>
                </c:pt>
                <c:pt idx="10">
                  <c:v>713.0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'1024-eight-BL&amp;BL'!$K$96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'1024-eight-BL&amp;BL'!$K$97:$K$107</c:f>
              <c:numCache>
                <c:formatCode>0.0_);[Red]\(0.0\)</c:formatCode>
                <c:ptCount val="11"/>
                <c:pt idx="0">
                  <c:v>14</c:v>
                </c:pt>
                <c:pt idx="1">
                  <c:v>148.0</c:v>
                </c:pt>
                <c:pt idx="2">
                  <c:v>135.0</c:v>
                </c:pt>
                <c:pt idx="3">
                  <c:v>149.0</c:v>
                </c:pt>
                <c:pt idx="4">
                  <c:v>131.0</c:v>
                </c:pt>
                <c:pt idx="5">
                  <c:v>132.0</c:v>
                </c:pt>
                <c:pt idx="6">
                  <c:v>14</c:v>
                </c:pt>
                <c:pt idx="7">
                  <c:v>169</c:v>
                </c:pt>
                <c:pt idx="8">
                  <c:v>268.9999999999999</c:v>
                </c:pt>
                <c:pt idx="9">
                  <c:v>481.0</c:v>
                </c:pt>
                <c:pt idx="10">
                  <c:v>730.0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'1024-eight-BL&amp;BL'!$L$96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'1024-eight-BL&amp;BL'!$L$97:$L$107</c:f>
              <c:numCache>
                <c:formatCode>0.0_);[Red]\(0.0\)</c:formatCode>
                <c:ptCount val="11"/>
                <c:pt idx="0">
                  <c:v>86.70000000000001</c:v>
                </c:pt>
                <c:pt idx="1">
                  <c:v>87.4</c:v>
                </c:pt>
                <c:pt idx="2">
                  <c:v>87.6</c:v>
                </c:pt>
                <c:pt idx="3">
                  <c:v>94.69999999999998</c:v>
                </c:pt>
                <c:pt idx="4">
                  <c:v>93.30000000000001</c:v>
                </c:pt>
                <c:pt idx="5">
                  <c:v>100.0</c:v>
                </c:pt>
                <c:pt idx="6">
                  <c:v>121.0</c:v>
                </c:pt>
                <c:pt idx="7">
                  <c:v>105.0</c:v>
                </c:pt>
                <c:pt idx="8">
                  <c:v>182.0</c:v>
                </c:pt>
                <c:pt idx="9">
                  <c:v>279.0</c:v>
                </c:pt>
                <c:pt idx="10">
                  <c:v>550.0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'1024-eight-BL&amp;BL'!$M$96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'1024-eight-BL&amp;BL'!$M$97:$M$107</c:f>
              <c:numCache>
                <c:formatCode>0.0_);[Red]\(0.0\)</c:formatCode>
                <c:ptCount val="11"/>
                <c:pt idx="0">
                  <c:v>112.0</c:v>
                </c:pt>
                <c:pt idx="1">
                  <c:v>128.0</c:v>
                </c:pt>
                <c:pt idx="2">
                  <c:v>107.0</c:v>
                </c:pt>
                <c:pt idx="3">
                  <c:v>109.0</c:v>
                </c:pt>
                <c:pt idx="4">
                  <c:v>98.4</c:v>
                </c:pt>
                <c:pt idx="5">
                  <c:v>100.0</c:v>
                </c:pt>
                <c:pt idx="6">
                  <c:v>118.0</c:v>
                </c:pt>
                <c:pt idx="7">
                  <c:v>108.0</c:v>
                </c:pt>
                <c:pt idx="8">
                  <c:v>137</c:v>
                </c:pt>
                <c:pt idx="9">
                  <c:v>232.0</c:v>
                </c:pt>
                <c:pt idx="10">
                  <c:v>458.9999999999999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427656"/>
        <c:axId val="2105988968"/>
      </c:lineChart>
      <c:catAx>
        <c:axId val="210642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988968"/>
        <c:crosses val="autoZero"/>
        <c:auto val="1"/>
        <c:lblAlgn val="ctr"/>
        <c:lblOffset val="100"/>
        <c:noMultiLvlLbl val="0"/>
      </c:catAx>
      <c:valAx>
        <c:axId val="210598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64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'1024-eight-BL&amp;BL'!$I$129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'1024-eight-BL&amp;BL'!$I$130:$I$152</c:f>
              <c:numCache>
                <c:formatCode>0.000_);[Red]\(0.000\)</c:formatCode>
                <c:ptCount val="23"/>
                <c:pt idx="0">
                  <c:v>0.002688</c:v>
                </c:pt>
                <c:pt idx="1">
                  <c:v>0.0054344</c:v>
                </c:pt>
                <c:pt idx="2">
                  <c:v>0.009544</c:v>
                </c:pt>
                <c:pt idx="3">
                  <c:v>0.016984</c:v>
                </c:pt>
                <c:pt idx="4">
                  <c:v>0.037472</c:v>
                </c:pt>
                <c:pt idx="5">
                  <c:v>0.04124</c:v>
                </c:pt>
                <c:pt idx="6">
                  <c:v>0.072728</c:v>
                </c:pt>
                <c:pt idx="7">
                  <c:v>0.08992</c:v>
                </c:pt>
                <c:pt idx="8">
                  <c:v>0.10648</c:v>
                </c:pt>
                <c:pt idx="9">
                  <c:v>0.11248</c:v>
                </c:pt>
                <c:pt idx="10">
                  <c:v>0.12928</c:v>
                </c:pt>
                <c:pt idx="11">
                  <c:v>0.12088</c:v>
                </c:pt>
                <c:pt idx="12">
                  <c:v>0.12056</c:v>
                </c:pt>
                <c:pt idx="13">
                  <c:v>0.12888</c:v>
                </c:pt>
                <c:pt idx="14">
                  <c:v>0.12608</c:v>
                </c:pt>
                <c:pt idx="15">
                  <c:v>0.12248</c:v>
                </c:pt>
                <c:pt idx="16">
                  <c:v>0.12168</c:v>
                </c:pt>
                <c:pt idx="17">
                  <c:v>0.1168</c:v>
                </c:pt>
                <c:pt idx="18">
                  <c:v>0.10336</c:v>
                </c:pt>
                <c:pt idx="19">
                  <c:v>0.10904</c:v>
                </c:pt>
                <c:pt idx="20">
                  <c:v>0.09664</c:v>
                </c:pt>
                <c:pt idx="21">
                  <c:v>0.0972</c:v>
                </c:pt>
                <c:pt idx="22">
                  <c:v>0.09952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'1024-eight-BL&amp;BL'!$J$129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'1024-eight-BL&amp;BL'!$J$130:$J$152</c:f>
              <c:numCache>
                <c:formatCode>0.000_);[Red]\(0.000\)</c:formatCode>
                <c:ptCount val="23"/>
                <c:pt idx="0">
                  <c:v>0.00045376</c:v>
                </c:pt>
                <c:pt idx="1">
                  <c:v>0.0009088</c:v>
                </c:pt>
                <c:pt idx="2">
                  <c:v>0.0018384</c:v>
                </c:pt>
                <c:pt idx="3">
                  <c:v>0.003636</c:v>
                </c:pt>
                <c:pt idx="4">
                  <c:v>0.0071048</c:v>
                </c:pt>
                <c:pt idx="5">
                  <c:v>0.013264</c:v>
                </c:pt>
                <c:pt idx="6">
                  <c:v>0.02768</c:v>
                </c:pt>
                <c:pt idx="7">
                  <c:v>0.043712</c:v>
                </c:pt>
                <c:pt idx="8">
                  <c:v>0.063616</c:v>
                </c:pt>
                <c:pt idx="9">
                  <c:v>0.074768</c:v>
                </c:pt>
                <c:pt idx="10">
                  <c:v>0.08768</c:v>
                </c:pt>
                <c:pt idx="11">
                  <c:v>0.08752</c:v>
                </c:pt>
                <c:pt idx="12">
                  <c:v>0.09768</c:v>
                </c:pt>
                <c:pt idx="13">
                  <c:v>0.0852</c:v>
                </c:pt>
                <c:pt idx="14">
                  <c:v>0.08928</c:v>
                </c:pt>
                <c:pt idx="15">
                  <c:v>0.09192</c:v>
                </c:pt>
                <c:pt idx="16">
                  <c:v>0.09368</c:v>
                </c:pt>
                <c:pt idx="17">
                  <c:v>0.09576</c:v>
                </c:pt>
                <c:pt idx="18">
                  <c:v>0.10104</c:v>
                </c:pt>
                <c:pt idx="19">
                  <c:v>0.09984</c:v>
                </c:pt>
                <c:pt idx="20">
                  <c:v>0.08416</c:v>
                </c:pt>
                <c:pt idx="21">
                  <c:v>0.09224</c:v>
                </c:pt>
                <c:pt idx="22">
                  <c:v>0.094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'1024-eight-BL&amp;BL'!$K$129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'1024-eight-BL&amp;BL'!$K$130:$K$152</c:f>
              <c:numCache>
                <c:formatCode>0.000_);[Red]\(0.000\)</c:formatCode>
                <c:ptCount val="23"/>
                <c:pt idx="0">
                  <c:v>0.0004348</c:v>
                </c:pt>
                <c:pt idx="1">
                  <c:v>0.0008264</c:v>
                </c:pt>
                <c:pt idx="2">
                  <c:v>0.0018112</c:v>
                </c:pt>
                <c:pt idx="3">
                  <c:v>0.0032736</c:v>
                </c:pt>
                <c:pt idx="4">
                  <c:v>0.0074624</c:v>
                </c:pt>
                <c:pt idx="5">
                  <c:v>0.014816</c:v>
                </c:pt>
                <c:pt idx="6">
                  <c:v>0.027872</c:v>
                </c:pt>
                <c:pt idx="7">
                  <c:v>0.046112</c:v>
                </c:pt>
                <c:pt idx="8">
                  <c:v>0.05808</c:v>
                </c:pt>
                <c:pt idx="9">
                  <c:v>0.064912</c:v>
                </c:pt>
                <c:pt idx="10">
                  <c:v>0.0856</c:v>
                </c:pt>
                <c:pt idx="11">
                  <c:v>0.0872</c:v>
                </c:pt>
                <c:pt idx="12">
                  <c:v>0.08856</c:v>
                </c:pt>
                <c:pt idx="13">
                  <c:v>0.094</c:v>
                </c:pt>
                <c:pt idx="14">
                  <c:v>0.09328</c:v>
                </c:pt>
                <c:pt idx="15">
                  <c:v>0.10016</c:v>
                </c:pt>
                <c:pt idx="16">
                  <c:v>0.10088</c:v>
                </c:pt>
                <c:pt idx="17">
                  <c:v>0.09688</c:v>
                </c:pt>
                <c:pt idx="18">
                  <c:v>0.09336</c:v>
                </c:pt>
                <c:pt idx="19">
                  <c:v>0.0928</c:v>
                </c:pt>
                <c:pt idx="20">
                  <c:v>0.09408</c:v>
                </c:pt>
                <c:pt idx="21">
                  <c:v>0.09584</c:v>
                </c:pt>
                <c:pt idx="22">
                  <c:v>0.09624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'1024-eight-BL&amp;BL'!$L$129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'1024-eight-BL&amp;BL'!$L$130:$L$152</c:f>
              <c:numCache>
                <c:formatCode>0.000_);[Red]\(0.000\)</c:formatCode>
                <c:ptCount val="23"/>
                <c:pt idx="0">
                  <c:v>0.00070424</c:v>
                </c:pt>
                <c:pt idx="1">
                  <c:v>0.0013968</c:v>
                </c:pt>
                <c:pt idx="2">
                  <c:v>0.0027856</c:v>
                </c:pt>
                <c:pt idx="3">
                  <c:v>0.0051544</c:v>
                </c:pt>
                <c:pt idx="4">
                  <c:v>0.010472</c:v>
                </c:pt>
                <c:pt idx="5">
                  <c:v>0.019464</c:v>
                </c:pt>
                <c:pt idx="6">
                  <c:v>0.032392</c:v>
                </c:pt>
                <c:pt idx="7">
                  <c:v>0.074416</c:v>
                </c:pt>
                <c:pt idx="8">
                  <c:v>0.08592</c:v>
                </c:pt>
                <c:pt idx="9">
                  <c:v>0.11192</c:v>
                </c:pt>
                <c:pt idx="10">
                  <c:v>0.1136</c:v>
                </c:pt>
                <c:pt idx="11">
                  <c:v>0.12272</c:v>
                </c:pt>
                <c:pt idx="12">
                  <c:v>0.12552</c:v>
                </c:pt>
                <c:pt idx="13">
                  <c:v>0.1192</c:v>
                </c:pt>
                <c:pt idx="14">
                  <c:v>0.1244</c:v>
                </c:pt>
                <c:pt idx="15">
                  <c:v>0.13024</c:v>
                </c:pt>
                <c:pt idx="16">
                  <c:v>0.11504</c:v>
                </c:pt>
                <c:pt idx="17">
                  <c:v>0.10632</c:v>
                </c:pt>
                <c:pt idx="18">
                  <c:v>0.11016</c:v>
                </c:pt>
                <c:pt idx="19">
                  <c:v>0.11208</c:v>
                </c:pt>
                <c:pt idx="20">
                  <c:v>0.08832</c:v>
                </c:pt>
                <c:pt idx="21">
                  <c:v>0.08792</c:v>
                </c:pt>
                <c:pt idx="22">
                  <c:v>0.10064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'1024-eight-BL&amp;BL'!$M$129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'1024-eight-BL&amp;BL'!$M$130:$M$152</c:f>
              <c:numCache>
                <c:formatCode>0.000_);[Red]\(0.000\)</c:formatCode>
                <c:ptCount val="23"/>
                <c:pt idx="0">
                  <c:v>0.00054704</c:v>
                </c:pt>
                <c:pt idx="1">
                  <c:v>0.0009544</c:v>
                </c:pt>
                <c:pt idx="2">
                  <c:v>0.002288</c:v>
                </c:pt>
                <c:pt idx="3">
                  <c:v>0.004464</c:v>
                </c:pt>
                <c:pt idx="4">
                  <c:v>0.009928</c:v>
                </c:pt>
                <c:pt idx="5">
                  <c:v>0.019512</c:v>
                </c:pt>
                <c:pt idx="6">
                  <c:v>0.033192</c:v>
                </c:pt>
                <c:pt idx="7">
                  <c:v>0.07256</c:v>
                </c:pt>
                <c:pt idx="8">
                  <c:v>0.11384</c:v>
                </c:pt>
                <c:pt idx="9">
                  <c:v>0.13472</c:v>
                </c:pt>
                <c:pt idx="10">
                  <c:v>0.13616</c:v>
                </c:pt>
                <c:pt idx="11">
                  <c:v>0.12968</c:v>
                </c:pt>
                <c:pt idx="12">
                  <c:v>0.13688</c:v>
                </c:pt>
                <c:pt idx="13">
                  <c:v>0.13792</c:v>
                </c:pt>
                <c:pt idx="14">
                  <c:v>0.13456</c:v>
                </c:pt>
                <c:pt idx="15">
                  <c:v>0.14288</c:v>
                </c:pt>
                <c:pt idx="16">
                  <c:v>0.14016</c:v>
                </c:pt>
                <c:pt idx="17">
                  <c:v>0.13264</c:v>
                </c:pt>
                <c:pt idx="18">
                  <c:v>0.13304</c:v>
                </c:pt>
                <c:pt idx="19">
                  <c:v>0.12016</c:v>
                </c:pt>
                <c:pt idx="20">
                  <c:v>0.10352</c:v>
                </c:pt>
                <c:pt idx="21">
                  <c:v>0.10352</c:v>
                </c:pt>
                <c:pt idx="22">
                  <c:v>0.1036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813816"/>
        <c:axId val="2073971576"/>
      </c:lineChart>
      <c:catAx>
        <c:axId val="206481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3971576"/>
        <c:crosses val="autoZero"/>
        <c:auto val="1"/>
        <c:lblAlgn val="ctr"/>
        <c:lblOffset val="100"/>
        <c:noMultiLvlLbl val="0"/>
      </c:catAx>
      <c:valAx>
        <c:axId val="20739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4813816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</a:t>
            </a:r>
            <a:r>
              <a:rPr lang="en-US" baseline="0"/>
              <a:t> vars)</a:t>
            </a:r>
            <a:endParaRPr lang="en-US"/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'1024-eight-BL&amp;BL'!$I$167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'1024-eight-BL&amp;BL'!$H$168:$H$178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'1024-eight-BL&amp;BL'!$I$168:$I$178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'1024-eight-BL&amp;BL'!$J$167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'1024-eight-BL&amp;BL'!$H$168:$H$178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'1024-eight-BL&amp;BL'!$J$168:$J$178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'1024-eight-BL&amp;BL'!$K$167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'1024-eight-BL&amp;BL'!$H$168:$H$178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'1024-eight-BL&amp;BL'!$K$168:$K$178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'1024-eight-BL&amp;BL'!$L$167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'1024-eight-BL&amp;BL'!$H$168:$H$178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'1024-eight-BL&amp;BL'!$L$168:$L$178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'1024-eight-BL&amp;BL'!$M$167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'1024-eight-BL&amp;BL'!$H$168:$H$178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'1024-eight-BL&amp;BL'!$M$168:$M$178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79784"/>
        <c:axId val="2081388360"/>
      </c:lineChart>
      <c:catAx>
        <c:axId val="2081379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388360"/>
        <c:crosses val="autoZero"/>
        <c:auto val="1"/>
        <c:lblAlgn val="ctr"/>
        <c:lblOffset val="100"/>
        <c:noMultiLvlLbl val="0"/>
      </c:catAx>
      <c:valAx>
        <c:axId val="208138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37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'4w-eight-BL&amp;BL★'!$I$238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'4w-eight-BL&amp;BL★'!$I$239:$I$249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'4w-eight-BL&amp;BL★'!$J$238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'4w-eight-BL&amp;BL★'!$J$239:$J$249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'4w-eight-BL&amp;BL★'!$K$238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'4w-eight-BL&amp;BL★'!$K$239:$K$249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'4w-eight-BL&amp;BL★'!$L$238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'4w-eight-BL&amp;BL★'!$L$239:$L$249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'4w-eight-BL&amp;BL★'!$M$238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'4w-eight-BL&amp;BL★'!$M$239:$M$249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97784"/>
        <c:axId val="2081788728"/>
      </c:lineChart>
      <c:catAx>
        <c:axId val="2081797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788728"/>
        <c:crosses val="autoZero"/>
        <c:auto val="1"/>
        <c:lblAlgn val="ctr"/>
        <c:lblOffset val="100"/>
        <c:noMultiLvlLbl val="0"/>
      </c:catAx>
      <c:valAx>
        <c:axId val="208178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7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'1024-eight-BL&amp;BL'!$I$238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'1024-eight-BL&amp;BL'!$I$239:$I$249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'1024-eight-BL&amp;BL'!$J$238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'1024-eight-BL&amp;BL'!$J$239:$J$249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'1024-eight-BL&amp;BL'!$K$238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'1024-eight-BL&amp;BL'!$K$239:$K$249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'1024-eight-BL&amp;BL'!$L$238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'1024-eight-BL&amp;BL'!$L$239:$L$249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'1024-eight-BL&amp;BL'!$M$238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'1024-eight-BL&amp;BL'!$M$239:$M$249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36440"/>
        <c:axId val="2081331624"/>
      </c:lineChart>
      <c:catAx>
        <c:axId val="208133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331624"/>
        <c:crosses val="autoZero"/>
        <c:auto val="1"/>
        <c:lblAlgn val="ctr"/>
        <c:lblOffset val="100"/>
        <c:noMultiLvlLbl val="0"/>
      </c:catAx>
      <c:valAx>
        <c:axId val="208133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33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'1024-eight-BL&amp;BL'!$I$200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'1024-eight-BL&amp;BL'!$H$201:$H$223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'1024-eight-BL&amp;BL'!$I$201:$I$223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'1024-eight-BL&amp;BL'!$J$200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'1024-eight-BL&amp;BL'!$H$201:$H$223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'1024-eight-BL&amp;BL'!$J$201:$J$223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'1024-eight-BL&amp;BL'!$K$200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'1024-eight-BL&amp;BL'!$H$201:$H$223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'1024-eight-BL&amp;BL'!$K$201:$K$223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'1024-eight-BL&amp;BL'!$L$200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'1024-eight-BL&amp;BL'!$H$201:$H$223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'1024-eight-BL&amp;BL'!$L$201:$L$223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'1024-eight-BL&amp;BL'!$M$200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'1024-eight-BL&amp;BL'!$H$201:$H$223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'1024-eight-BL&amp;BL'!$M$201:$M$223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09848"/>
        <c:axId val="2077119016"/>
      </c:lineChart>
      <c:catAx>
        <c:axId val="207710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119016"/>
        <c:crosses val="autoZero"/>
        <c:auto val="1"/>
        <c:lblAlgn val="ctr"/>
        <c:lblOffset val="100"/>
        <c:noMultiLvlLbl val="0"/>
      </c:catAx>
      <c:valAx>
        <c:axId val="207711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10984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</a:t>
            </a:r>
            <a:r>
              <a:rPr lang="en-US" baseline="0"/>
              <a:t> vars)</a:t>
            </a:r>
            <a:endParaRPr lang="en-US"/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'1024-eight-BL&amp;BL'!$I$271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'1024-eight-BL&amp;BL'!$H$272:$H$294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'1024-eight-BL&amp;BL'!$I$272:$I$294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'1024-eight-BL&amp;BL'!$J$271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'1024-eight-BL&amp;BL'!$H$272:$H$294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'1024-eight-BL&amp;BL'!$J$272:$J$294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'1024-eight-BL&amp;BL'!$K$271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'1024-eight-BL&amp;BL'!$H$272:$H$294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'1024-eight-BL&amp;BL'!$K$272:$K$294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'1024-eight-BL&amp;BL'!$L$271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'1024-eight-BL&amp;BL'!$H$272:$H$294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'1024-eight-BL&amp;BL'!$L$272:$L$294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'1024-eight-BL&amp;BL'!$M$271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'1024-eight-BL&amp;BL'!$H$272:$H$294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'1024-eight-BL&amp;BL'!$M$272:$M$294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74360"/>
        <c:axId val="2077183528"/>
      </c:lineChart>
      <c:catAx>
        <c:axId val="2077174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183528"/>
        <c:crosses val="autoZero"/>
        <c:auto val="1"/>
        <c:lblAlgn val="ctr"/>
        <c:lblOffset val="100"/>
        <c:noMultiLvlLbl val="0"/>
      </c:catAx>
      <c:valAx>
        <c:axId val="20771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717436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'1024-eight-BL&amp;BL'!$I$96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'1024-eight-BL&amp;BL'!$I$97:$I$107</c:f>
              <c:numCache>
                <c:formatCode>0.0_);[Red]\(0.0\)</c:formatCode>
                <c:ptCount val="11"/>
                <c:pt idx="0">
                  <c:v>22.7</c:v>
                </c:pt>
                <c:pt idx="1">
                  <c:v>22.5</c:v>
                </c:pt>
                <c:pt idx="2">
                  <c:v>25.6</c:v>
                </c:pt>
                <c:pt idx="3">
                  <c:v>28.7</c:v>
                </c:pt>
                <c:pt idx="4">
                  <c:v>26.1</c:v>
                </c:pt>
                <c:pt idx="5">
                  <c:v>47.4</c:v>
                </c:pt>
                <c:pt idx="6">
                  <c:v>53.7</c:v>
                </c:pt>
                <c:pt idx="7">
                  <c:v>86.9</c:v>
                </c:pt>
                <c:pt idx="8">
                  <c:v>147.0</c:v>
                </c:pt>
                <c:pt idx="9">
                  <c:v>277.9999999999999</c:v>
                </c:pt>
                <c:pt idx="10">
                  <c:v>483.0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'1024-eight-BL&amp;BL'!$J$96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'1024-eight-BL&amp;BL'!$J$97:$J$107</c:f>
              <c:numCache>
                <c:formatCode>0.0_);[Red]\(0.0\)</c:formatCode>
                <c:ptCount val="11"/>
                <c:pt idx="0">
                  <c:v>135.0</c:v>
                </c:pt>
                <c:pt idx="1">
                  <c:v>134.0</c:v>
                </c:pt>
                <c:pt idx="2">
                  <c:v>133.0</c:v>
                </c:pt>
                <c:pt idx="3">
                  <c:v>134.0</c:v>
                </c:pt>
                <c:pt idx="4">
                  <c:v>137</c:v>
                </c:pt>
                <c:pt idx="5">
                  <c:v>147.0</c:v>
                </c:pt>
                <c:pt idx="6">
                  <c:v>141.0</c:v>
                </c:pt>
                <c:pt idx="7">
                  <c:v>179.0</c:v>
                </c:pt>
                <c:pt idx="8">
                  <c:v>246.0</c:v>
                </c:pt>
                <c:pt idx="9">
                  <c:v>418.0000000000001</c:v>
                </c:pt>
                <c:pt idx="10">
                  <c:v>713.0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'1024-eight-BL&amp;BL'!$K$96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'1024-eight-BL&amp;BL'!$K$97:$K$107</c:f>
              <c:numCache>
                <c:formatCode>0.0_);[Red]\(0.0\)</c:formatCode>
                <c:ptCount val="11"/>
                <c:pt idx="0">
                  <c:v>14</c:v>
                </c:pt>
                <c:pt idx="1">
                  <c:v>148.0</c:v>
                </c:pt>
                <c:pt idx="2">
                  <c:v>135.0</c:v>
                </c:pt>
                <c:pt idx="3">
                  <c:v>149.0</c:v>
                </c:pt>
                <c:pt idx="4">
                  <c:v>131.0</c:v>
                </c:pt>
                <c:pt idx="5">
                  <c:v>132.0</c:v>
                </c:pt>
                <c:pt idx="6">
                  <c:v>14</c:v>
                </c:pt>
                <c:pt idx="7">
                  <c:v>169</c:v>
                </c:pt>
                <c:pt idx="8">
                  <c:v>268.9999999999999</c:v>
                </c:pt>
                <c:pt idx="9">
                  <c:v>481.0</c:v>
                </c:pt>
                <c:pt idx="10">
                  <c:v>730.0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'1024-eight-BL&amp;BL'!$L$96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'1024-eight-BL&amp;BL'!$L$97:$L$107</c:f>
              <c:numCache>
                <c:formatCode>0.0_);[Red]\(0.0\)</c:formatCode>
                <c:ptCount val="11"/>
                <c:pt idx="0">
                  <c:v>86.70000000000001</c:v>
                </c:pt>
                <c:pt idx="1">
                  <c:v>87.4</c:v>
                </c:pt>
                <c:pt idx="2">
                  <c:v>87.6</c:v>
                </c:pt>
                <c:pt idx="3">
                  <c:v>94.69999999999998</c:v>
                </c:pt>
                <c:pt idx="4">
                  <c:v>93.30000000000001</c:v>
                </c:pt>
                <c:pt idx="5">
                  <c:v>100.0</c:v>
                </c:pt>
                <c:pt idx="6">
                  <c:v>121.0</c:v>
                </c:pt>
                <c:pt idx="7">
                  <c:v>105.0</c:v>
                </c:pt>
                <c:pt idx="8">
                  <c:v>182.0</c:v>
                </c:pt>
                <c:pt idx="9">
                  <c:v>279.0</c:v>
                </c:pt>
                <c:pt idx="10">
                  <c:v>550.0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'1024-eight-BL&amp;BL'!$M$96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'1024-eight-BL&amp;BL'!$M$97:$M$107</c:f>
              <c:numCache>
                <c:formatCode>0.0_);[Red]\(0.0\)</c:formatCode>
                <c:ptCount val="11"/>
                <c:pt idx="0">
                  <c:v>112.0</c:v>
                </c:pt>
                <c:pt idx="1">
                  <c:v>128.0</c:v>
                </c:pt>
                <c:pt idx="2">
                  <c:v>107.0</c:v>
                </c:pt>
                <c:pt idx="3">
                  <c:v>109.0</c:v>
                </c:pt>
                <c:pt idx="4">
                  <c:v>98.4</c:v>
                </c:pt>
                <c:pt idx="5">
                  <c:v>100.0</c:v>
                </c:pt>
                <c:pt idx="6">
                  <c:v>118.0</c:v>
                </c:pt>
                <c:pt idx="7">
                  <c:v>108.0</c:v>
                </c:pt>
                <c:pt idx="8">
                  <c:v>137</c:v>
                </c:pt>
                <c:pt idx="9">
                  <c:v>232.0</c:v>
                </c:pt>
                <c:pt idx="10">
                  <c:v>458.9999999999999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309096"/>
        <c:axId val="2081306136"/>
      </c:lineChart>
      <c:catAx>
        <c:axId val="208130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306136"/>
        <c:crosses val="autoZero"/>
        <c:auto val="1"/>
        <c:lblAlgn val="ctr"/>
        <c:lblOffset val="100"/>
        <c:noMultiLvlLbl val="0"/>
      </c:catAx>
      <c:valAx>
        <c:axId val="20813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3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</a:t>
            </a:r>
            <a:r>
              <a:rPr lang="en-US" baseline="0"/>
              <a:t> </a:t>
            </a: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'1024-eight-BL&amp;BL'!$I$129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'1024-eight-BL&amp;BL'!$I$130:$I$152</c:f>
              <c:numCache>
                <c:formatCode>0.000_);[Red]\(0.000\)</c:formatCode>
                <c:ptCount val="23"/>
                <c:pt idx="0">
                  <c:v>0.002688</c:v>
                </c:pt>
                <c:pt idx="1">
                  <c:v>0.0054344</c:v>
                </c:pt>
                <c:pt idx="2">
                  <c:v>0.009544</c:v>
                </c:pt>
                <c:pt idx="3">
                  <c:v>0.016984</c:v>
                </c:pt>
                <c:pt idx="4">
                  <c:v>0.037472</c:v>
                </c:pt>
                <c:pt idx="5">
                  <c:v>0.04124</c:v>
                </c:pt>
                <c:pt idx="6">
                  <c:v>0.072728</c:v>
                </c:pt>
                <c:pt idx="7">
                  <c:v>0.08992</c:v>
                </c:pt>
                <c:pt idx="8">
                  <c:v>0.10648</c:v>
                </c:pt>
                <c:pt idx="9">
                  <c:v>0.11248</c:v>
                </c:pt>
                <c:pt idx="10">
                  <c:v>0.12928</c:v>
                </c:pt>
                <c:pt idx="11">
                  <c:v>0.12088</c:v>
                </c:pt>
                <c:pt idx="12">
                  <c:v>0.12056</c:v>
                </c:pt>
                <c:pt idx="13">
                  <c:v>0.12888</c:v>
                </c:pt>
                <c:pt idx="14">
                  <c:v>0.12608</c:v>
                </c:pt>
                <c:pt idx="15">
                  <c:v>0.12248</c:v>
                </c:pt>
                <c:pt idx="16">
                  <c:v>0.12168</c:v>
                </c:pt>
                <c:pt idx="17">
                  <c:v>0.1168</c:v>
                </c:pt>
                <c:pt idx="18">
                  <c:v>0.10336</c:v>
                </c:pt>
                <c:pt idx="19">
                  <c:v>0.10904</c:v>
                </c:pt>
                <c:pt idx="20">
                  <c:v>0.09664</c:v>
                </c:pt>
                <c:pt idx="21">
                  <c:v>0.0972</c:v>
                </c:pt>
                <c:pt idx="22">
                  <c:v>0.09952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'1024-eight-BL&amp;BL'!$J$129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'1024-eight-BL&amp;BL'!$J$130:$J$152</c:f>
              <c:numCache>
                <c:formatCode>0.000_);[Red]\(0.000\)</c:formatCode>
                <c:ptCount val="23"/>
                <c:pt idx="0">
                  <c:v>0.00045376</c:v>
                </c:pt>
                <c:pt idx="1">
                  <c:v>0.0009088</c:v>
                </c:pt>
                <c:pt idx="2">
                  <c:v>0.0018384</c:v>
                </c:pt>
                <c:pt idx="3">
                  <c:v>0.003636</c:v>
                </c:pt>
                <c:pt idx="4">
                  <c:v>0.0071048</c:v>
                </c:pt>
                <c:pt idx="5">
                  <c:v>0.013264</c:v>
                </c:pt>
                <c:pt idx="6">
                  <c:v>0.02768</c:v>
                </c:pt>
                <c:pt idx="7">
                  <c:v>0.043712</c:v>
                </c:pt>
                <c:pt idx="8">
                  <c:v>0.063616</c:v>
                </c:pt>
                <c:pt idx="9">
                  <c:v>0.074768</c:v>
                </c:pt>
                <c:pt idx="10">
                  <c:v>0.08768</c:v>
                </c:pt>
                <c:pt idx="11">
                  <c:v>0.08752</c:v>
                </c:pt>
                <c:pt idx="12">
                  <c:v>0.09768</c:v>
                </c:pt>
                <c:pt idx="13">
                  <c:v>0.0852</c:v>
                </c:pt>
                <c:pt idx="14">
                  <c:v>0.08928</c:v>
                </c:pt>
                <c:pt idx="15">
                  <c:v>0.09192</c:v>
                </c:pt>
                <c:pt idx="16">
                  <c:v>0.09368</c:v>
                </c:pt>
                <c:pt idx="17">
                  <c:v>0.09576</c:v>
                </c:pt>
                <c:pt idx="18">
                  <c:v>0.10104</c:v>
                </c:pt>
                <c:pt idx="19">
                  <c:v>0.09984</c:v>
                </c:pt>
                <c:pt idx="20">
                  <c:v>0.08416</c:v>
                </c:pt>
                <c:pt idx="21">
                  <c:v>0.09224</c:v>
                </c:pt>
                <c:pt idx="22">
                  <c:v>0.094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'1024-eight-BL&amp;BL'!$K$129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'1024-eight-BL&amp;BL'!$K$130:$K$152</c:f>
              <c:numCache>
                <c:formatCode>0.000_);[Red]\(0.000\)</c:formatCode>
                <c:ptCount val="23"/>
                <c:pt idx="0">
                  <c:v>0.0004348</c:v>
                </c:pt>
                <c:pt idx="1">
                  <c:v>0.0008264</c:v>
                </c:pt>
                <c:pt idx="2">
                  <c:v>0.0018112</c:v>
                </c:pt>
                <c:pt idx="3">
                  <c:v>0.0032736</c:v>
                </c:pt>
                <c:pt idx="4">
                  <c:v>0.0074624</c:v>
                </c:pt>
                <c:pt idx="5">
                  <c:v>0.014816</c:v>
                </c:pt>
                <c:pt idx="6">
                  <c:v>0.027872</c:v>
                </c:pt>
                <c:pt idx="7">
                  <c:v>0.046112</c:v>
                </c:pt>
                <c:pt idx="8">
                  <c:v>0.05808</c:v>
                </c:pt>
                <c:pt idx="9">
                  <c:v>0.064912</c:v>
                </c:pt>
                <c:pt idx="10">
                  <c:v>0.0856</c:v>
                </c:pt>
                <c:pt idx="11">
                  <c:v>0.0872</c:v>
                </c:pt>
                <c:pt idx="12">
                  <c:v>0.08856</c:v>
                </c:pt>
                <c:pt idx="13">
                  <c:v>0.094</c:v>
                </c:pt>
                <c:pt idx="14">
                  <c:v>0.09328</c:v>
                </c:pt>
                <c:pt idx="15">
                  <c:v>0.10016</c:v>
                </c:pt>
                <c:pt idx="16">
                  <c:v>0.10088</c:v>
                </c:pt>
                <c:pt idx="17">
                  <c:v>0.09688</c:v>
                </c:pt>
                <c:pt idx="18">
                  <c:v>0.09336</c:v>
                </c:pt>
                <c:pt idx="19">
                  <c:v>0.0928</c:v>
                </c:pt>
                <c:pt idx="20">
                  <c:v>0.09408</c:v>
                </c:pt>
                <c:pt idx="21">
                  <c:v>0.09584</c:v>
                </c:pt>
                <c:pt idx="22">
                  <c:v>0.09624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'1024-eight-BL&amp;BL'!$L$129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'1024-eight-BL&amp;BL'!$L$130:$L$152</c:f>
              <c:numCache>
                <c:formatCode>0.000_);[Red]\(0.000\)</c:formatCode>
                <c:ptCount val="23"/>
                <c:pt idx="0">
                  <c:v>0.00070424</c:v>
                </c:pt>
                <c:pt idx="1">
                  <c:v>0.0013968</c:v>
                </c:pt>
                <c:pt idx="2">
                  <c:v>0.0027856</c:v>
                </c:pt>
                <c:pt idx="3">
                  <c:v>0.0051544</c:v>
                </c:pt>
                <c:pt idx="4">
                  <c:v>0.010472</c:v>
                </c:pt>
                <c:pt idx="5">
                  <c:v>0.019464</c:v>
                </c:pt>
                <c:pt idx="6">
                  <c:v>0.032392</c:v>
                </c:pt>
                <c:pt idx="7">
                  <c:v>0.074416</c:v>
                </c:pt>
                <c:pt idx="8">
                  <c:v>0.08592</c:v>
                </c:pt>
                <c:pt idx="9">
                  <c:v>0.11192</c:v>
                </c:pt>
                <c:pt idx="10">
                  <c:v>0.1136</c:v>
                </c:pt>
                <c:pt idx="11">
                  <c:v>0.12272</c:v>
                </c:pt>
                <c:pt idx="12">
                  <c:v>0.12552</c:v>
                </c:pt>
                <c:pt idx="13">
                  <c:v>0.1192</c:v>
                </c:pt>
                <c:pt idx="14">
                  <c:v>0.1244</c:v>
                </c:pt>
                <c:pt idx="15">
                  <c:v>0.13024</c:v>
                </c:pt>
                <c:pt idx="16">
                  <c:v>0.11504</c:v>
                </c:pt>
                <c:pt idx="17">
                  <c:v>0.10632</c:v>
                </c:pt>
                <c:pt idx="18">
                  <c:v>0.11016</c:v>
                </c:pt>
                <c:pt idx="19">
                  <c:v>0.11208</c:v>
                </c:pt>
                <c:pt idx="20">
                  <c:v>0.08832</c:v>
                </c:pt>
                <c:pt idx="21">
                  <c:v>0.08792</c:v>
                </c:pt>
                <c:pt idx="22">
                  <c:v>0.10064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'1024-eight-BL&amp;BL'!$M$129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'1024-eight-BL&amp;BL'!$H$130:$H$152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'1024-eight-BL&amp;BL'!$M$130:$M$152</c:f>
              <c:numCache>
                <c:formatCode>0.000_);[Red]\(0.000\)</c:formatCode>
                <c:ptCount val="23"/>
                <c:pt idx="0">
                  <c:v>0.00054704</c:v>
                </c:pt>
                <c:pt idx="1">
                  <c:v>0.0009544</c:v>
                </c:pt>
                <c:pt idx="2">
                  <c:v>0.002288</c:v>
                </c:pt>
                <c:pt idx="3">
                  <c:v>0.004464</c:v>
                </c:pt>
                <c:pt idx="4">
                  <c:v>0.009928</c:v>
                </c:pt>
                <c:pt idx="5">
                  <c:v>0.019512</c:v>
                </c:pt>
                <c:pt idx="6">
                  <c:v>0.033192</c:v>
                </c:pt>
                <c:pt idx="7">
                  <c:v>0.07256</c:v>
                </c:pt>
                <c:pt idx="8">
                  <c:v>0.11384</c:v>
                </c:pt>
                <c:pt idx="9">
                  <c:v>0.13472</c:v>
                </c:pt>
                <c:pt idx="10">
                  <c:v>0.13616</c:v>
                </c:pt>
                <c:pt idx="11">
                  <c:v>0.12968</c:v>
                </c:pt>
                <c:pt idx="12">
                  <c:v>0.13688</c:v>
                </c:pt>
                <c:pt idx="13">
                  <c:v>0.13792</c:v>
                </c:pt>
                <c:pt idx="14">
                  <c:v>0.13456</c:v>
                </c:pt>
                <c:pt idx="15">
                  <c:v>0.14288</c:v>
                </c:pt>
                <c:pt idx="16">
                  <c:v>0.14016</c:v>
                </c:pt>
                <c:pt idx="17">
                  <c:v>0.13264</c:v>
                </c:pt>
                <c:pt idx="18">
                  <c:v>0.13304</c:v>
                </c:pt>
                <c:pt idx="19">
                  <c:v>0.12016</c:v>
                </c:pt>
                <c:pt idx="20">
                  <c:v>0.10352</c:v>
                </c:pt>
                <c:pt idx="21">
                  <c:v>0.10352</c:v>
                </c:pt>
                <c:pt idx="22">
                  <c:v>0.1036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210168"/>
        <c:axId val="2081189560"/>
      </c:lineChart>
      <c:catAx>
        <c:axId val="208121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189560"/>
        <c:crosses val="autoZero"/>
        <c:auto val="1"/>
        <c:lblAlgn val="ctr"/>
        <c:lblOffset val="100"/>
        <c:noMultiLvlLbl val="0"/>
      </c:catAx>
      <c:valAx>
        <c:axId val="208118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21016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'1024-eight-BL&amp;BL'!$I$238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'1024-eight-BL&amp;BL'!$I$239:$I$249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'1024-eight-BL&amp;BL'!$J$238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'1024-eight-BL&amp;BL'!$J$239:$J$249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'1024-eight-BL&amp;BL'!$K$238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'1024-eight-BL&amp;BL'!$K$239:$K$249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'1024-eight-BL&amp;BL'!$L$238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'1024-eight-BL&amp;BL'!$L$239:$L$249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'1024-eight-BL&amp;BL'!$M$238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'1024-eight-BL&amp;BL'!$H$239:$H$249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'1024-eight-BL&amp;BL'!$M$239:$M$249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71816"/>
        <c:axId val="2081145368"/>
      </c:lineChart>
      <c:catAx>
        <c:axId val="208117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145368"/>
        <c:crosses val="autoZero"/>
        <c:auto val="1"/>
        <c:lblAlgn val="ctr"/>
        <c:lblOffset val="100"/>
        <c:noMultiLvlLbl val="0"/>
      </c:catAx>
      <c:valAx>
        <c:axId val="208114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17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'1024-eight-NB&amp;NB'!$I$60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'1024-eight-NB&amp;NB'!$I$61:$I$83</c:f>
              <c:numCache>
                <c:formatCode>0.000_);[Red]\(0.000\)</c:formatCode>
                <c:ptCount val="23"/>
                <c:pt idx="0">
                  <c:v>0.0031152</c:v>
                </c:pt>
                <c:pt idx="1">
                  <c:v>0.0061352</c:v>
                </c:pt>
                <c:pt idx="2">
                  <c:v>0.012248</c:v>
                </c:pt>
                <c:pt idx="3">
                  <c:v>0.024352</c:v>
                </c:pt>
                <c:pt idx="4">
                  <c:v>0.043656</c:v>
                </c:pt>
                <c:pt idx="5">
                  <c:v>0.078048</c:v>
                </c:pt>
                <c:pt idx="6">
                  <c:v>0.15312</c:v>
                </c:pt>
                <c:pt idx="7">
                  <c:v>0.28632</c:v>
                </c:pt>
                <c:pt idx="8">
                  <c:v>0.51928</c:v>
                </c:pt>
                <c:pt idx="9">
                  <c:v>0.872</c:v>
                </c:pt>
                <c:pt idx="10">
                  <c:v>1.4128</c:v>
                </c:pt>
                <c:pt idx="11">
                  <c:v>2.9592</c:v>
                </c:pt>
                <c:pt idx="12">
                  <c:v>4.8072</c:v>
                </c:pt>
                <c:pt idx="13">
                  <c:v>4.496</c:v>
                </c:pt>
                <c:pt idx="14">
                  <c:v>4.7464</c:v>
                </c:pt>
                <c:pt idx="15">
                  <c:v>4.888</c:v>
                </c:pt>
                <c:pt idx="16">
                  <c:v>4.9288</c:v>
                </c:pt>
                <c:pt idx="17">
                  <c:v>5.0016</c:v>
                </c:pt>
                <c:pt idx="18">
                  <c:v>5.02</c:v>
                </c:pt>
                <c:pt idx="19">
                  <c:v>5.025600000000001</c:v>
                </c:pt>
                <c:pt idx="20">
                  <c:v>5.0384</c:v>
                </c:pt>
                <c:pt idx="21">
                  <c:v>5.032</c:v>
                </c:pt>
                <c:pt idx="22">
                  <c:v>4.3024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'1024-eight-NB&amp;NB'!$J$60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'1024-eight-NB&amp;NB'!$J$61:$J$83</c:f>
              <c:numCache>
                <c:formatCode>0.000_);[Red]\(0.000\)</c:formatCode>
                <c:ptCount val="23"/>
                <c:pt idx="0">
                  <c:v>0.0016368</c:v>
                </c:pt>
                <c:pt idx="1">
                  <c:v>0.0032784</c:v>
                </c:pt>
                <c:pt idx="2">
                  <c:v>0.0065792</c:v>
                </c:pt>
                <c:pt idx="3">
                  <c:v>0.013224</c:v>
                </c:pt>
                <c:pt idx="4">
                  <c:v>0.026312</c:v>
                </c:pt>
                <c:pt idx="5">
                  <c:v>0.05316</c:v>
                </c:pt>
                <c:pt idx="6">
                  <c:v>0.10648</c:v>
                </c:pt>
                <c:pt idx="7">
                  <c:v>0.21264</c:v>
                </c:pt>
                <c:pt idx="8">
                  <c:v>0.42176</c:v>
                </c:pt>
                <c:pt idx="9">
                  <c:v>0.8464</c:v>
                </c:pt>
                <c:pt idx="10">
                  <c:v>1.5512</c:v>
                </c:pt>
                <c:pt idx="11">
                  <c:v>2.3816</c:v>
                </c:pt>
                <c:pt idx="12">
                  <c:v>3.2664</c:v>
                </c:pt>
                <c:pt idx="13">
                  <c:v>3.988</c:v>
                </c:pt>
                <c:pt idx="14">
                  <c:v>4.452</c:v>
                </c:pt>
                <c:pt idx="15">
                  <c:v>4.7296</c:v>
                </c:pt>
                <c:pt idx="16">
                  <c:v>4.8824</c:v>
                </c:pt>
                <c:pt idx="17">
                  <c:v>4.9592</c:v>
                </c:pt>
                <c:pt idx="18">
                  <c:v>5.0016</c:v>
                </c:pt>
                <c:pt idx="19">
                  <c:v>5.025600000000001</c:v>
                </c:pt>
                <c:pt idx="20">
                  <c:v>5.032</c:v>
                </c:pt>
                <c:pt idx="21">
                  <c:v>5.0384</c:v>
                </c:pt>
                <c:pt idx="22">
                  <c:v>5.0384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'1024-eight-NB&amp;NB'!$K$60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'1024-eight-NB&amp;NB'!$K$61:$K$83</c:f>
              <c:numCache>
                <c:formatCode>0.000_);[Red]\(0.000\)</c:formatCode>
                <c:ptCount val="23"/>
                <c:pt idx="0">
                  <c:v>0.0008064</c:v>
                </c:pt>
                <c:pt idx="1">
                  <c:v>0.0015952</c:v>
                </c:pt>
                <c:pt idx="2">
                  <c:v>0.0031152</c:v>
                </c:pt>
                <c:pt idx="3">
                  <c:v>0.0062696</c:v>
                </c:pt>
                <c:pt idx="4">
                  <c:v>0.012776</c:v>
                </c:pt>
                <c:pt idx="5">
                  <c:v>0.02536</c:v>
                </c:pt>
                <c:pt idx="6">
                  <c:v>0.048928</c:v>
                </c:pt>
                <c:pt idx="7">
                  <c:v>0.09184</c:v>
                </c:pt>
                <c:pt idx="8">
                  <c:v>0.1684</c:v>
                </c:pt>
                <c:pt idx="9">
                  <c:v>0.32488</c:v>
                </c:pt>
                <c:pt idx="10">
                  <c:v>0.59816</c:v>
                </c:pt>
                <c:pt idx="11">
                  <c:v>1.032</c:v>
                </c:pt>
                <c:pt idx="12">
                  <c:v>1.6544</c:v>
                </c:pt>
                <c:pt idx="13">
                  <c:v>2.3592</c:v>
                </c:pt>
                <c:pt idx="14">
                  <c:v>3.1608</c:v>
                </c:pt>
                <c:pt idx="15">
                  <c:v>3.828</c:v>
                </c:pt>
                <c:pt idx="16">
                  <c:v>4.1544</c:v>
                </c:pt>
                <c:pt idx="17">
                  <c:v>4.4088</c:v>
                </c:pt>
                <c:pt idx="18">
                  <c:v>4.5408</c:v>
                </c:pt>
                <c:pt idx="19">
                  <c:v>4.6176</c:v>
                </c:pt>
                <c:pt idx="20">
                  <c:v>4.6864</c:v>
                </c:pt>
                <c:pt idx="21">
                  <c:v>4.876</c:v>
                </c:pt>
                <c:pt idx="22">
                  <c:v>4.876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'1024-eight-NB&amp;NB'!$L$60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'1024-eight-NB&amp;NB'!$L$61:$L$83</c:f>
              <c:numCache>
                <c:formatCode>0.000_);[Red]\(0.000\)</c:formatCode>
                <c:ptCount val="23"/>
                <c:pt idx="0">
                  <c:v>0.002924</c:v>
                </c:pt>
                <c:pt idx="1">
                  <c:v>0.0056176</c:v>
                </c:pt>
                <c:pt idx="2">
                  <c:v>0.011296</c:v>
                </c:pt>
                <c:pt idx="3">
                  <c:v>0.024168</c:v>
                </c:pt>
                <c:pt idx="4">
                  <c:v>0.048264</c:v>
                </c:pt>
                <c:pt idx="5">
                  <c:v>0.0968</c:v>
                </c:pt>
                <c:pt idx="6">
                  <c:v>0.19192</c:v>
                </c:pt>
                <c:pt idx="7">
                  <c:v>0.37872</c:v>
                </c:pt>
                <c:pt idx="8">
                  <c:v>0.7356</c:v>
                </c:pt>
                <c:pt idx="9">
                  <c:v>1.4144</c:v>
                </c:pt>
                <c:pt idx="10">
                  <c:v>2.3432</c:v>
                </c:pt>
                <c:pt idx="11">
                  <c:v>3.1608</c:v>
                </c:pt>
                <c:pt idx="12">
                  <c:v>3.8352</c:v>
                </c:pt>
                <c:pt idx="13">
                  <c:v>4.316</c:v>
                </c:pt>
                <c:pt idx="14">
                  <c:v>4.5768</c:v>
                </c:pt>
                <c:pt idx="15">
                  <c:v>4.7296</c:v>
                </c:pt>
                <c:pt idx="16">
                  <c:v>4.8016</c:v>
                </c:pt>
                <c:pt idx="17">
                  <c:v>4.9352</c:v>
                </c:pt>
                <c:pt idx="18">
                  <c:v>5.0136</c:v>
                </c:pt>
                <c:pt idx="19">
                  <c:v>5.0072</c:v>
                </c:pt>
                <c:pt idx="20">
                  <c:v>5.044</c:v>
                </c:pt>
                <c:pt idx="21">
                  <c:v>5.0384</c:v>
                </c:pt>
                <c:pt idx="22">
                  <c:v>5.044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'1024-eight-NB&amp;NB'!$M$60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'1024-eight-NB&amp;NB'!$H$61:$H$83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'1024-eight-NB&amp;NB'!$M$61:$M$83</c:f>
              <c:numCache>
                <c:formatCode>0.000_);[Red]\(0.000\)</c:formatCode>
                <c:ptCount val="23"/>
                <c:pt idx="0">
                  <c:v>0.0009728</c:v>
                </c:pt>
                <c:pt idx="1">
                  <c:v>0.0019416</c:v>
                </c:pt>
                <c:pt idx="2">
                  <c:v>0.0038912</c:v>
                </c:pt>
                <c:pt idx="3">
                  <c:v>0.0077824</c:v>
                </c:pt>
                <c:pt idx="4">
                  <c:v>0.015536</c:v>
                </c:pt>
                <c:pt idx="5">
                  <c:v>0.030768</c:v>
                </c:pt>
                <c:pt idx="6">
                  <c:v>0.058928</c:v>
                </c:pt>
                <c:pt idx="7">
                  <c:v>0.10904</c:v>
                </c:pt>
                <c:pt idx="8">
                  <c:v>0.19664</c:v>
                </c:pt>
                <c:pt idx="9">
                  <c:v>0.37648</c:v>
                </c:pt>
                <c:pt idx="10">
                  <c:v>0.68448</c:v>
                </c:pt>
                <c:pt idx="11">
                  <c:v>1.1664</c:v>
                </c:pt>
                <c:pt idx="12">
                  <c:v>1.832</c:v>
                </c:pt>
                <c:pt idx="13">
                  <c:v>2.6456</c:v>
                </c:pt>
                <c:pt idx="14">
                  <c:v>3.4304</c:v>
                </c:pt>
                <c:pt idx="15">
                  <c:v>4.084</c:v>
                </c:pt>
                <c:pt idx="16">
                  <c:v>4.5112</c:v>
                </c:pt>
                <c:pt idx="17">
                  <c:v>4.762399999999999</c:v>
                </c:pt>
                <c:pt idx="18">
                  <c:v>4.9056</c:v>
                </c:pt>
                <c:pt idx="19">
                  <c:v>4.0672</c:v>
                </c:pt>
                <c:pt idx="20">
                  <c:v>3.7856</c:v>
                </c:pt>
                <c:pt idx="21">
                  <c:v>4.5968</c:v>
                </c:pt>
                <c:pt idx="22">
                  <c:v>4.7576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59768"/>
        <c:axId val="2081043480"/>
      </c:lineChart>
      <c:catAx>
        <c:axId val="208105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043480"/>
        <c:crosses val="autoZero"/>
        <c:auto val="1"/>
        <c:lblAlgn val="ctr"/>
        <c:lblOffset val="100"/>
        <c:noMultiLvlLbl val="0"/>
      </c:catAx>
      <c:valAx>
        <c:axId val="208104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059768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'1024-eight-NB&amp;NB'!$I$27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'1024-eight-NB&amp;NB'!$I$28:$I$38</c:f>
              <c:numCache>
                <c:formatCode>0.0_);[Red]\(0.0\)</c:formatCode>
                <c:ptCount val="11"/>
                <c:pt idx="0">
                  <c:v>19.6</c:v>
                </c:pt>
                <c:pt idx="1">
                  <c:v>19.9</c:v>
                </c:pt>
                <c:pt idx="2">
                  <c:v>19.9</c:v>
                </c:pt>
                <c:pt idx="3">
                  <c:v>20.1</c:v>
                </c:pt>
                <c:pt idx="4">
                  <c:v>22.4</c:v>
                </c:pt>
                <c:pt idx="5">
                  <c:v>25.0</c:v>
                </c:pt>
                <c:pt idx="6">
                  <c:v>25.5</c:v>
                </c:pt>
                <c:pt idx="7">
                  <c:v>27.3</c:v>
                </c:pt>
                <c:pt idx="8">
                  <c:v>30.1</c:v>
                </c:pt>
                <c:pt idx="9">
                  <c:v>35.8</c:v>
                </c:pt>
                <c:pt idx="10">
                  <c:v>44.3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'1024-eight-NB&amp;NB'!$J$27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'1024-eight-NB&amp;NB'!$J$28:$J$38</c:f>
              <c:numCache>
                <c:formatCode>0.0_);[Red]\(0.0\)</c:formatCode>
                <c:ptCount val="11"/>
                <c:pt idx="0">
                  <c:v>37.3</c:v>
                </c:pt>
                <c:pt idx="1">
                  <c:v>37.2</c:v>
                </c:pt>
                <c:pt idx="2">
                  <c:v>37.1</c:v>
                </c:pt>
                <c:pt idx="3">
                  <c:v>36.90000000000001</c:v>
                </c:pt>
                <c:pt idx="4">
                  <c:v>37.1</c:v>
                </c:pt>
                <c:pt idx="5">
                  <c:v>36.7</c:v>
                </c:pt>
                <c:pt idx="6">
                  <c:v>36.7</c:v>
                </c:pt>
                <c:pt idx="7">
                  <c:v>36.7</c:v>
                </c:pt>
                <c:pt idx="8">
                  <c:v>37.0</c:v>
                </c:pt>
                <c:pt idx="9">
                  <c:v>36.90000000000001</c:v>
                </c:pt>
                <c:pt idx="10">
                  <c:v>40.3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'1024-eight-NB&amp;NB'!$K$27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'1024-eight-NB&amp;NB'!$K$28:$K$38</c:f>
              <c:numCache>
                <c:formatCode>0.0_);[Red]\(0.0\)</c:formatCode>
                <c:ptCount val="11"/>
                <c:pt idx="0">
                  <c:v>75.7</c:v>
                </c:pt>
                <c:pt idx="1">
                  <c:v>76.5</c:v>
                </c:pt>
                <c:pt idx="2">
                  <c:v>78.4</c:v>
                </c:pt>
                <c:pt idx="3">
                  <c:v>77.9</c:v>
                </c:pt>
                <c:pt idx="4">
                  <c:v>76.4</c:v>
                </c:pt>
                <c:pt idx="5">
                  <c:v>77.0</c:v>
                </c:pt>
                <c:pt idx="6">
                  <c:v>79.8</c:v>
                </c:pt>
                <c:pt idx="7">
                  <c:v>85.1</c:v>
                </c:pt>
                <c:pt idx="8">
                  <c:v>92.80000000000001</c:v>
                </c:pt>
                <c:pt idx="9">
                  <c:v>96.19999999999998</c:v>
                </c:pt>
                <c:pt idx="10">
                  <c:v>104.0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'1024-eight-NB&amp;NB'!$L$27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'1024-eight-NB&amp;NB'!$L$28:$L$38</c:f>
              <c:numCache>
                <c:formatCode>0.0_);[Red]\(0.0\)</c:formatCode>
                <c:ptCount val="11"/>
                <c:pt idx="0">
                  <c:v>20.9</c:v>
                </c:pt>
                <c:pt idx="1">
                  <c:v>21.7</c:v>
                </c:pt>
                <c:pt idx="2">
                  <c:v>21.6</c:v>
                </c:pt>
                <c:pt idx="3">
                  <c:v>20.2</c:v>
                </c:pt>
                <c:pt idx="4">
                  <c:v>20.2</c:v>
                </c:pt>
                <c:pt idx="5">
                  <c:v>20.2</c:v>
                </c:pt>
                <c:pt idx="6">
                  <c:v>20.4</c:v>
                </c:pt>
                <c:pt idx="7">
                  <c:v>20.6</c:v>
                </c:pt>
                <c:pt idx="8">
                  <c:v>21.2</c:v>
                </c:pt>
                <c:pt idx="9">
                  <c:v>22.1</c:v>
                </c:pt>
                <c:pt idx="10">
                  <c:v>26.7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'1024-eight-NB&amp;NB'!$M$27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'1024-eight-NB&amp;NB'!$H$28:$H$38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'1024-eight-NB&amp;NB'!$M$28:$M$38</c:f>
              <c:numCache>
                <c:formatCode>0.0_);[Red]\(0.0\)</c:formatCode>
                <c:ptCount val="11"/>
                <c:pt idx="0">
                  <c:v>62.7</c:v>
                </c:pt>
                <c:pt idx="1">
                  <c:v>62.9</c:v>
                </c:pt>
                <c:pt idx="2">
                  <c:v>62.7</c:v>
                </c:pt>
                <c:pt idx="3">
                  <c:v>62.7</c:v>
                </c:pt>
                <c:pt idx="4">
                  <c:v>62.9</c:v>
                </c:pt>
                <c:pt idx="5">
                  <c:v>63.5</c:v>
                </c:pt>
                <c:pt idx="6">
                  <c:v>66.3</c:v>
                </c:pt>
                <c:pt idx="7">
                  <c:v>71.7</c:v>
                </c:pt>
                <c:pt idx="8">
                  <c:v>79.5</c:v>
                </c:pt>
                <c:pt idx="9">
                  <c:v>83.0</c:v>
                </c:pt>
                <c:pt idx="10">
                  <c:v>91.3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000984"/>
        <c:axId val="2080979064"/>
      </c:lineChart>
      <c:catAx>
        <c:axId val="208100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979064"/>
        <c:crosses val="autoZero"/>
        <c:auto val="1"/>
        <c:lblAlgn val="ctr"/>
        <c:lblOffset val="100"/>
        <c:noMultiLvlLbl val="0"/>
      </c:catAx>
      <c:valAx>
        <c:axId val="208097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00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'1024-eight-NB&amp;NB'!$I$98:$I$108</c:f>
              <c:numCache>
                <c:formatCode>0.0_);[Red]\(0.0\)</c:formatCode>
                <c:ptCount val="11"/>
                <c:pt idx="0">
                  <c:v>25.1</c:v>
                </c:pt>
                <c:pt idx="1">
                  <c:v>36.4</c:v>
                </c:pt>
                <c:pt idx="2">
                  <c:v>43.7</c:v>
                </c:pt>
                <c:pt idx="3">
                  <c:v>36.2</c:v>
                </c:pt>
                <c:pt idx="4">
                  <c:v>30.6</c:v>
                </c:pt>
                <c:pt idx="5">
                  <c:v>44.4</c:v>
                </c:pt>
                <c:pt idx="6">
                  <c:v>57.1</c:v>
                </c:pt>
                <c:pt idx="7">
                  <c:v>77.60000000000001</c:v>
                </c:pt>
                <c:pt idx="8">
                  <c:v>38.0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'1024-eight-NB&amp;NB'!$J$98:$J$108</c:f>
              <c:numCache>
                <c:formatCode>0.0_);[Red]\(0.0\)</c:formatCode>
                <c:ptCount val="11"/>
                <c:pt idx="0">
                  <c:v>80.1</c:v>
                </c:pt>
                <c:pt idx="1">
                  <c:v>83.0</c:v>
                </c:pt>
                <c:pt idx="2">
                  <c:v>97.2</c:v>
                </c:pt>
                <c:pt idx="3">
                  <c:v>114.0</c:v>
                </c:pt>
                <c:pt idx="4">
                  <c:v>125.0</c:v>
                </c:pt>
                <c:pt idx="5">
                  <c:v>101.0</c:v>
                </c:pt>
                <c:pt idx="6">
                  <c:v>105.0</c:v>
                </c:pt>
                <c:pt idx="7">
                  <c:v>145.0</c:v>
                </c:pt>
                <c:pt idx="8">
                  <c:v>255.0</c:v>
                </c:pt>
                <c:pt idx="9">
                  <c:v>419.0</c:v>
                </c:pt>
                <c:pt idx="10">
                  <c:v>759.0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'1024-eight-NB&amp;NB'!$K$98:$K$108</c:f>
              <c:numCache>
                <c:formatCode>0.0_);[Red]\(0.0\)</c:formatCode>
                <c:ptCount val="11"/>
                <c:pt idx="0">
                  <c:v>191.0</c:v>
                </c:pt>
                <c:pt idx="1">
                  <c:v>189.0</c:v>
                </c:pt>
                <c:pt idx="2">
                  <c:v>150.0</c:v>
                </c:pt>
                <c:pt idx="3">
                  <c:v>158.0</c:v>
                </c:pt>
                <c:pt idx="4">
                  <c:v>157.0</c:v>
                </c:pt>
                <c:pt idx="5">
                  <c:v>165.0</c:v>
                </c:pt>
                <c:pt idx="6">
                  <c:v>163.0</c:v>
                </c:pt>
                <c:pt idx="7">
                  <c:v>185.0</c:v>
                </c:pt>
                <c:pt idx="8">
                  <c:v>264.0</c:v>
                </c:pt>
                <c:pt idx="9">
                  <c:v>431.0</c:v>
                </c:pt>
                <c:pt idx="10">
                  <c:v>716.0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'1024-eight-NB&amp;NB'!$L$98:$L$108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'1024-eight-NB&amp;NB'!$M$98:$M$108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939720"/>
        <c:axId val="2080921016"/>
      </c:lineChart>
      <c:catAx>
        <c:axId val="2080939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921016"/>
        <c:crosses val="autoZero"/>
        <c:auto val="1"/>
        <c:lblAlgn val="ctr"/>
        <c:lblOffset val="100"/>
        <c:noMultiLvlLbl val="0"/>
      </c:catAx>
      <c:valAx>
        <c:axId val="208092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93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'1024-eight-NB&amp;NB'!$I$130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'1024-eight-NB&amp;NB'!$I$131:$I$153</c:f>
              <c:numCache>
                <c:formatCode>0.000_);[Red]\(0.000\)</c:formatCode>
                <c:ptCount val="23"/>
                <c:pt idx="0">
                  <c:v>0.0024272</c:v>
                </c:pt>
                <c:pt idx="1">
                  <c:v>0.003356</c:v>
                </c:pt>
                <c:pt idx="2">
                  <c:v>0.0055864</c:v>
                </c:pt>
                <c:pt idx="3">
                  <c:v>0.013488</c:v>
                </c:pt>
                <c:pt idx="4">
                  <c:v>0.031872</c:v>
                </c:pt>
                <c:pt idx="5">
                  <c:v>0.04396</c:v>
                </c:pt>
                <c:pt idx="6">
                  <c:v>0.068376</c:v>
                </c:pt>
                <c:pt idx="7">
                  <c:v>0.10064</c:v>
                </c:pt>
                <c:pt idx="8">
                  <c:v>0.4116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'1024-eight-NB&amp;NB'!$J$131:$J$153</c:f>
              <c:numCache>
                <c:formatCode>0.000_);[Red]\(0.000\)</c:formatCode>
                <c:ptCount val="23"/>
                <c:pt idx="0">
                  <c:v>0.00076216</c:v>
                </c:pt>
                <c:pt idx="1">
                  <c:v>0.0014704</c:v>
                </c:pt>
                <c:pt idx="2">
                  <c:v>0.0025128</c:v>
                </c:pt>
                <c:pt idx="3">
                  <c:v>0.0042736</c:v>
                </c:pt>
                <c:pt idx="4">
                  <c:v>0.0077976</c:v>
                </c:pt>
                <c:pt idx="5">
                  <c:v>0.01928</c:v>
                </c:pt>
                <c:pt idx="6">
                  <c:v>0.037208</c:v>
                </c:pt>
                <c:pt idx="7">
                  <c:v>0.05396</c:v>
                </c:pt>
                <c:pt idx="8">
                  <c:v>0.061304</c:v>
                </c:pt>
                <c:pt idx="9">
                  <c:v>0.074504</c:v>
                </c:pt>
                <c:pt idx="10">
                  <c:v>0.0824</c:v>
                </c:pt>
                <c:pt idx="11">
                  <c:v>0.08464</c:v>
                </c:pt>
                <c:pt idx="12">
                  <c:v>0.09584</c:v>
                </c:pt>
                <c:pt idx="13">
                  <c:v>0.09968</c:v>
                </c:pt>
                <c:pt idx="14">
                  <c:v>0.09656</c:v>
                </c:pt>
                <c:pt idx="15">
                  <c:v>0.09208</c:v>
                </c:pt>
                <c:pt idx="16">
                  <c:v>0.09312</c:v>
                </c:pt>
                <c:pt idx="17">
                  <c:v>0.088</c:v>
                </c:pt>
                <c:pt idx="18">
                  <c:v>0.09288</c:v>
                </c:pt>
                <c:pt idx="19">
                  <c:v>0.09832</c:v>
                </c:pt>
                <c:pt idx="20">
                  <c:v>0.09592</c:v>
                </c:pt>
                <c:pt idx="21">
                  <c:v>0.09128</c:v>
                </c:pt>
                <c:pt idx="22">
                  <c:v>0.0992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'1024-eight-NB&amp;NB'!$K$131:$K$153</c:f>
              <c:numCache>
                <c:formatCode>0.000_);[Red]\(0.000\)</c:formatCode>
                <c:ptCount val="23"/>
                <c:pt idx="0">
                  <c:v>0.00031888</c:v>
                </c:pt>
                <c:pt idx="1">
                  <c:v>0.000646</c:v>
                </c:pt>
                <c:pt idx="2">
                  <c:v>0.0016232</c:v>
                </c:pt>
                <c:pt idx="3">
                  <c:v>0.0030864</c:v>
                </c:pt>
                <c:pt idx="4">
                  <c:v>0.0062208</c:v>
                </c:pt>
                <c:pt idx="5">
                  <c:v>0.011832</c:v>
                </c:pt>
                <c:pt idx="6">
                  <c:v>0.02392</c:v>
                </c:pt>
                <c:pt idx="7">
                  <c:v>0.042216</c:v>
                </c:pt>
                <c:pt idx="8">
                  <c:v>0.059152</c:v>
                </c:pt>
                <c:pt idx="9">
                  <c:v>0.07248</c:v>
                </c:pt>
                <c:pt idx="10">
                  <c:v>0.08728</c:v>
                </c:pt>
                <c:pt idx="11">
                  <c:v>0.09328</c:v>
                </c:pt>
                <c:pt idx="12">
                  <c:v>0.09408</c:v>
                </c:pt>
                <c:pt idx="13">
                  <c:v>0.09496</c:v>
                </c:pt>
                <c:pt idx="14">
                  <c:v>0.09496</c:v>
                </c:pt>
                <c:pt idx="15">
                  <c:v>0.09512</c:v>
                </c:pt>
                <c:pt idx="16">
                  <c:v>0.0944</c:v>
                </c:pt>
                <c:pt idx="17">
                  <c:v>0.08992</c:v>
                </c:pt>
                <c:pt idx="18">
                  <c:v>0.09344</c:v>
                </c:pt>
                <c:pt idx="19">
                  <c:v>0.1008</c:v>
                </c:pt>
                <c:pt idx="20">
                  <c:v>0.09224</c:v>
                </c:pt>
                <c:pt idx="21">
                  <c:v>0.10064</c:v>
                </c:pt>
                <c:pt idx="22">
                  <c:v>0.09576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'1024-eight-NB&amp;NB'!$L$131:$L$153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'1024-eight-NB&amp;NB'!$M$131:$M$153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847480"/>
        <c:axId val="2080856648"/>
      </c:lineChart>
      <c:catAx>
        <c:axId val="2080847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856648"/>
        <c:crosses val="autoZero"/>
        <c:auto val="1"/>
        <c:lblAlgn val="ctr"/>
        <c:lblOffset val="100"/>
        <c:noMultiLvlLbl val="0"/>
      </c:catAx>
      <c:valAx>
        <c:axId val="20808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84748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'4w-eight-BL&amp;BL★'!$I$200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'4w-eight-BL&amp;BL★'!$H$201:$H$223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'4w-eight-BL&amp;BL★'!$I$201:$I$223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'4w-eight-BL&amp;BL★'!$J$200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'4w-eight-BL&amp;BL★'!$H$201:$H$223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'4w-eight-BL&amp;BL★'!$J$201:$J$223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'4w-eight-BL&amp;BL★'!$K$200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'4w-eight-BL&amp;BL★'!$H$201:$H$223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'4w-eight-BL&amp;BL★'!$K$201:$K$223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'4w-eight-BL&amp;BL★'!$L$200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'4w-eight-BL&amp;BL★'!$H$201:$H$223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'4w-eight-BL&amp;BL★'!$L$201:$L$223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'4w-eight-BL&amp;BL★'!$M$200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'4w-eight-BL&amp;BL★'!$H$201:$H$223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'4w-eight-BL&amp;BL★'!$M$201:$M$223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158600"/>
        <c:axId val="2045167608"/>
      </c:lineChart>
      <c:catAx>
        <c:axId val="204515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5167608"/>
        <c:crosses val="autoZero"/>
        <c:auto val="1"/>
        <c:lblAlgn val="ctr"/>
        <c:lblOffset val="100"/>
        <c:noMultiLvlLbl val="0"/>
      </c:catAx>
      <c:valAx>
        <c:axId val="20451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515860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</a:t>
            </a:r>
            <a:r>
              <a:rPr lang="en-US" baseline="0"/>
              <a:t> vars)</a:t>
            </a:r>
            <a:endParaRPr lang="en-US"/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'1024-eight-NB&amp;NB'!$I$168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'1024-eight-NB&amp;NB'!$I$169:$I$179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'1024-eight-NB&amp;NB'!$J$168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'1024-eight-NB&amp;NB'!$J$169:$J$179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'1024-eight-NB&amp;NB'!$K$168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'1024-eight-NB&amp;NB'!$K$169:$K$179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'1024-eight-NB&amp;NB'!$L$168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'1024-eight-NB&amp;NB'!$L$169:$L$179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'1024-eight-NB&amp;NB'!$M$168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'1024-eight-NB&amp;NB'!$H$169:$H$179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'1024-eight-NB&amp;NB'!$M$169:$M$179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95208"/>
        <c:axId val="2080789096"/>
      </c:lineChart>
      <c:catAx>
        <c:axId val="2080795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789096"/>
        <c:crosses val="autoZero"/>
        <c:auto val="1"/>
        <c:lblAlgn val="ctr"/>
        <c:lblOffset val="100"/>
        <c:noMultiLvlLbl val="0"/>
      </c:catAx>
      <c:valAx>
        <c:axId val="208078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79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'1024-eight-NB&amp;NB'!$I$240:$I$250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'1024-eight-NB&amp;NB'!$J$240:$J$250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'1024-eight-NB&amp;NB'!$K$240:$K$250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'1024-eight-NB&amp;NB'!$L$240:$L$250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'1024-eight-NB&amp;NB'!$M$240:$M$250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724008"/>
        <c:axId val="2080718456"/>
      </c:lineChart>
      <c:catAx>
        <c:axId val="2080724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718456"/>
        <c:crosses val="autoZero"/>
        <c:auto val="1"/>
        <c:lblAlgn val="ctr"/>
        <c:lblOffset val="100"/>
        <c:noMultiLvlLbl val="0"/>
      </c:catAx>
      <c:valAx>
        <c:axId val="208071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72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'1024-eight-NB&amp;NB'!$I$201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'1024-eight-NB&amp;NB'!$I$202:$I$224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'1024-eight-NB&amp;NB'!$J$201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'1024-eight-NB&amp;NB'!$J$202:$J$224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'1024-eight-NB&amp;NB'!$K$201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'1024-eight-NB&amp;NB'!$K$202:$K$224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'1024-eight-NB&amp;NB'!$L$201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'1024-eight-NB&amp;NB'!$L$202:$L$224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'1024-eight-NB&amp;NB'!$M$201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'1024-eight-NB&amp;NB'!$H$202:$H$224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'1024-eight-NB&amp;NB'!$M$202:$M$224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657640"/>
        <c:axId val="2080645736"/>
      </c:lineChart>
      <c:catAx>
        <c:axId val="208065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645736"/>
        <c:crosses val="autoZero"/>
        <c:auto val="1"/>
        <c:lblAlgn val="ctr"/>
        <c:lblOffset val="100"/>
        <c:noMultiLvlLbl val="0"/>
      </c:catAx>
      <c:valAx>
        <c:axId val="20806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65764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</a:t>
            </a:r>
            <a:r>
              <a:rPr lang="en-US" baseline="0"/>
              <a:t> vars)</a:t>
            </a:r>
            <a:endParaRPr lang="en-US"/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'1024-eight-NB&amp;NB'!$I$272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'1024-eight-NB&amp;NB'!$I$273:$I$295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'1024-eight-NB&amp;NB'!$J$272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'1024-eight-NB&amp;NB'!$J$273:$J$295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'1024-eight-NB&amp;NB'!$K$272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'1024-eight-NB&amp;NB'!$K$273:$K$295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'1024-eight-NB&amp;NB'!$L$272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'1024-eight-NB&amp;NB'!$L$273:$L$295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'1024-eight-NB&amp;NB'!$M$272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'1024-eight-NB&amp;NB'!$H$273:$H$295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'1024-eight-NB&amp;NB'!$M$273:$M$295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87224"/>
        <c:axId val="2080471656"/>
      </c:lineChart>
      <c:catAx>
        <c:axId val="208048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471656"/>
        <c:crosses val="autoZero"/>
        <c:auto val="1"/>
        <c:lblAlgn val="ctr"/>
        <c:lblOffset val="100"/>
        <c:noMultiLvlLbl val="0"/>
      </c:catAx>
      <c:valAx>
        <c:axId val="208047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487224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'1024-eight-NB&amp;NB'!$I$97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'1024-eight-NB&amp;NB'!$I$98:$I$108</c:f>
              <c:numCache>
                <c:formatCode>0.0_);[Red]\(0.0\)</c:formatCode>
                <c:ptCount val="11"/>
                <c:pt idx="0">
                  <c:v>25.1</c:v>
                </c:pt>
                <c:pt idx="1">
                  <c:v>36.4</c:v>
                </c:pt>
                <c:pt idx="2">
                  <c:v>43.7</c:v>
                </c:pt>
                <c:pt idx="3">
                  <c:v>36.2</c:v>
                </c:pt>
                <c:pt idx="4">
                  <c:v>30.6</c:v>
                </c:pt>
                <c:pt idx="5">
                  <c:v>44.4</c:v>
                </c:pt>
                <c:pt idx="6">
                  <c:v>57.1</c:v>
                </c:pt>
                <c:pt idx="7">
                  <c:v>77.60000000000001</c:v>
                </c:pt>
                <c:pt idx="8">
                  <c:v>38.0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'1024-eight-NB&amp;NB'!$J$97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'1024-eight-NB&amp;NB'!$J$98:$J$108</c:f>
              <c:numCache>
                <c:formatCode>0.0_);[Red]\(0.0\)</c:formatCode>
                <c:ptCount val="11"/>
                <c:pt idx="0">
                  <c:v>80.1</c:v>
                </c:pt>
                <c:pt idx="1">
                  <c:v>83.0</c:v>
                </c:pt>
                <c:pt idx="2">
                  <c:v>97.2</c:v>
                </c:pt>
                <c:pt idx="3">
                  <c:v>114.0</c:v>
                </c:pt>
                <c:pt idx="4">
                  <c:v>125.0</c:v>
                </c:pt>
                <c:pt idx="5">
                  <c:v>101.0</c:v>
                </c:pt>
                <c:pt idx="6">
                  <c:v>105.0</c:v>
                </c:pt>
                <c:pt idx="7">
                  <c:v>145.0</c:v>
                </c:pt>
                <c:pt idx="8">
                  <c:v>255.0</c:v>
                </c:pt>
                <c:pt idx="9">
                  <c:v>419.0</c:v>
                </c:pt>
                <c:pt idx="10">
                  <c:v>759.0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'1024-eight-NB&amp;NB'!$K$97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'1024-eight-NB&amp;NB'!$K$98:$K$108</c:f>
              <c:numCache>
                <c:formatCode>0.0_);[Red]\(0.0\)</c:formatCode>
                <c:ptCount val="11"/>
                <c:pt idx="0">
                  <c:v>191.0</c:v>
                </c:pt>
                <c:pt idx="1">
                  <c:v>189.0</c:v>
                </c:pt>
                <c:pt idx="2">
                  <c:v>150.0</c:v>
                </c:pt>
                <c:pt idx="3">
                  <c:v>158.0</c:v>
                </c:pt>
                <c:pt idx="4">
                  <c:v>157.0</c:v>
                </c:pt>
                <c:pt idx="5">
                  <c:v>165.0</c:v>
                </c:pt>
                <c:pt idx="6">
                  <c:v>163.0</c:v>
                </c:pt>
                <c:pt idx="7">
                  <c:v>185.0</c:v>
                </c:pt>
                <c:pt idx="8">
                  <c:v>264.0</c:v>
                </c:pt>
                <c:pt idx="9">
                  <c:v>431.0</c:v>
                </c:pt>
                <c:pt idx="10">
                  <c:v>716.0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'1024-eight-NB&amp;NB'!$L$97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'1024-eight-NB&amp;NB'!$L$98:$L$108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'1024-eight-NB&amp;NB'!$M$97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'1024-eight-NB&amp;NB'!$H$98:$H$108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'1024-eight-NB&amp;NB'!$M$98:$M$108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408600"/>
        <c:axId val="2080395160"/>
      </c:lineChart>
      <c:catAx>
        <c:axId val="2080408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395160"/>
        <c:crosses val="autoZero"/>
        <c:auto val="1"/>
        <c:lblAlgn val="ctr"/>
        <c:lblOffset val="100"/>
        <c:noMultiLvlLbl val="0"/>
      </c:catAx>
      <c:valAx>
        <c:axId val="20803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0408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</a:t>
            </a:r>
            <a:r>
              <a:rPr lang="en-US" baseline="0"/>
              <a:t> </a:t>
            </a:r>
            <a:r>
              <a:rPr lang="en-US"/>
              <a:t>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'1024-eight-NB&amp;NB'!$I$130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'1024-eight-NB&amp;NB'!$I$131:$I$153</c:f>
              <c:numCache>
                <c:formatCode>0.000_);[Red]\(0.000\)</c:formatCode>
                <c:ptCount val="23"/>
                <c:pt idx="0">
                  <c:v>0.0024272</c:v>
                </c:pt>
                <c:pt idx="1">
                  <c:v>0.003356</c:v>
                </c:pt>
                <c:pt idx="2">
                  <c:v>0.0055864</c:v>
                </c:pt>
                <c:pt idx="3">
                  <c:v>0.013488</c:v>
                </c:pt>
                <c:pt idx="4">
                  <c:v>0.031872</c:v>
                </c:pt>
                <c:pt idx="5">
                  <c:v>0.04396</c:v>
                </c:pt>
                <c:pt idx="6">
                  <c:v>0.068376</c:v>
                </c:pt>
                <c:pt idx="7">
                  <c:v>0.10064</c:v>
                </c:pt>
                <c:pt idx="8">
                  <c:v>0.4116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'1024-eight-NB&amp;NB'!$J$130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'1024-eight-NB&amp;NB'!$J$131:$J$153</c:f>
              <c:numCache>
                <c:formatCode>0.000_);[Red]\(0.000\)</c:formatCode>
                <c:ptCount val="23"/>
                <c:pt idx="0">
                  <c:v>0.00076216</c:v>
                </c:pt>
                <c:pt idx="1">
                  <c:v>0.0014704</c:v>
                </c:pt>
                <c:pt idx="2">
                  <c:v>0.0025128</c:v>
                </c:pt>
                <c:pt idx="3">
                  <c:v>0.0042736</c:v>
                </c:pt>
                <c:pt idx="4">
                  <c:v>0.0077976</c:v>
                </c:pt>
                <c:pt idx="5">
                  <c:v>0.01928</c:v>
                </c:pt>
                <c:pt idx="6">
                  <c:v>0.037208</c:v>
                </c:pt>
                <c:pt idx="7">
                  <c:v>0.05396</c:v>
                </c:pt>
                <c:pt idx="8">
                  <c:v>0.061304</c:v>
                </c:pt>
                <c:pt idx="9">
                  <c:v>0.074504</c:v>
                </c:pt>
                <c:pt idx="10">
                  <c:v>0.0824</c:v>
                </c:pt>
                <c:pt idx="11">
                  <c:v>0.08464</c:v>
                </c:pt>
                <c:pt idx="12">
                  <c:v>0.09584</c:v>
                </c:pt>
                <c:pt idx="13">
                  <c:v>0.09968</c:v>
                </c:pt>
                <c:pt idx="14">
                  <c:v>0.09656</c:v>
                </c:pt>
                <c:pt idx="15">
                  <c:v>0.09208</c:v>
                </c:pt>
                <c:pt idx="16">
                  <c:v>0.09312</c:v>
                </c:pt>
                <c:pt idx="17">
                  <c:v>0.088</c:v>
                </c:pt>
                <c:pt idx="18">
                  <c:v>0.09288</c:v>
                </c:pt>
                <c:pt idx="19">
                  <c:v>0.09832</c:v>
                </c:pt>
                <c:pt idx="20">
                  <c:v>0.09592</c:v>
                </c:pt>
                <c:pt idx="21">
                  <c:v>0.09128</c:v>
                </c:pt>
                <c:pt idx="22">
                  <c:v>0.0992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'1024-eight-NB&amp;NB'!$K$130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'1024-eight-NB&amp;NB'!$K$131:$K$153</c:f>
              <c:numCache>
                <c:formatCode>0.000_);[Red]\(0.000\)</c:formatCode>
                <c:ptCount val="23"/>
                <c:pt idx="0">
                  <c:v>0.00031888</c:v>
                </c:pt>
                <c:pt idx="1">
                  <c:v>0.000646</c:v>
                </c:pt>
                <c:pt idx="2">
                  <c:v>0.0016232</c:v>
                </c:pt>
                <c:pt idx="3">
                  <c:v>0.0030864</c:v>
                </c:pt>
                <c:pt idx="4">
                  <c:v>0.0062208</c:v>
                </c:pt>
                <c:pt idx="5">
                  <c:v>0.011832</c:v>
                </c:pt>
                <c:pt idx="6">
                  <c:v>0.02392</c:v>
                </c:pt>
                <c:pt idx="7">
                  <c:v>0.042216</c:v>
                </c:pt>
                <c:pt idx="8">
                  <c:v>0.059152</c:v>
                </c:pt>
                <c:pt idx="9">
                  <c:v>0.07248</c:v>
                </c:pt>
                <c:pt idx="10">
                  <c:v>0.08728</c:v>
                </c:pt>
                <c:pt idx="11">
                  <c:v>0.09328</c:v>
                </c:pt>
                <c:pt idx="12">
                  <c:v>0.09408</c:v>
                </c:pt>
                <c:pt idx="13">
                  <c:v>0.09496</c:v>
                </c:pt>
                <c:pt idx="14">
                  <c:v>0.09496</c:v>
                </c:pt>
                <c:pt idx="15">
                  <c:v>0.09512</c:v>
                </c:pt>
                <c:pt idx="16">
                  <c:v>0.0944</c:v>
                </c:pt>
                <c:pt idx="17">
                  <c:v>0.08992</c:v>
                </c:pt>
                <c:pt idx="18">
                  <c:v>0.09344</c:v>
                </c:pt>
                <c:pt idx="19">
                  <c:v>0.1008</c:v>
                </c:pt>
                <c:pt idx="20">
                  <c:v>0.09224</c:v>
                </c:pt>
                <c:pt idx="21">
                  <c:v>0.10064</c:v>
                </c:pt>
                <c:pt idx="22">
                  <c:v>0.09576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'1024-eight-NB&amp;NB'!$L$130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'1024-eight-NB&amp;NB'!$L$131:$L$153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'1024-eight-NB&amp;NB'!$M$130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'1024-eight-NB&amp;NB'!$H$131:$H$153</c:f>
              <c:numCache>
                <c:formatCode>General</c:formatCode>
                <c:ptCount val="2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  <c:pt idx="11">
                  <c:v>16384.0</c:v>
                </c:pt>
                <c:pt idx="12">
                  <c:v>32768.0</c:v>
                </c:pt>
                <c:pt idx="13">
                  <c:v>65536.0</c:v>
                </c:pt>
                <c:pt idx="14">
                  <c:v>131072.0</c:v>
                </c:pt>
                <c:pt idx="15">
                  <c:v>262144.0</c:v>
                </c:pt>
                <c:pt idx="16">
                  <c:v>524288.0</c:v>
                </c:pt>
                <c:pt idx="17">
                  <c:v>1.048576E6</c:v>
                </c:pt>
                <c:pt idx="18">
                  <c:v>2.097152E6</c:v>
                </c:pt>
                <c:pt idx="19">
                  <c:v>4.194304E6</c:v>
                </c:pt>
                <c:pt idx="20">
                  <c:v>8.388608E6</c:v>
                </c:pt>
                <c:pt idx="21">
                  <c:v>1.6777216E7</c:v>
                </c:pt>
                <c:pt idx="22">
                  <c:v>3.3554432E7</c:v>
                </c:pt>
              </c:numCache>
            </c:numRef>
          </c:cat>
          <c:val>
            <c:numRef>
              <c:f>'1024-eight-NB&amp;NB'!$M$131:$M$153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890872"/>
        <c:axId val="2070883000"/>
      </c:lineChart>
      <c:catAx>
        <c:axId val="2070890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883000"/>
        <c:crosses val="autoZero"/>
        <c:auto val="1"/>
        <c:lblAlgn val="ctr"/>
        <c:lblOffset val="100"/>
        <c:noMultiLvlLbl val="0"/>
      </c:catAx>
      <c:valAx>
        <c:axId val="20708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89087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 vars)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'1024-eight-NB&amp;NB'!$I$239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'1024-eight-NB&amp;NB'!$I$240:$I$250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'1024-eight-NB&amp;NB'!$J$239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'1024-eight-NB&amp;NB'!$J$240:$J$250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'1024-eight-NB&amp;NB'!$K$239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'1024-eight-NB&amp;NB'!$K$240:$K$250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'1024-eight-NB&amp;NB'!$L$239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'1024-eight-NB&amp;NB'!$L$240:$L$250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'1024-eight-NB&amp;NB'!$M$239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'1024-eight-NB&amp;NB'!$H$240:$H$250</c:f>
              <c:numCache>
                <c:formatCode>General</c:formatCode>
                <c:ptCount val="11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</c:numCache>
            </c:numRef>
          </c:cat>
          <c:val>
            <c:numRef>
              <c:f>'1024-eight-NB&amp;NB'!$M$240:$M$250</c:f>
              <c:numCache>
                <c:formatCode>0.0_);[Red]\(0.0\)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826120"/>
        <c:axId val="2070818024"/>
      </c:lineChart>
      <c:catAx>
        <c:axId val="207082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818024"/>
        <c:crosses val="autoZero"/>
        <c:auto val="1"/>
        <c:lblAlgn val="ctr"/>
        <c:lblOffset val="100"/>
        <c:noMultiLvlLbl val="0"/>
      </c:catAx>
      <c:valAx>
        <c:axId val="20708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708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Ping-pong (4</a:t>
            </a:r>
            <a:r>
              <a:rPr lang="en-US" baseline="0"/>
              <a:t> vars)</a:t>
            </a:r>
            <a:endParaRPr lang="en-US"/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bandwidth</a:t>
            </a:r>
            <a:r>
              <a:rPr lang="en-US" altLang="ja-JP" baseline="0"/>
              <a:t> [GB/s]</a:t>
            </a:r>
            <a:endParaRPr lang="ja-JP"/>
          </a:p>
        </c:rich>
      </c:tx>
      <c:layout>
        <c:manualLayout>
          <c:xMode val="edge"/>
          <c:yMode val="edge"/>
          <c:x val="0.187689430015417"/>
          <c:y val="0.0655912426066063"/>
        </c:manualLayout>
      </c:layout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615376080124"/>
          <c:y val="0.0440207854281331"/>
          <c:w val="0.904900503628747"/>
          <c:h val="0.533121347320185"/>
        </c:manualLayout>
      </c:layout>
      <c:lineChart>
        <c:grouping val="standard"/>
        <c:varyColors val="0"/>
        <c:ser>
          <c:idx val="0"/>
          <c:order val="0"/>
          <c:tx>
            <c:strRef>
              <c:f>'4w-eight-BL&amp;BL★'!$I$271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'4w-eight-BL&amp;BL★'!$H$272:$H$294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'4w-eight-BL&amp;BL★'!$I$272:$I$294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'4w-eight-BL&amp;BL★'!$J$271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'4w-eight-BL&amp;BL★'!$H$272:$H$294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'4w-eight-BL&amp;BL★'!$J$272:$J$294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'4w-eight-BL&amp;BL★'!$K$271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'4w-eight-BL&amp;BL★'!$H$272:$H$294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'4w-eight-BL&amp;BL★'!$K$272:$K$294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'4w-eight-BL&amp;BL★'!$L$271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'4w-eight-BL&amp;BL★'!$H$272:$H$294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'4w-eight-BL&amp;BL★'!$L$272:$L$294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'4w-eight-BL&amp;BL★'!$M$271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'4w-eight-BL&amp;BL★'!$H$272:$H$294</c:f>
              <c:numCache>
                <c:formatCode>General</c:formatCode>
                <c:ptCount val="23"/>
                <c:pt idx="0">
                  <c:v>64.0</c:v>
                </c:pt>
                <c:pt idx="1">
                  <c:v>128.0</c:v>
                </c:pt>
                <c:pt idx="2">
                  <c:v>256.0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  <c:pt idx="16">
                  <c:v>4.194304E6</c:v>
                </c:pt>
                <c:pt idx="17">
                  <c:v>8.388608E6</c:v>
                </c:pt>
                <c:pt idx="18">
                  <c:v>1.6777216E7</c:v>
                </c:pt>
                <c:pt idx="19">
                  <c:v>3.3554432E7</c:v>
                </c:pt>
                <c:pt idx="20">
                  <c:v>6.7108864E7</c:v>
                </c:pt>
                <c:pt idx="21">
                  <c:v>1.34217728E8</c:v>
                </c:pt>
                <c:pt idx="22">
                  <c:v>2.68435456E8</c:v>
                </c:pt>
              </c:numCache>
            </c:numRef>
          </c:cat>
          <c:val>
            <c:numRef>
              <c:f>'4w-eight-BL&amp;BL★'!$M$272:$M$294</c:f>
              <c:numCache>
                <c:formatCode>0.000_);[Red]\(0.000\)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98760"/>
        <c:axId val="2038805400"/>
      </c:lineChart>
      <c:catAx>
        <c:axId val="203879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datasize [B]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57257638754486"/>
              <c:y val="0.76536434949286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8805400"/>
        <c:crosses val="autoZero"/>
        <c:auto val="1"/>
        <c:lblAlgn val="ctr"/>
        <c:lblOffset val="100"/>
        <c:noMultiLvlLbl val="0"/>
      </c:catAx>
      <c:valAx>
        <c:axId val="203880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879876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7566714793948"/>
          <c:y val="0.865681773946233"/>
          <c:w val="0.877444366674559"/>
          <c:h val="0.096571146241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8-var Multiple Ping-pong</a:t>
            </a:r>
          </a:p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latency</a:t>
            </a:r>
            <a:r>
              <a:rPr lang="en-US" altLang="ja-JP" baseline="0"/>
              <a:t> [μs]</a:t>
            </a:r>
            <a:endParaRPr lang="ja-JP"/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'4w-eight-BL&amp;BL★'!$I$96</c:f>
              <c:strCache>
                <c:ptCount val="1"/>
                <c:pt idx="0">
                  <c:v>MPI_Send/Recv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'4w-eight-BL&amp;BL★'!$I$97:$I$107</c:f>
              <c:numCache>
                <c:formatCode>0.0_);[Red]\(0.0\)</c:formatCode>
                <c:ptCount val="11"/>
                <c:pt idx="0">
                  <c:v>21.2</c:v>
                </c:pt>
                <c:pt idx="1">
                  <c:v>21.4</c:v>
                </c:pt>
                <c:pt idx="2">
                  <c:v>22.0</c:v>
                </c:pt>
                <c:pt idx="3">
                  <c:v>21.7</c:v>
                </c:pt>
                <c:pt idx="4">
                  <c:v>21.9</c:v>
                </c:pt>
                <c:pt idx="5">
                  <c:v>23.1</c:v>
                </c:pt>
                <c:pt idx="6">
                  <c:v>23.6</c:v>
                </c:pt>
                <c:pt idx="7">
                  <c:v>24.5</c:v>
                </c:pt>
                <c:pt idx="8">
                  <c:v>27.2</c:v>
                </c:pt>
                <c:pt idx="9">
                  <c:v>30.3</c:v>
                </c:pt>
                <c:pt idx="10">
                  <c:v>36.4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'4w-eight-BL&amp;BL★'!$J$96</c:f>
              <c:strCache>
                <c:ptCount val="1"/>
                <c:pt idx="0">
                  <c:v>PUT+sync_all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'4w-eight-BL&amp;BL★'!$J$97:$J$107</c:f>
              <c:numCache>
                <c:formatCode>0.0_);[Red]\(0.0\)</c:formatCode>
                <c:ptCount val="11"/>
                <c:pt idx="0">
                  <c:v>83.0</c:v>
                </c:pt>
                <c:pt idx="1">
                  <c:v>83.0</c:v>
                </c:pt>
                <c:pt idx="2">
                  <c:v>83.3</c:v>
                </c:pt>
                <c:pt idx="3">
                  <c:v>84.7</c:v>
                </c:pt>
                <c:pt idx="4">
                  <c:v>85.0</c:v>
                </c:pt>
                <c:pt idx="5">
                  <c:v>85.7</c:v>
                </c:pt>
                <c:pt idx="6">
                  <c:v>87.2</c:v>
                </c:pt>
                <c:pt idx="7">
                  <c:v>90.30000000000001</c:v>
                </c:pt>
                <c:pt idx="8">
                  <c:v>96.9</c:v>
                </c:pt>
                <c:pt idx="9">
                  <c:v>101.0</c:v>
                </c:pt>
                <c:pt idx="10">
                  <c:v>108.0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'4w-eight-BL&amp;BL★'!$K$96</c:f>
              <c:strCache>
                <c:ptCount val="1"/>
                <c:pt idx="0">
                  <c:v>GET+sync_all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'4w-eight-BL&amp;BL★'!$K$97:$K$107</c:f>
              <c:numCache>
                <c:formatCode>0.0_);[Red]\(0.0\)</c:formatCode>
                <c:ptCount val="11"/>
                <c:pt idx="0">
                  <c:v>87.9</c:v>
                </c:pt>
                <c:pt idx="1">
                  <c:v>85.7</c:v>
                </c:pt>
                <c:pt idx="2">
                  <c:v>85.4</c:v>
                </c:pt>
                <c:pt idx="3">
                  <c:v>85.7</c:v>
                </c:pt>
                <c:pt idx="4">
                  <c:v>86.2</c:v>
                </c:pt>
                <c:pt idx="5">
                  <c:v>86.70000000000001</c:v>
                </c:pt>
                <c:pt idx="6">
                  <c:v>89.80000000000001</c:v>
                </c:pt>
                <c:pt idx="7">
                  <c:v>95.9</c:v>
                </c:pt>
                <c:pt idx="8">
                  <c:v>105.0</c:v>
                </c:pt>
                <c:pt idx="9">
                  <c:v>110.0</c:v>
                </c:pt>
                <c:pt idx="10">
                  <c:v>118.0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'4w-eight-BL&amp;BL★'!$L$96</c:f>
              <c:strCache>
                <c:ptCount val="1"/>
                <c:pt idx="0">
                  <c:v>PUT+sync_images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'4w-eight-BL&amp;BL★'!$L$97:$L$107</c:f>
              <c:numCache>
                <c:formatCode>0.0_);[Red]\(0.0\)</c:formatCode>
                <c:ptCount val="11"/>
                <c:pt idx="0">
                  <c:v>80.9</c:v>
                </c:pt>
                <c:pt idx="1">
                  <c:v>81.3</c:v>
                </c:pt>
                <c:pt idx="2">
                  <c:v>81.3</c:v>
                </c:pt>
                <c:pt idx="3">
                  <c:v>83.0</c:v>
                </c:pt>
                <c:pt idx="4">
                  <c:v>83.49999999999998</c:v>
                </c:pt>
                <c:pt idx="5">
                  <c:v>84.2</c:v>
                </c:pt>
                <c:pt idx="6">
                  <c:v>85.9</c:v>
                </c:pt>
                <c:pt idx="7">
                  <c:v>89.1</c:v>
                </c:pt>
                <c:pt idx="8">
                  <c:v>94.0</c:v>
                </c:pt>
                <c:pt idx="9">
                  <c:v>97.7</c:v>
                </c:pt>
                <c:pt idx="10">
                  <c:v>105.0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'4w-eight-BL&amp;BL★'!$M$96</c:f>
              <c:strCache>
                <c:ptCount val="1"/>
                <c:pt idx="0">
                  <c:v>GET+sync_images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'4w-eight-BL&amp;BL★'!$H$97:$H$107</c:f>
              <c:numCache>
                <c:formatCode>General</c:formatCode>
                <c:ptCount val="11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  <c:pt idx="8">
                  <c:v>2048.0</c:v>
                </c:pt>
                <c:pt idx="9">
                  <c:v>4096.0</c:v>
                </c:pt>
                <c:pt idx="10">
                  <c:v>8192.0</c:v>
                </c:pt>
              </c:numCache>
            </c:numRef>
          </c:cat>
          <c:val>
            <c:numRef>
              <c:f>'4w-eight-BL&amp;BL★'!$M$97:$M$107</c:f>
              <c:numCache>
                <c:formatCode>0.0_);[Red]\(0.0\)</c:formatCode>
                <c:ptCount val="11"/>
                <c:pt idx="0">
                  <c:v>85.2</c:v>
                </c:pt>
                <c:pt idx="1">
                  <c:v>85.2</c:v>
                </c:pt>
                <c:pt idx="2">
                  <c:v>84.7</c:v>
                </c:pt>
                <c:pt idx="3">
                  <c:v>84.7</c:v>
                </c:pt>
                <c:pt idx="4">
                  <c:v>85.2</c:v>
                </c:pt>
                <c:pt idx="5">
                  <c:v>86.2</c:v>
                </c:pt>
                <c:pt idx="6">
                  <c:v>89.4</c:v>
                </c:pt>
                <c:pt idx="7">
                  <c:v>95.69999999999998</c:v>
                </c:pt>
                <c:pt idx="8">
                  <c:v>106.0</c:v>
                </c:pt>
                <c:pt idx="9">
                  <c:v>110.0</c:v>
                </c:pt>
                <c:pt idx="10">
                  <c:v>118.0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401912"/>
        <c:axId val="2081772040"/>
      </c:lineChart>
      <c:catAx>
        <c:axId val="2082401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blocksize [B]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1772040"/>
        <c:crosses val="autoZero"/>
        <c:auto val="1"/>
        <c:lblAlgn val="ctr"/>
        <c:lblOffset val="100"/>
        <c:noMultiLvlLbl val="0"/>
      </c:catAx>
      <c:valAx>
        <c:axId val="20817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2401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19147003349389"/>
          <c:y val="0.844812120003987"/>
          <c:w val="0.877444366674559"/>
          <c:h val="0.138310242865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31.xml"/><Relationship Id="rId20" Type="http://schemas.openxmlformats.org/officeDocument/2006/relationships/chart" Target="../charts/chart42.xml"/><Relationship Id="rId21" Type="http://schemas.openxmlformats.org/officeDocument/2006/relationships/chart" Target="../charts/chart43.xml"/><Relationship Id="rId10" Type="http://schemas.openxmlformats.org/officeDocument/2006/relationships/chart" Target="../charts/chart32.xml"/><Relationship Id="rId11" Type="http://schemas.openxmlformats.org/officeDocument/2006/relationships/chart" Target="../charts/chart33.xml"/><Relationship Id="rId12" Type="http://schemas.openxmlformats.org/officeDocument/2006/relationships/chart" Target="../charts/chart34.xml"/><Relationship Id="rId13" Type="http://schemas.openxmlformats.org/officeDocument/2006/relationships/chart" Target="../charts/chart35.xml"/><Relationship Id="rId14" Type="http://schemas.openxmlformats.org/officeDocument/2006/relationships/chart" Target="../charts/chart36.xml"/><Relationship Id="rId15" Type="http://schemas.openxmlformats.org/officeDocument/2006/relationships/chart" Target="../charts/chart37.xml"/><Relationship Id="rId16" Type="http://schemas.openxmlformats.org/officeDocument/2006/relationships/chart" Target="../charts/chart38.xml"/><Relationship Id="rId17" Type="http://schemas.openxmlformats.org/officeDocument/2006/relationships/chart" Target="../charts/chart39.xml"/><Relationship Id="rId18" Type="http://schemas.openxmlformats.org/officeDocument/2006/relationships/chart" Target="../charts/chart40.xml"/><Relationship Id="rId19" Type="http://schemas.openxmlformats.org/officeDocument/2006/relationships/chart" Target="../charts/chart41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7" Type="http://schemas.openxmlformats.org/officeDocument/2006/relationships/chart" Target="../charts/chart29.xml"/><Relationship Id="rId8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4" Type="http://schemas.openxmlformats.org/officeDocument/2006/relationships/chart" Target="../charts/chart47.xml"/><Relationship Id="rId5" Type="http://schemas.openxmlformats.org/officeDocument/2006/relationships/chart" Target="../charts/chart48.xml"/><Relationship Id="rId6" Type="http://schemas.openxmlformats.org/officeDocument/2006/relationships/chart" Target="../charts/chart49.xml"/><Relationship Id="rId7" Type="http://schemas.openxmlformats.org/officeDocument/2006/relationships/chart" Target="../charts/chart50.xml"/><Relationship Id="rId8" Type="http://schemas.openxmlformats.org/officeDocument/2006/relationships/chart" Target="../charts/chart51.xml"/><Relationship Id="rId9" Type="http://schemas.openxmlformats.org/officeDocument/2006/relationships/chart" Target="../charts/chart52.xml"/><Relationship Id="rId10" Type="http://schemas.openxmlformats.org/officeDocument/2006/relationships/chart" Target="../charts/chart53.xml"/><Relationship Id="rId11" Type="http://schemas.openxmlformats.org/officeDocument/2006/relationships/chart" Target="../charts/chart54.xml"/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4" Type="http://schemas.openxmlformats.org/officeDocument/2006/relationships/chart" Target="../charts/chart58.xml"/><Relationship Id="rId5" Type="http://schemas.openxmlformats.org/officeDocument/2006/relationships/chart" Target="../charts/chart59.xml"/><Relationship Id="rId6" Type="http://schemas.openxmlformats.org/officeDocument/2006/relationships/chart" Target="../charts/chart60.xml"/><Relationship Id="rId7" Type="http://schemas.openxmlformats.org/officeDocument/2006/relationships/chart" Target="../charts/chart61.xml"/><Relationship Id="rId8" Type="http://schemas.openxmlformats.org/officeDocument/2006/relationships/chart" Target="../charts/chart62.xml"/><Relationship Id="rId9" Type="http://schemas.openxmlformats.org/officeDocument/2006/relationships/chart" Target="../charts/chart63.xml"/><Relationship Id="rId10" Type="http://schemas.openxmlformats.org/officeDocument/2006/relationships/chart" Target="../charts/chart64.xml"/><Relationship Id="rId11" Type="http://schemas.openxmlformats.org/officeDocument/2006/relationships/chart" Target="../charts/chart65.xml"/><Relationship Id="rId1" Type="http://schemas.openxmlformats.org/officeDocument/2006/relationships/chart" Target="../charts/chart55.xml"/><Relationship Id="rId2" Type="http://schemas.openxmlformats.org/officeDocument/2006/relationships/chart" Target="../charts/chart5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4" Type="http://schemas.openxmlformats.org/officeDocument/2006/relationships/chart" Target="../charts/chart69.xml"/><Relationship Id="rId5" Type="http://schemas.openxmlformats.org/officeDocument/2006/relationships/chart" Target="../charts/chart70.xml"/><Relationship Id="rId6" Type="http://schemas.openxmlformats.org/officeDocument/2006/relationships/chart" Target="../charts/chart71.xml"/><Relationship Id="rId7" Type="http://schemas.openxmlformats.org/officeDocument/2006/relationships/chart" Target="../charts/chart72.xml"/><Relationship Id="rId8" Type="http://schemas.openxmlformats.org/officeDocument/2006/relationships/chart" Target="../charts/chart73.xml"/><Relationship Id="rId9" Type="http://schemas.openxmlformats.org/officeDocument/2006/relationships/chart" Target="../charts/chart74.xml"/><Relationship Id="rId10" Type="http://schemas.openxmlformats.org/officeDocument/2006/relationships/chart" Target="../charts/chart75.xml"/><Relationship Id="rId11" Type="http://schemas.openxmlformats.org/officeDocument/2006/relationships/chart" Target="../charts/chart76.xml"/><Relationship Id="rId1" Type="http://schemas.openxmlformats.org/officeDocument/2006/relationships/chart" Target="../charts/chart66.xml"/><Relationship Id="rId2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52</xdr:row>
      <xdr:rowOff>0</xdr:rowOff>
    </xdr:from>
    <xdr:to>
      <xdr:col>22</xdr:col>
      <xdr:colOff>360589</xdr:colOff>
      <xdr:row>84</xdr:row>
      <xdr:rowOff>142874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22</xdr:col>
      <xdr:colOff>360589</xdr:colOff>
      <xdr:row>48</xdr:row>
      <xdr:rowOff>92528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22</xdr:col>
      <xdr:colOff>360589</xdr:colOff>
      <xdr:row>118</xdr:row>
      <xdr:rowOff>92528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122</xdr:row>
      <xdr:rowOff>0</xdr:rowOff>
    </xdr:from>
    <xdr:to>
      <xdr:col>22</xdr:col>
      <xdr:colOff>360589</xdr:colOff>
      <xdr:row>154</xdr:row>
      <xdr:rowOff>142874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164</xdr:row>
      <xdr:rowOff>0</xdr:rowOff>
    </xdr:from>
    <xdr:to>
      <xdr:col>22</xdr:col>
      <xdr:colOff>360589</xdr:colOff>
      <xdr:row>189</xdr:row>
      <xdr:rowOff>92529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235</xdr:row>
      <xdr:rowOff>0</xdr:rowOff>
    </xdr:from>
    <xdr:to>
      <xdr:col>22</xdr:col>
      <xdr:colOff>360589</xdr:colOff>
      <xdr:row>260</xdr:row>
      <xdr:rowOff>92528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193</xdr:row>
      <xdr:rowOff>0</xdr:rowOff>
    </xdr:from>
    <xdr:to>
      <xdr:col>22</xdr:col>
      <xdr:colOff>360589</xdr:colOff>
      <xdr:row>225</xdr:row>
      <xdr:rowOff>142874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264</xdr:row>
      <xdr:rowOff>0</xdr:rowOff>
    </xdr:from>
    <xdr:to>
      <xdr:col>22</xdr:col>
      <xdr:colOff>360589</xdr:colOff>
      <xdr:row>296</xdr:row>
      <xdr:rowOff>142875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31</xdr:col>
      <xdr:colOff>360589</xdr:colOff>
      <xdr:row>48</xdr:row>
      <xdr:rowOff>92528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52</xdr:row>
      <xdr:rowOff>0</xdr:rowOff>
    </xdr:from>
    <xdr:to>
      <xdr:col>31</xdr:col>
      <xdr:colOff>360589</xdr:colOff>
      <xdr:row>84</xdr:row>
      <xdr:rowOff>142874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23</xdr:row>
      <xdr:rowOff>0</xdr:rowOff>
    </xdr:from>
    <xdr:to>
      <xdr:col>49</xdr:col>
      <xdr:colOff>360589</xdr:colOff>
      <xdr:row>48</xdr:row>
      <xdr:rowOff>92527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53</xdr:row>
      <xdr:rowOff>0</xdr:rowOff>
    </xdr:from>
    <xdr:to>
      <xdr:col>22</xdr:col>
      <xdr:colOff>360589</xdr:colOff>
      <xdr:row>85</xdr:row>
      <xdr:rowOff>142874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22</xdr:col>
      <xdr:colOff>360589</xdr:colOff>
      <xdr:row>49</xdr:row>
      <xdr:rowOff>92528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22</xdr:col>
      <xdr:colOff>360589</xdr:colOff>
      <xdr:row>119</xdr:row>
      <xdr:rowOff>92528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123</xdr:row>
      <xdr:rowOff>0</xdr:rowOff>
    </xdr:from>
    <xdr:to>
      <xdr:col>22</xdr:col>
      <xdr:colOff>360589</xdr:colOff>
      <xdr:row>155</xdr:row>
      <xdr:rowOff>142874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165</xdr:row>
      <xdr:rowOff>0</xdr:rowOff>
    </xdr:from>
    <xdr:to>
      <xdr:col>22</xdr:col>
      <xdr:colOff>360589</xdr:colOff>
      <xdr:row>190</xdr:row>
      <xdr:rowOff>92529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236</xdr:row>
      <xdr:rowOff>0</xdr:rowOff>
    </xdr:from>
    <xdr:to>
      <xdr:col>22</xdr:col>
      <xdr:colOff>360589</xdr:colOff>
      <xdr:row>261</xdr:row>
      <xdr:rowOff>92528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194</xdr:row>
      <xdr:rowOff>0</xdr:rowOff>
    </xdr:from>
    <xdr:to>
      <xdr:col>22</xdr:col>
      <xdr:colOff>360589</xdr:colOff>
      <xdr:row>226</xdr:row>
      <xdr:rowOff>142874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265</xdr:row>
      <xdr:rowOff>0</xdr:rowOff>
    </xdr:from>
    <xdr:to>
      <xdr:col>22</xdr:col>
      <xdr:colOff>360589</xdr:colOff>
      <xdr:row>297</xdr:row>
      <xdr:rowOff>142875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31</xdr:col>
      <xdr:colOff>360589</xdr:colOff>
      <xdr:row>49</xdr:row>
      <xdr:rowOff>92528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31</xdr:col>
      <xdr:colOff>360589</xdr:colOff>
      <xdr:row>85</xdr:row>
      <xdr:rowOff>142874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24</xdr:row>
      <xdr:rowOff>0</xdr:rowOff>
    </xdr:from>
    <xdr:to>
      <xdr:col>49</xdr:col>
      <xdr:colOff>360589</xdr:colOff>
      <xdr:row>49</xdr:row>
      <xdr:rowOff>92527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35</xdr:row>
      <xdr:rowOff>0</xdr:rowOff>
    </xdr:from>
    <xdr:to>
      <xdr:col>11</xdr:col>
      <xdr:colOff>360589</xdr:colOff>
      <xdr:row>62</xdr:row>
      <xdr:rowOff>57150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11</xdr:col>
      <xdr:colOff>360588</xdr:colOff>
      <xdr:row>33</xdr:row>
      <xdr:rowOff>57150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68</xdr:row>
      <xdr:rowOff>0</xdr:rowOff>
    </xdr:from>
    <xdr:to>
      <xdr:col>10</xdr:col>
      <xdr:colOff>7620</xdr:colOff>
      <xdr:row>86</xdr:row>
      <xdr:rowOff>152400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26894</xdr:colOff>
      <xdr:row>9</xdr:row>
      <xdr:rowOff>17929</xdr:rowOff>
    </xdr:from>
    <xdr:to>
      <xdr:col>35</xdr:col>
      <xdr:colOff>308043</xdr:colOff>
      <xdr:row>18</xdr:row>
      <xdr:rowOff>112993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26894</xdr:colOff>
      <xdr:row>28</xdr:row>
      <xdr:rowOff>17929</xdr:rowOff>
    </xdr:from>
    <xdr:to>
      <xdr:col>35</xdr:col>
      <xdr:colOff>308043</xdr:colOff>
      <xdr:row>37</xdr:row>
      <xdr:rowOff>112993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28</xdr:row>
      <xdr:rowOff>0</xdr:rowOff>
    </xdr:from>
    <xdr:to>
      <xdr:col>39</xdr:col>
      <xdr:colOff>281149</xdr:colOff>
      <xdr:row>37</xdr:row>
      <xdr:rowOff>95064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609598</xdr:colOff>
      <xdr:row>68</xdr:row>
      <xdr:rowOff>0</xdr:rowOff>
    </xdr:from>
    <xdr:to>
      <xdr:col>22</xdr:col>
      <xdr:colOff>394447</xdr:colOff>
      <xdr:row>93</xdr:row>
      <xdr:rowOff>134471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208635</xdr:colOff>
      <xdr:row>101</xdr:row>
      <xdr:rowOff>138545</xdr:rowOff>
    </xdr:from>
    <xdr:to>
      <xdr:col>30</xdr:col>
      <xdr:colOff>409699</xdr:colOff>
      <xdr:row>124</xdr:row>
      <xdr:rowOff>113804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100</xdr:row>
      <xdr:rowOff>0</xdr:rowOff>
    </xdr:from>
    <xdr:to>
      <xdr:col>21</xdr:col>
      <xdr:colOff>10886</xdr:colOff>
      <xdr:row>138</xdr:row>
      <xdr:rowOff>0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528917</xdr:colOff>
      <xdr:row>113</xdr:row>
      <xdr:rowOff>89647</xdr:rowOff>
    </xdr:from>
    <xdr:to>
      <xdr:col>11</xdr:col>
      <xdr:colOff>539803</xdr:colOff>
      <xdr:row>134</xdr:row>
      <xdr:rowOff>134471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13250</xdr:colOff>
      <xdr:row>142</xdr:row>
      <xdr:rowOff>86139</xdr:rowOff>
    </xdr:from>
    <xdr:to>
      <xdr:col>27</xdr:col>
      <xdr:colOff>59765</xdr:colOff>
      <xdr:row>176</xdr:row>
      <xdr:rowOff>179294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409575</xdr:colOff>
      <xdr:row>189</xdr:row>
      <xdr:rowOff>66675</xdr:rowOff>
    </xdr:from>
    <xdr:to>
      <xdr:col>23</xdr:col>
      <xdr:colOff>97971</xdr:colOff>
      <xdr:row>223</xdr:row>
      <xdr:rowOff>1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0</xdr:colOff>
      <xdr:row>183</xdr:row>
      <xdr:rowOff>161365</xdr:rowOff>
    </xdr:from>
    <xdr:to>
      <xdr:col>10</xdr:col>
      <xdr:colOff>518160</xdr:colOff>
      <xdr:row>194</xdr:row>
      <xdr:rowOff>53340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0</xdr:colOff>
      <xdr:row>189</xdr:row>
      <xdr:rowOff>0</xdr:rowOff>
    </xdr:from>
    <xdr:to>
      <xdr:col>32</xdr:col>
      <xdr:colOff>297996</xdr:colOff>
      <xdr:row>222</xdr:row>
      <xdr:rowOff>104776</xdr:rowOff>
    </xdr:to>
    <xdr:graphicFrame macro="">
      <xdr:nvGraphicFramePr>
        <xdr:cNvPr id="23" name="グラフ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0</xdr:colOff>
      <xdr:row>226</xdr:row>
      <xdr:rowOff>0</xdr:rowOff>
    </xdr:from>
    <xdr:to>
      <xdr:col>12</xdr:col>
      <xdr:colOff>297996</xdr:colOff>
      <xdr:row>239</xdr:row>
      <xdr:rowOff>0</xdr:rowOff>
    </xdr:to>
    <xdr:graphicFrame macro="">
      <xdr:nvGraphicFramePr>
        <xdr:cNvPr id="24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0</xdr:colOff>
      <xdr:row>102</xdr:row>
      <xdr:rowOff>0</xdr:rowOff>
    </xdr:from>
    <xdr:to>
      <xdr:col>39</xdr:col>
      <xdr:colOff>201064</xdr:colOff>
      <xdr:row>124</xdr:row>
      <xdr:rowOff>145588</xdr:rowOff>
    </xdr:to>
    <xdr:graphicFrame macro="">
      <xdr:nvGraphicFramePr>
        <xdr:cNvPr id="25" name="グラフ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0</xdr:colOff>
      <xdr:row>226</xdr:row>
      <xdr:rowOff>0</xdr:rowOff>
    </xdr:from>
    <xdr:to>
      <xdr:col>32</xdr:col>
      <xdr:colOff>297996</xdr:colOff>
      <xdr:row>259</xdr:row>
      <xdr:rowOff>104775</xdr:rowOff>
    </xdr:to>
    <xdr:graphicFrame macro="">
      <xdr:nvGraphicFramePr>
        <xdr:cNvPr id="26" name="グラフ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263</xdr:row>
      <xdr:rowOff>0</xdr:rowOff>
    </xdr:from>
    <xdr:to>
      <xdr:col>32</xdr:col>
      <xdr:colOff>297996</xdr:colOff>
      <xdr:row>296</xdr:row>
      <xdr:rowOff>104775</xdr:rowOff>
    </xdr:to>
    <xdr:graphicFrame macro="">
      <xdr:nvGraphicFramePr>
        <xdr:cNvPr id="30" name="グラフ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263</xdr:row>
      <xdr:rowOff>0</xdr:rowOff>
    </xdr:from>
    <xdr:to>
      <xdr:col>23</xdr:col>
      <xdr:colOff>297996</xdr:colOff>
      <xdr:row>296</xdr:row>
      <xdr:rowOff>104775</xdr:rowOff>
    </xdr:to>
    <xdr:graphicFrame macro="">
      <xdr:nvGraphicFramePr>
        <xdr:cNvPr id="32" name="グラフ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609152</xdr:colOff>
      <xdr:row>196</xdr:row>
      <xdr:rowOff>130885</xdr:rowOff>
    </xdr:from>
    <xdr:to>
      <xdr:col>10</xdr:col>
      <xdr:colOff>517712</xdr:colOff>
      <xdr:row>207</xdr:row>
      <xdr:rowOff>22860</xdr:rowOff>
    </xdr:to>
    <xdr:graphicFrame macro="">
      <xdr:nvGraphicFramePr>
        <xdr:cNvPr id="27" name="グラフ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35</xdr:col>
      <xdr:colOff>0</xdr:colOff>
      <xdr:row>189</xdr:row>
      <xdr:rowOff>0</xdr:rowOff>
    </xdr:from>
    <xdr:to>
      <xdr:col>43</xdr:col>
      <xdr:colOff>291646</xdr:colOff>
      <xdr:row>222</xdr:row>
      <xdr:rowOff>92076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0.84732</cdr:x>
      <cdr:y>0.04693</cdr:y>
    </cdr:from>
    <cdr:to>
      <cdr:x>0.87206</cdr:x>
      <cdr:y>0.56453</cdr:y>
    </cdr:to>
    <cdr:sp macro="" textlink="">
      <cdr:nvSpPr>
        <cdr:cNvPr id="2" name="右中かっこ 1"/>
        <cdr:cNvSpPr/>
      </cdr:nvSpPr>
      <cdr:spPr>
        <a:xfrm xmlns:a="http://schemas.openxmlformats.org/drawingml/2006/main">
          <a:off x="8015140" y="338166"/>
          <a:ext cx="234081" cy="3729344"/>
        </a:xfrm>
        <a:prstGeom xmlns:a="http://schemas.openxmlformats.org/drawingml/2006/main" prst="rightBrace">
          <a:avLst>
            <a:gd name="adj1" fmla="val 53053"/>
            <a:gd name="adj2" fmla="val 50000"/>
          </a:avLst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 wrap="none" anchor="ctr"/>
        <a:lstStyle xmlns:a="http://schemas.openxmlformats.org/drawingml/2006/main"/>
        <a:p xmlns:a="http://schemas.openxmlformats.org/drawingml/2006/main">
          <a:pPr algn="l"/>
          <a:r>
            <a:rPr lang="en-US" altLang="ja-JP" sz="1600" baseline="0"/>
            <a:t>       </a:t>
          </a:r>
          <a:r>
            <a:rPr lang="en-US" altLang="ja-JP" sz="1600"/>
            <a:t>8</a:t>
          </a:r>
          <a:r>
            <a:rPr lang="en-US" altLang="ja-JP" sz="1600" baseline="0"/>
            <a:t> </a:t>
          </a:r>
          <a:r>
            <a:rPr lang="en-US" altLang="ja-JP" sz="1600"/>
            <a:t>variables</a:t>
          </a:r>
          <a:endParaRPr lang="ja-JP" sz="1600"/>
        </a:p>
      </cdr:txBody>
    </cdr:sp>
  </cdr:relSizeAnchor>
  <cdr:relSizeAnchor xmlns:cdr="http://schemas.openxmlformats.org/drawingml/2006/chartDrawing">
    <cdr:from>
      <cdr:x>0.84514</cdr:x>
      <cdr:y>0.70449</cdr:y>
    </cdr:from>
    <cdr:to>
      <cdr:x>0.87206</cdr:x>
      <cdr:y>0.80175</cdr:y>
    </cdr:to>
    <cdr:sp macro="" textlink="">
      <cdr:nvSpPr>
        <cdr:cNvPr id="3" name="右中かっこ 2"/>
        <cdr:cNvSpPr/>
      </cdr:nvSpPr>
      <cdr:spPr>
        <a:xfrm xmlns:a="http://schemas.openxmlformats.org/drawingml/2006/main">
          <a:off x="7994533" y="5075969"/>
          <a:ext cx="254688" cy="700773"/>
        </a:xfrm>
        <a:prstGeom xmlns:a="http://schemas.openxmlformats.org/drawingml/2006/main" prst="rightBrace">
          <a:avLst>
            <a:gd name="adj1" fmla="val 26757"/>
            <a:gd name="adj2" fmla="val 50000"/>
          </a:avLst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anchor="ctr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ja-JP" sz="1600" baseline="0"/>
            <a:t>       </a:t>
          </a:r>
          <a:r>
            <a:rPr lang="en-US" altLang="ja-JP" sz="1600"/>
            <a:t>original</a:t>
          </a:r>
          <a:endParaRPr lang="ja-JP" sz="16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53</xdr:row>
      <xdr:rowOff>0</xdr:rowOff>
    </xdr:from>
    <xdr:to>
      <xdr:col>22</xdr:col>
      <xdr:colOff>360589</xdr:colOff>
      <xdr:row>85</xdr:row>
      <xdr:rowOff>142874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22</xdr:col>
      <xdr:colOff>360589</xdr:colOff>
      <xdr:row>49</xdr:row>
      <xdr:rowOff>92528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22</xdr:col>
      <xdr:colOff>360589</xdr:colOff>
      <xdr:row>119</xdr:row>
      <xdr:rowOff>92528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123</xdr:row>
      <xdr:rowOff>0</xdr:rowOff>
    </xdr:from>
    <xdr:to>
      <xdr:col>22</xdr:col>
      <xdr:colOff>360589</xdr:colOff>
      <xdr:row>155</xdr:row>
      <xdr:rowOff>142874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165</xdr:row>
      <xdr:rowOff>0</xdr:rowOff>
    </xdr:from>
    <xdr:to>
      <xdr:col>22</xdr:col>
      <xdr:colOff>360589</xdr:colOff>
      <xdr:row>190</xdr:row>
      <xdr:rowOff>92529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236</xdr:row>
      <xdr:rowOff>0</xdr:rowOff>
    </xdr:from>
    <xdr:to>
      <xdr:col>22</xdr:col>
      <xdr:colOff>360589</xdr:colOff>
      <xdr:row>261</xdr:row>
      <xdr:rowOff>92528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194</xdr:row>
      <xdr:rowOff>0</xdr:rowOff>
    </xdr:from>
    <xdr:to>
      <xdr:col>22</xdr:col>
      <xdr:colOff>360589</xdr:colOff>
      <xdr:row>226</xdr:row>
      <xdr:rowOff>142874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265</xdr:row>
      <xdr:rowOff>0</xdr:rowOff>
    </xdr:from>
    <xdr:to>
      <xdr:col>22</xdr:col>
      <xdr:colOff>360589</xdr:colOff>
      <xdr:row>297</xdr:row>
      <xdr:rowOff>142875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31</xdr:col>
      <xdr:colOff>360589</xdr:colOff>
      <xdr:row>49</xdr:row>
      <xdr:rowOff>92528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31</xdr:col>
      <xdr:colOff>360589</xdr:colOff>
      <xdr:row>85</xdr:row>
      <xdr:rowOff>142874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24</xdr:row>
      <xdr:rowOff>0</xdr:rowOff>
    </xdr:from>
    <xdr:to>
      <xdr:col>49</xdr:col>
      <xdr:colOff>360589</xdr:colOff>
      <xdr:row>49</xdr:row>
      <xdr:rowOff>92527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52</xdr:row>
      <xdr:rowOff>0</xdr:rowOff>
    </xdr:from>
    <xdr:to>
      <xdr:col>22</xdr:col>
      <xdr:colOff>360589</xdr:colOff>
      <xdr:row>84</xdr:row>
      <xdr:rowOff>142874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22</xdr:col>
      <xdr:colOff>360589</xdr:colOff>
      <xdr:row>48</xdr:row>
      <xdr:rowOff>92528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93</xdr:row>
      <xdr:rowOff>0</xdr:rowOff>
    </xdr:from>
    <xdr:to>
      <xdr:col>22</xdr:col>
      <xdr:colOff>360589</xdr:colOff>
      <xdr:row>118</xdr:row>
      <xdr:rowOff>92528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122</xdr:row>
      <xdr:rowOff>0</xdr:rowOff>
    </xdr:from>
    <xdr:to>
      <xdr:col>22</xdr:col>
      <xdr:colOff>360589</xdr:colOff>
      <xdr:row>154</xdr:row>
      <xdr:rowOff>142874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164</xdr:row>
      <xdr:rowOff>0</xdr:rowOff>
    </xdr:from>
    <xdr:to>
      <xdr:col>22</xdr:col>
      <xdr:colOff>360589</xdr:colOff>
      <xdr:row>189</xdr:row>
      <xdr:rowOff>92529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235</xdr:row>
      <xdr:rowOff>0</xdr:rowOff>
    </xdr:from>
    <xdr:to>
      <xdr:col>22</xdr:col>
      <xdr:colOff>360589</xdr:colOff>
      <xdr:row>260</xdr:row>
      <xdr:rowOff>92528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193</xdr:row>
      <xdr:rowOff>0</xdr:rowOff>
    </xdr:from>
    <xdr:to>
      <xdr:col>22</xdr:col>
      <xdr:colOff>360589</xdr:colOff>
      <xdr:row>225</xdr:row>
      <xdr:rowOff>142874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264</xdr:row>
      <xdr:rowOff>0</xdr:rowOff>
    </xdr:from>
    <xdr:to>
      <xdr:col>22</xdr:col>
      <xdr:colOff>360589</xdr:colOff>
      <xdr:row>296</xdr:row>
      <xdr:rowOff>142875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23</xdr:row>
      <xdr:rowOff>0</xdr:rowOff>
    </xdr:from>
    <xdr:to>
      <xdr:col>31</xdr:col>
      <xdr:colOff>360589</xdr:colOff>
      <xdr:row>48</xdr:row>
      <xdr:rowOff>92528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52</xdr:row>
      <xdr:rowOff>0</xdr:rowOff>
    </xdr:from>
    <xdr:to>
      <xdr:col>31</xdr:col>
      <xdr:colOff>360589</xdr:colOff>
      <xdr:row>84</xdr:row>
      <xdr:rowOff>142874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23</xdr:row>
      <xdr:rowOff>0</xdr:rowOff>
    </xdr:from>
    <xdr:to>
      <xdr:col>49</xdr:col>
      <xdr:colOff>360589</xdr:colOff>
      <xdr:row>48</xdr:row>
      <xdr:rowOff>92527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53</xdr:row>
      <xdr:rowOff>0</xdr:rowOff>
    </xdr:from>
    <xdr:to>
      <xdr:col>22</xdr:col>
      <xdr:colOff>360589</xdr:colOff>
      <xdr:row>85</xdr:row>
      <xdr:rowOff>142874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22</xdr:col>
      <xdr:colOff>360589</xdr:colOff>
      <xdr:row>49</xdr:row>
      <xdr:rowOff>92528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94</xdr:row>
      <xdr:rowOff>0</xdr:rowOff>
    </xdr:from>
    <xdr:to>
      <xdr:col>22</xdr:col>
      <xdr:colOff>360589</xdr:colOff>
      <xdr:row>119</xdr:row>
      <xdr:rowOff>92528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123</xdr:row>
      <xdr:rowOff>0</xdr:rowOff>
    </xdr:from>
    <xdr:to>
      <xdr:col>22</xdr:col>
      <xdr:colOff>360589</xdr:colOff>
      <xdr:row>155</xdr:row>
      <xdr:rowOff>142874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165</xdr:row>
      <xdr:rowOff>0</xdr:rowOff>
    </xdr:from>
    <xdr:to>
      <xdr:col>22</xdr:col>
      <xdr:colOff>360589</xdr:colOff>
      <xdr:row>190</xdr:row>
      <xdr:rowOff>92529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236</xdr:row>
      <xdr:rowOff>0</xdr:rowOff>
    </xdr:from>
    <xdr:to>
      <xdr:col>22</xdr:col>
      <xdr:colOff>360589</xdr:colOff>
      <xdr:row>261</xdr:row>
      <xdr:rowOff>92528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194</xdr:row>
      <xdr:rowOff>0</xdr:rowOff>
    </xdr:from>
    <xdr:to>
      <xdr:col>22</xdr:col>
      <xdr:colOff>360589</xdr:colOff>
      <xdr:row>226</xdr:row>
      <xdr:rowOff>142874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265</xdr:row>
      <xdr:rowOff>0</xdr:rowOff>
    </xdr:from>
    <xdr:to>
      <xdr:col>22</xdr:col>
      <xdr:colOff>360589</xdr:colOff>
      <xdr:row>297</xdr:row>
      <xdr:rowOff>142875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24</xdr:row>
      <xdr:rowOff>0</xdr:rowOff>
    </xdr:from>
    <xdr:to>
      <xdr:col>31</xdr:col>
      <xdr:colOff>360589</xdr:colOff>
      <xdr:row>49</xdr:row>
      <xdr:rowOff>92528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31</xdr:col>
      <xdr:colOff>360589</xdr:colOff>
      <xdr:row>85</xdr:row>
      <xdr:rowOff>142874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41</xdr:col>
      <xdr:colOff>0</xdr:colOff>
      <xdr:row>24</xdr:row>
      <xdr:rowOff>0</xdr:rowOff>
    </xdr:from>
    <xdr:to>
      <xdr:col>49</xdr:col>
      <xdr:colOff>360589</xdr:colOff>
      <xdr:row>49</xdr:row>
      <xdr:rowOff>92527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"/>
  <sheetViews>
    <sheetView topLeftCell="A384" workbookViewId="0">
      <selection sqref="A1:C424"/>
    </sheetView>
  </sheetViews>
  <sheetFormatPr baseColWidth="12" defaultColWidth="8.83203125" defaultRowHeight="17" x14ac:dyDescent="0"/>
  <cols>
    <col min="1" max="1" width="55.1640625" customWidth="1"/>
  </cols>
  <sheetData>
    <row r="1" spans="1:1">
      <c r="A1" t="s">
        <v>323</v>
      </c>
    </row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7" spans="1:1">
      <c r="A7" t="s">
        <v>322</v>
      </c>
    </row>
    <row r="8" spans="1:1">
      <c r="A8" t="s">
        <v>1</v>
      </c>
    </row>
    <row r="10" spans="1:1">
      <c r="A10" t="s">
        <v>3</v>
      </c>
    </row>
    <row r="11" spans="1:1">
      <c r="A11" t="s">
        <v>4</v>
      </c>
    </row>
    <row r="12" spans="1:1">
      <c r="A12" t="s">
        <v>3</v>
      </c>
    </row>
    <row r="14" spans="1:1">
      <c r="A14" t="s">
        <v>5</v>
      </c>
    </row>
    <row r="15" spans="1:1">
      <c r="A15" t="s">
        <v>6</v>
      </c>
    </row>
    <row r="16" spans="1:1">
      <c r="A16" t="s">
        <v>5</v>
      </c>
    </row>
    <row r="18" spans="1:3">
      <c r="A18" t="s">
        <v>7</v>
      </c>
    </row>
    <row r="19" spans="1:3">
      <c r="A19" t="s">
        <v>215</v>
      </c>
    </row>
    <row r="20" spans="1:3">
      <c r="A20" t="s">
        <v>9</v>
      </c>
    </row>
    <row r="21" spans="1:3">
      <c r="A21" t="s">
        <v>10</v>
      </c>
    </row>
    <row r="22" spans="1:3">
      <c r="A22" t="s">
        <v>12</v>
      </c>
    </row>
    <row r="23" spans="1:3">
      <c r="A23" t="s">
        <v>15</v>
      </c>
    </row>
    <row r="25" spans="1:3">
      <c r="A25" t="s">
        <v>18</v>
      </c>
      <c r="B25" t="s">
        <v>19</v>
      </c>
      <c r="C25" t="s">
        <v>20</v>
      </c>
    </row>
    <row r="27" spans="1:3">
      <c r="A27" t="s">
        <v>321</v>
      </c>
      <c r="B27" s="9">
        <v>6.86E-5</v>
      </c>
      <c r="C27">
        <v>0.11119999999999999</v>
      </c>
    </row>
    <row r="28" spans="1:3">
      <c r="A28" t="s">
        <v>320</v>
      </c>
      <c r="B28" s="9">
        <v>6.8800000000000005E-5</v>
      </c>
      <c r="C28">
        <v>0.22159999999999999</v>
      </c>
    </row>
    <row r="29" spans="1:3">
      <c r="A29" t="s">
        <v>319</v>
      </c>
      <c r="B29" s="9">
        <v>6.8800000000000005E-5</v>
      </c>
      <c r="C29">
        <v>0.44330000000000003</v>
      </c>
    </row>
    <row r="30" spans="1:3">
      <c r="A30" t="s">
        <v>318</v>
      </c>
      <c r="B30" s="9">
        <v>7.0400000000000004E-5</v>
      </c>
      <c r="C30">
        <v>0.86660000000000004</v>
      </c>
    </row>
    <row r="31" spans="1:3">
      <c r="A31" t="s">
        <v>317</v>
      </c>
      <c r="B31" s="9">
        <v>7.0699999999999997E-5</v>
      </c>
      <c r="C31">
        <v>1.7270000000000001</v>
      </c>
    </row>
    <row r="32" spans="1:3">
      <c r="A32" t="s">
        <v>316</v>
      </c>
      <c r="B32" s="9">
        <v>7.1199999999999996E-5</v>
      </c>
      <c r="C32">
        <v>3.431</v>
      </c>
    </row>
    <row r="33" spans="1:3">
      <c r="A33" t="s">
        <v>315</v>
      </c>
      <c r="B33" s="9">
        <v>7.25E-5</v>
      </c>
      <c r="C33">
        <v>6.734</v>
      </c>
    </row>
    <row r="34" spans="1:3">
      <c r="A34" t="s">
        <v>314</v>
      </c>
      <c r="B34" s="9">
        <v>7.5199999999999998E-5</v>
      </c>
      <c r="C34">
        <v>12.99</v>
      </c>
    </row>
    <row r="35" spans="1:3">
      <c r="A35" t="s">
        <v>313</v>
      </c>
      <c r="B35" s="9">
        <v>7.9200000000000001E-5</v>
      </c>
      <c r="C35">
        <v>24.65</v>
      </c>
    </row>
    <row r="36" spans="1:3">
      <c r="A36" t="s">
        <v>312</v>
      </c>
      <c r="B36" s="9">
        <v>8.3499999999999997E-5</v>
      </c>
      <c r="C36">
        <v>46.78</v>
      </c>
    </row>
    <row r="37" spans="1:3">
      <c r="A37" t="s">
        <v>311</v>
      </c>
      <c r="B37" s="9">
        <v>9.1600000000000004E-5</v>
      </c>
      <c r="C37">
        <v>85.33</v>
      </c>
    </row>
    <row r="38" spans="1:3">
      <c r="A38" t="s">
        <v>310</v>
      </c>
      <c r="B38" s="9">
        <v>1.07E-4</v>
      </c>
      <c r="C38">
        <v>146.1</v>
      </c>
    </row>
    <row r="39" spans="1:3">
      <c r="A39" t="s">
        <v>309</v>
      </c>
      <c r="B39" s="9">
        <v>1.36E-4</v>
      </c>
      <c r="C39">
        <v>229.8</v>
      </c>
    </row>
    <row r="40" spans="1:3">
      <c r="A40" t="s">
        <v>308</v>
      </c>
      <c r="B40" s="9">
        <v>1.8799999999999999E-4</v>
      </c>
      <c r="C40">
        <v>332.5</v>
      </c>
    </row>
    <row r="41" spans="1:3">
      <c r="A41" t="s">
        <v>307</v>
      </c>
      <c r="B41" s="9">
        <v>2.8899999999999998E-4</v>
      </c>
      <c r="C41">
        <v>432.4</v>
      </c>
    </row>
    <row r="42" spans="1:3">
      <c r="A42" t="s">
        <v>306</v>
      </c>
      <c r="B42" s="9">
        <v>4.8799999999999999E-4</v>
      </c>
      <c r="C42">
        <v>512.5</v>
      </c>
    </row>
    <row r="43" spans="1:3">
      <c r="A43" t="s">
        <v>305</v>
      </c>
      <c r="B43" s="9">
        <v>8.8599999999999996E-4</v>
      </c>
      <c r="C43">
        <v>564.5</v>
      </c>
    </row>
    <row r="44" spans="1:3">
      <c r="A44" t="s">
        <v>304</v>
      </c>
      <c r="B44" s="9">
        <v>1.6800000000000001E-3</v>
      </c>
      <c r="C44">
        <v>594.70000000000005</v>
      </c>
    </row>
    <row r="45" spans="1:3">
      <c r="A45" t="s">
        <v>303</v>
      </c>
      <c r="B45" s="9">
        <v>3.2699999999999999E-3</v>
      </c>
      <c r="C45">
        <v>611</v>
      </c>
    </row>
    <row r="46" spans="1:3">
      <c r="A46" t="s">
        <v>302</v>
      </c>
      <c r="B46" s="9">
        <v>6.45E-3</v>
      </c>
      <c r="C46">
        <v>619.9</v>
      </c>
    </row>
    <row r="47" spans="1:3">
      <c r="A47" t="s">
        <v>301</v>
      </c>
      <c r="B47" s="9">
        <v>1.2800000000000001E-2</v>
      </c>
      <c r="C47">
        <v>625.20000000000005</v>
      </c>
    </row>
    <row r="48" spans="1:3">
      <c r="A48" t="s">
        <v>300</v>
      </c>
      <c r="B48" s="9">
        <v>2.5499999999999998E-2</v>
      </c>
      <c r="C48">
        <v>626.70000000000005</v>
      </c>
    </row>
    <row r="49" spans="1:3">
      <c r="A49" t="s">
        <v>237</v>
      </c>
      <c r="B49" s="9">
        <v>5.0900000000000001E-2</v>
      </c>
      <c r="C49">
        <v>629</v>
      </c>
    </row>
    <row r="51" spans="1:3">
      <c r="A51" t="s">
        <v>7</v>
      </c>
    </row>
    <row r="52" spans="1:3">
      <c r="A52" t="s">
        <v>215</v>
      </c>
    </row>
    <row r="53" spans="1:3">
      <c r="A53" t="s">
        <v>26</v>
      </c>
    </row>
    <row r="54" spans="1:3">
      <c r="A54" t="s">
        <v>10</v>
      </c>
    </row>
    <row r="55" spans="1:3">
      <c r="A55" t="s">
        <v>12</v>
      </c>
    </row>
    <row r="56" spans="1:3">
      <c r="A56" t="s">
        <v>15</v>
      </c>
    </row>
    <row r="58" spans="1:3">
      <c r="A58" t="s">
        <v>18</v>
      </c>
      <c r="B58" t="s">
        <v>19</v>
      </c>
      <c r="C58" t="s">
        <v>20</v>
      </c>
    </row>
    <row r="60" spans="1:3">
      <c r="A60" t="s">
        <v>299</v>
      </c>
      <c r="B60" s="9">
        <v>7.2399999999999998E-5</v>
      </c>
      <c r="C60">
        <v>0.10539999999999999</v>
      </c>
    </row>
    <row r="61" spans="1:3">
      <c r="A61" t="s">
        <v>298</v>
      </c>
      <c r="B61" s="9">
        <v>7.2399999999999998E-5</v>
      </c>
      <c r="C61">
        <v>0.21079999999999999</v>
      </c>
    </row>
    <row r="62" spans="1:3">
      <c r="A62" t="s">
        <v>297</v>
      </c>
      <c r="B62" s="9">
        <v>7.2299999999999996E-5</v>
      </c>
      <c r="C62">
        <v>0.42230000000000001</v>
      </c>
    </row>
    <row r="63" spans="1:3">
      <c r="A63" t="s">
        <v>296</v>
      </c>
      <c r="B63" s="9">
        <v>7.2399999999999998E-5</v>
      </c>
      <c r="C63">
        <v>0.84319999999999995</v>
      </c>
    </row>
    <row r="64" spans="1:3">
      <c r="A64" t="s">
        <v>295</v>
      </c>
      <c r="B64" s="9">
        <v>7.2600000000000003E-5</v>
      </c>
      <c r="C64">
        <v>1.681</v>
      </c>
    </row>
    <row r="65" spans="1:3">
      <c r="A65" t="s">
        <v>294</v>
      </c>
      <c r="B65" s="9">
        <v>7.3899999999999994E-5</v>
      </c>
      <c r="C65">
        <v>3.306</v>
      </c>
    </row>
    <row r="66" spans="1:3">
      <c r="A66" t="s">
        <v>293</v>
      </c>
      <c r="B66" s="9">
        <v>7.7299999999999995E-5</v>
      </c>
      <c r="C66">
        <v>6.319</v>
      </c>
    </row>
    <row r="67" spans="1:3">
      <c r="A67" t="s">
        <v>292</v>
      </c>
      <c r="B67" s="9">
        <v>8.2999999999999998E-5</v>
      </c>
      <c r="C67">
        <v>11.76</v>
      </c>
    </row>
    <row r="68" spans="1:3">
      <c r="A68" t="s">
        <v>291</v>
      </c>
      <c r="B68" s="9">
        <v>9.0299999999999999E-5</v>
      </c>
      <c r="C68">
        <v>21.62</v>
      </c>
    </row>
    <row r="69" spans="1:3">
      <c r="A69" t="s">
        <v>290</v>
      </c>
      <c r="B69" s="9">
        <v>9.3999999999999994E-5</v>
      </c>
      <c r="C69">
        <v>41.56</v>
      </c>
    </row>
    <row r="70" spans="1:3">
      <c r="A70" t="s">
        <v>289</v>
      </c>
      <c r="B70" s="9">
        <v>1.02E-4</v>
      </c>
      <c r="C70">
        <v>76.56</v>
      </c>
    </row>
    <row r="71" spans="1:3">
      <c r="A71" t="s">
        <v>288</v>
      </c>
      <c r="B71" s="9">
        <v>1.18E-4</v>
      </c>
      <c r="C71">
        <v>132.5</v>
      </c>
    </row>
    <row r="72" spans="1:3">
      <c r="A72" t="s">
        <v>287</v>
      </c>
      <c r="B72" s="9">
        <v>1.47E-4</v>
      </c>
      <c r="C72">
        <v>211.9</v>
      </c>
    </row>
    <row r="73" spans="1:3">
      <c r="A73" t="s">
        <v>286</v>
      </c>
      <c r="B73" s="9">
        <v>2.0000000000000001E-4</v>
      </c>
      <c r="C73">
        <v>312.60000000000002</v>
      </c>
    </row>
    <row r="74" spans="1:3">
      <c r="A74" t="s">
        <v>285</v>
      </c>
      <c r="B74" s="9">
        <v>3.0299999999999999E-4</v>
      </c>
      <c r="C74">
        <v>412.2</v>
      </c>
    </row>
    <row r="75" spans="1:3">
      <c r="A75" t="s">
        <v>112</v>
      </c>
      <c r="B75" s="9">
        <v>5.1099999999999995E-4</v>
      </c>
      <c r="C75">
        <v>489</v>
      </c>
    </row>
    <row r="76" spans="1:3">
      <c r="A76" t="s">
        <v>284</v>
      </c>
      <c r="B76" s="9">
        <v>9.0799999999999995E-4</v>
      </c>
      <c r="C76">
        <v>550.5</v>
      </c>
    </row>
    <row r="77" spans="1:3">
      <c r="A77" t="s">
        <v>283</v>
      </c>
      <c r="B77" s="9">
        <v>1.7099999999999999E-3</v>
      </c>
      <c r="C77">
        <v>584.5</v>
      </c>
    </row>
    <row r="78" spans="1:3">
      <c r="A78" t="s">
        <v>282</v>
      </c>
      <c r="B78" s="9">
        <v>3.32E-3</v>
      </c>
      <c r="C78">
        <v>603.1</v>
      </c>
    </row>
    <row r="79" spans="1:3">
      <c r="A79" t="s">
        <v>281</v>
      </c>
      <c r="B79" s="9">
        <v>7.0200000000000002E-3</v>
      </c>
      <c r="C79">
        <v>570.20000000000005</v>
      </c>
    </row>
    <row r="80" spans="1:3">
      <c r="A80" t="s">
        <v>280</v>
      </c>
      <c r="B80" s="9">
        <v>1.47E-2</v>
      </c>
      <c r="C80">
        <v>544.1</v>
      </c>
    </row>
    <row r="81" spans="1:3">
      <c r="A81" t="s">
        <v>129</v>
      </c>
      <c r="B81" s="9">
        <v>2.69E-2</v>
      </c>
      <c r="C81">
        <v>594.70000000000005</v>
      </c>
    </row>
    <row r="82" spans="1:3">
      <c r="A82" t="s">
        <v>279</v>
      </c>
      <c r="B82" s="9">
        <v>5.3800000000000001E-2</v>
      </c>
      <c r="C82">
        <v>595.29999999999995</v>
      </c>
    </row>
    <row r="84" spans="1:3">
      <c r="A84" t="s">
        <v>7</v>
      </c>
    </row>
    <row r="85" spans="1:3">
      <c r="A85" t="s">
        <v>215</v>
      </c>
    </row>
    <row r="86" spans="1:3">
      <c r="A86" t="s">
        <v>31</v>
      </c>
    </row>
    <row r="87" spans="1:3">
      <c r="A87" t="s">
        <v>32</v>
      </c>
    </row>
    <row r="88" spans="1:3">
      <c r="A88" t="s">
        <v>12</v>
      </c>
    </row>
    <row r="89" spans="1:3">
      <c r="A89" t="s">
        <v>15</v>
      </c>
    </row>
    <row r="91" spans="1:3">
      <c r="A91" t="s">
        <v>18</v>
      </c>
      <c r="B91" t="s">
        <v>19</v>
      </c>
      <c r="C91" t="s">
        <v>20</v>
      </c>
    </row>
    <row r="93" spans="1:3">
      <c r="A93" t="s">
        <v>278</v>
      </c>
      <c r="B93" s="9">
        <v>1.4399999999999999E-5</v>
      </c>
      <c r="C93">
        <v>0.52849999999999997</v>
      </c>
    </row>
    <row r="94" spans="1:3">
      <c r="A94" t="s">
        <v>277</v>
      </c>
      <c r="B94" s="9">
        <v>1.45E-5</v>
      </c>
      <c r="C94">
        <v>1.0529999999999999</v>
      </c>
    </row>
    <row r="95" spans="1:3">
      <c r="A95" t="s">
        <v>276</v>
      </c>
      <c r="B95" s="9">
        <v>1.7099999999999999E-5</v>
      </c>
      <c r="C95">
        <v>1.786</v>
      </c>
    </row>
    <row r="96" spans="1:3">
      <c r="A96" t="s">
        <v>275</v>
      </c>
      <c r="B96" s="9">
        <v>1.7200000000000001E-5</v>
      </c>
      <c r="C96">
        <v>3.5590000000000002</v>
      </c>
    </row>
    <row r="97" spans="1:3">
      <c r="A97" t="s">
        <v>210</v>
      </c>
      <c r="B97" s="9">
        <v>1.7399999999999999E-5</v>
      </c>
      <c r="C97">
        <v>7.03</v>
      </c>
    </row>
    <row r="98" spans="1:3">
      <c r="A98" t="s">
        <v>274</v>
      </c>
      <c r="B98" s="9">
        <v>1.9599999999999999E-5</v>
      </c>
      <c r="C98">
        <v>12.46</v>
      </c>
    </row>
    <row r="99" spans="1:3">
      <c r="A99" t="s">
        <v>273</v>
      </c>
      <c r="B99" s="9">
        <v>2.0100000000000001E-5</v>
      </c>
      <c r="C99">
        <v>24.35</v>
      </c>
    </row>
    <row r="100" spans="1:3">
      <c r="A100" t="s">
        <v>207</v>
      </c>
      <c r="B100" s="9">
        <v>2.1399999999999998E-5</v>
      </c>
      <c r="C100">
        <v>45.65</v>
      </c>
    </row>
    <row r="101" spans="1:3">
      <c r="A101" t="s">
        <v>272</v>
      </c>
      <c r="B101" s="9">
        <v>2.4300000000000001E-5</v>
      </c>
      <c r="C101">
        <v>80.400000000000006</v>
      </c>
    </row>
    <row r="102" spans="1:3">
      <c r="A102" t="s">
        <v>271</v>
      </c>
      <c r="B102" s="9">
        <v>2.72E-5</v>
      </c>
      <c r="C102">
        <v>143.5</v>
      </c>
    </row>
    <row r="103" spans="1:3">
      <c r="A103" t="s">
        <v>270</v>
      </c>
      <c r="B103" s="9">
        <v>3.93E-5</v>
      </c>
      <c r="C103">
        <v>198.8</v>
      </c>
    </row>
    <row r="104" spans="1:3">
      <c r="A104" t="s">
        <v>269</v>
      </c>
      <c r="B104" s="9">
        <v>5.77E-5</v>
      </c>
      <c r="C104">
        <v>270.60000000000002</v>
      </c>
    </row>
    <row r="105" spans="1:3">
      <c r="A105" t="s">
        <v>268</v>
      </c>
      <c r="B105" s="9">
        <v>9.6799999999999995E-5</v>
      </c>
      <c r="C105">
        <v>322.8</v>
      </c>
    </row>
    <row r="106" spans="1:3">
      <c r="A106" t="s">
        <v>267</v>
      </c>
      <c r="B106" s="9">
        <v>2.1100000000000001E-4</v>
      </c>
      <c r="C106">
        <v>295.60000000000002</v>
      </c>
    </row>
    <row r="107" spans="1:3">
      <c r="A107" t="s">
        <v>266</v>
      </c>
      <c r="B107" s="9">
        <v>3.1199999999999999E-4</v>
      </c>
      <c r="C107">
        <v>400</v>
      </c>
    </row>
    <row r="108" spans="1:3">
      <c r="A108" t="s">
        <v>112</v>
      </c>
      <c r="B108" s="9">
        <v>5.1099999999999995E-4</v>
      </c>
      <c r="C108">
        <v>489.5</v>
      </c>
    </row>
    <row r="109" spans="1:3">
      <c r="A109" t="s">
        <v>265</v>
      </c>
      <c r="B109" s="9">
        <v>9.0700000000000004E-4</v>
      </c>
      <c r="C109">
        <v>551.1</v>
      </c>
    </row>
    <row r="110" spans="1:3">
      <c r="A110" t="s">
        <v>264</v>
      </c>
      <c r="B110" s="9">
        <v>1.6999999999999999E-3</v>
      </c>
      <c r="C110">
        <v>587.20000000000005</v>
      </c>
    </row>
    <row r="111" spans="1:3">
      <c r="A111" t="s">
        <v>263</v>
      </c>
      <c r="B111" s="9">
        <v>3.29E-3</v>
      </c>
      <c r="C111">
        <v>608.79999999999995</v>
      </c>
    </row>
    <row r="112" spans="1:3">
      <c r="A112" t="s">
        <v>262</v>
      </c>
      <c r="B112" s="9">
        <v>6.4599999999999996E-3</v>
      </c>
      <c r="C112">
        <v>619.1</v>
      </c>
    </row>
    <row r="113" spans="1:3">
      <c r="A113" t="s">
        <v>261</v>
      </c>
      <c r="B113" s="9">
        <v>1.2800000000000001E-2</v>
      </c>
      <c r="C113">
        <v>624.4</v>
      </c>
    </row>
    <row r="114" spans="1:3">
      <c r="A114" t="s">
        <v>238</v>
      </c>
      <c r="B114" s="9">
        <v>2.5499999999999998E-2</v>
      </c>
      <c r="C114">
        <v>627.5</v>
      </c>
    </row>
    <row r="115" spans="1:3">
      <c r="A115" t="s">
        <v>260</v>
      </c>
      <c r="B115" s="9">
        <v>5.0900000000000001E-2</v>
      </c>
      <c r="C115">
        <v>628.20000000000005</v>
      </c>
    </row>
    <row r="117" spans="1:3">
      <c r="A117" t="s">
        <v>7</v>
      </c>
    </row>
    <row r="118" spans="1:3">
      <c r="A118" t="s">
        <v>215</v>
      </c>
    </row>
    <row r="119" spans="1:3">
      <c r="A119" t="s">
        <v>9</v>
      </c>
    </row>
    <row r="120" spans="1:3">
      <c r="A120" t="s">
        <v>35</v>
      </c>
    </row>
    <row r="121" spans="1:3">
      <c r="A121" t="s">
        <v>12</v>
      </c>
    </row>
    <row r="122" spans="1:3">
      <c r="A122" t="s">
        <v>15</v>
      </c>
    </row>
    <row r="124" spans="1:3">
      <c r="A124" t="s">
        <v>18</v>
      </c>
      <c r="B124" t="s">
        <v>19</v>
      </c>
      <c r="C124" t="s">
        <v>20</v>
      </c>
    </row>
    <row r="126" spans="1:3">
      <c r="A126" t="s">
        <v>259</v>
      </c>
      <c r="B126" s="9">
        <v>6.5699999999999998E-5</v>
      </c>
      <c r="C126">
        <v>0.1162</v>
      </c>
    </row>
    <row r="127" spans="1:3">
      <c r="A127" t="s">
        <v>258</v>
      </c>
      <c r="B127" s="9">
        <v>6.6000000000000005E-5</v>
      </c>
      <c r="C127">
        <v>0.2311</v>
      </c>
    </row>
    <row r="128" spans="1:3">
      <c r="A128" t="s">
        <v>257</v>
      </c>
      <c r="B128" s="9">
        <v>6.6000000000000005E-5</v>
      </c>
      <c r="C128">
        <v>0.46210000000000001</v>
      </c>
    </row>
    <row r="129" spans="1:3">
      <c r="A129" t="s">
        <v>256</v>
      </c>
      <c r="B129" s="9">
        <v>6.7600000000000003E-5</v>
      </c>
      <c r="C129">
        <v>0.90249999999999997</v>
      </c>
    </row>
    <row r="130" spans="1:3">
      <c r="A130" t="s">
        <v>255</v>
      </c>
      <c r="B130" s="9">
        <v>6.8100000000000002E-5</v>
      </c>
      <c r="C130">
        <v>1.792</v>
      </c>
    </row>
    <row r="131" spans="1:3">
      <c r="A131" t="s">
        <v>254</v>
      </c>
      <c r="B131" s="9">
        <v>6.9300000000000004E-5</v>
      </c>
      <c r="C131">
        <v>3.5209999999999999</v>
      </c>
    </row>
    <row r="132" spans="1:3">
      <c r="A132" t="s">
        <v>253</v>
      </c>
      <c r="B132" s="9">
        <v>6.9800000000000003E-5</v>
      </c>
      <c r="C132">
        <v>6.9930000000000003</v>
      </c>
    </row>
    <row r="133" spans="1:3">
      <c r="A133" t="s">
        <v>252</v>
      </c>
      <c r="B133" s="9">
        <v>7.25E-5</v>
      </c>
      <c r="C133">
        <v>13.47</v>
      </c>
    </row>
    <row r="134" spans="1:3">
      <c r="A134" t="s">
        <v>251</v>
      </c>
      <c r="B134" s="9">
        <v>7.64E-5</v>
      </c>
      <c r="C134">
        <v>25.56</v>
      </c>
    </row>
    <row r="135" spans="1:3">
      <c r="A135" t="s">
        <v>250</v>
      </c>
      <c r="B135" s="9">
        <v>8.0000000000000007E-5</v>
      </c>
      <c r="C135">
        <v>48.85</v>
      </c>
    </row>
    <row r="136" spans="1:3">
      <c r="A136" t="s">
        <v>249</v>
      </c>
      <c r="B136" s="9">
        <v>8.7499999999999999E-5</v>
      </c>
      <c r="C136">
        <v>89.26</v>
      </c>
    </row>
    <row r="137" spans="1:3">
      <c r="A137" t="s">
        <v>248</v>
      </c>
      <c r="B137" s="9">
        <v>1.0399999999999999E-4</v>
      </c>
      <c r="C137">
        <v>150.6</v>
      </c>
    </row>
    <row r="138" spans="1:3">
      <c r="A138" t="s">
        <v>247</v>
      </c>
      <c r="B138" s="9">
        <v>1.3300000000000001E-4</v>
      </c>
      <c r="C138">
        <v>234.4</v>
      </c>
    </row>
    <row r="139" spans="1:3">
      <c r="A139" t="s">
        <v>246</v>
      </c>
      <c r="B139" s="9">
        <v>1.85E-4</v>
      </c>
      <c r="C139">
        <v>337.7</v>
      </c>
    </row>
    <row r="140" spans="1:3">
      <c r="A140" t="s">
        <v>245</v>
      </c>
      <c r="B140" s="9">
        <v>2.8600000000000001E-4</v>
      </c>
      <c r="C140">
        <v>437.6</v>
      </c>
    </row>
    <row r="141" spans="1:3">
      <c r="A141" t="s">
        <v>244</v>
      </c>
      <c r="B141" s="9">
        <v>4.8500000000000003E-4</v>
      </c>
      <c r="C141">
        <v>515.6</v>
      </c>
    </row>
    <row r="142" spans="1:3">
      <c r="A142" t="s">
        <v>243</v>
      </c>
      <c r="B142" s="9">
        <v>8.8000000000000003E-4</v>
      </c>
      <c r="C142">
        <v>568.29999999999995</v>
      </c>
    </row>
    <row r="143" spans="1:3">
      <c r="A143" t="s">
        <v>242</v>
      </c>
      <c r="B143" s="9">
        <v>1.67E-3</v>
      </c>
      <c r="C143">
        <v>597.4</v>
      </c>
    </row>
    <row r="144" spans="1:3">
      <c r="A144" t="s">
        <v>241</v>
      </c>
      <c r="B144" s="9">
        <v>3.2699999999999999E-3</v>
      </c>
      <c r="C144">
        <v>612.4</v>
      </c>
    </row>
    <row r="145" spans="1:3">
      <c r="A145" t="s">
        <v>240</v>
      </c>
      <c r="B145" s="9">
        <v>6.45E-3</v>
      </c>
      <c r="C145">
        <v>620.6</v>
      </c>
    </row>
    <row r="146" spans="1:3">
      <c r="A146" t="s">
        <v>239</v>
      </c>
      <c r="B146" s="9">
        <v>1.2800000000000001E-2</v>
      </c>
      <c r="C146">
        <v>625.9</v>
      </c>
    </row>
    <row r="147" spans="1:3">
      <c r="A147" t="s">
        <v>238</v>
      </c>
      <c r="B147" s="9">
        <v>2.5499999999999998E-2</v>
      </c>
      <c r="C147">
        <v>627.5</v>
      </c>
    </row>
    <row r="148" spans="1:3">
      <c r="A148" t="s">
        <v>237</v>
      </c>
      <c r="B148" s="9">
        <v>5.0900000000000001E-2</v>
      </c>
      <c r="C148">
        <v>629</v>
      </c>
    </row>
    <row r="150" spans="1:3">
      <c r="A150" t="s">
        <v>7</v>
      </c>
    </row>
    <row r="151" spans="1:3">
      <c r="A151" t="s">
        <v>215</v>
      </c>
    </row>
    <row r="152" spans="1:3">
      <c r="A152" t="s">
        <v>26</v>
      </c>
    </row>
    <row r="153" spans="1:3">
      <c r="A153" t="s">
        <v>35</v>
      </c>
    </row>
    <row r="154" spans="1:3">
      <c r="A154" t="s">
        <v>12</v>
      </c>
    </row>
    <row r="155" spans="1:3">
      <c r="A155" t="s">
        <v>15</v>
      </c>
    </row>
    <row r="157" spans="1:3">
      <c r="A157" t="s">
        <v>18</v>
      </c>
      <c r="B157" t="s">
        <v>19</v>
      </c>
      <c r="C157" t="s">
        <v>20</v>
      </c>
    </row>
    <row r="159" spans="1:3">
      <c r="A159" t="s">
        <v>236</v>
      </c>
      <c r="B159" s="9">
        <v>6.9499999999999995E-5</v>
      </c>
      <c r="C159">
        <v>0.10979999999999999</v>
      </c>
    </row>
    <row r="160" spans="1:3">
      <c r="A160" t="s">
        <v>235</v>
      </c>
      <c r="B160" s="9">
        <v>6.9499999999999995E-5</v>
      </c>
      <c r="C160">
        <v>0.21970000000000001</v>
      </c>
    </row>
    <row r="161" spans="1:3">
      <c r="A161" t="s">
        <v>234</v>
      </c>
      <c r="B161" s="9">
        <v>6.9499999999999995E-5</v>
      </c>
      <c r="C161">
        <v>0.43940000000000001</v>
      </c>
    </row>
    <row r="162" spans="1:3">
      <c r="A162" t="s">
        <v>233</v>
      </c>
      <c r="B162" s="9">
        <v>6.9599999999999998E-5</v>
      </c>
      <c r="C162">
        <v>0.87719999999999998</v>
      </c>
    </row>
    <row r="163" spans="1:3">
      <c r="A163" t="s">
        <v>232</v>
      </c>
      <c r="B163" s="9">
        <v>6.9800000000000003E-5</v>
      </c>
      <c r="C163">
        <v>1.748</v>
      </c>
    </row>
    <row r="164" spans="1:3">
      <c r="A164" t="s">
        <v>231</v>
      </c>
      <c r="B164" s="9">
        <v>7.0699999999999997E-5</v>
      </c>
      <c r="C164">
        <v>3.4540000000000002</v>
      </c>
    </row>
    <row r="165" spans="1:3">
      <c r="A165" t="s">
        <v>230</v>
      </c>
      <c r="B165" s="9">
        <v>7.3499999999999998E-5</v>
      </c>
      <c r="C165">
        <v>6.6449999999999996</v>
      </c>
    </row>
    <row r="166" spans="1:3">
      <c r="A166" t="s">
        <v>229</v>
      </c>
      <c r="B166" s="9">
        <v>7.9200000000000001E-5</v>
      </c>
      <c r="C166">
        <v>12.33</v>
      </c>
    </row>
    <row r="167" spans="1:3">
      <c r="A167" t="s">
        <v>228</v>
      </c>
      <c r="B167" s="9">
        <v>8.8300000000000005E-5</v>
      </c>
      <c r="C167">
        <v>22.13</v>
      </c>
    </row>
    <row r="168" spans="1:3">
      <c r="A168" t="s">
        <v>227</v>
      </c>
      <c r="B168" s="9">
        <v>9.1600000000000004E-5</v>
      </c>
      <c r="C168">
        <v>42.67</v>
      </c>
    </row>
    <row r="169" spans="1:3">
      <c r="A169" t="s">
        <v>226</v>
      </c>
      <c r="B169" s="9">
        <v>9.9099999999999996E-5</v>
      </c>
      <c r="C169">
        <v>78.819999999999993</v>
      </c>
    </row>
    <row r="170" spans="1:3">
      <c r="A170" t="s">
        <v>225</v>
      </c>
      <c r="B170" s="9">
        <v>1.16E-4</v>
      </c>
      <c r="C170">
        <v>134.69999999999999</v>
      </c>
    </row>
    <row r="171" spans="1:3">
      <c r="A171" t="s">
        <v>224</v>
      </c>
      <c r="B171" s="9">
        <v>1.45E-4</v>
      </c>
      <c r="C171">
        <v>215.5</v>
      </c>
    </row>
    <row r="172" spans="1:3">
      <c r="A172" t="s">
        <v>223</v>
      </c>
      <c r="B172" s="9">
        <v>1.9699999999999999E-4</v>
      </c>
      <c r="C172">
        <v>316.8</v>
      </c>
    </row>
    <row r="173" spans="1:3">
      <c r="A173" t="s">
        <v>222</v>
      </c>
      <c r="B173" s="9">
        <v>2.9999999999999997E-4</v>
      </c>
      <c r="C173">
        <v>416.9</v>
      </c>
    </row>
    <row r="174" spans="1:3">
      <c r="A174" t="s">
        <v>55</v>
      </c>
      <c r="B174" s="9">
        <v>5.0199999999999995E-4</v>
      </c>
      <c r="C174">
        <v>498.1</v>
      </c>
    </row>
    <row r="175" spans="1:3">
      <c r="A175" t="s">
        <v>90</v>
      </c>
      <c r="B175" s="9">
        <v>9.859999999999999E-4</v>
      </c>
      <c r="C175">
        <v>506.9</v>
      </c>
    </row>
    <row r="176" spans="1:3">
      <c r="A176" t="s">
        <v>221</v>
      </c>
      <c r="B176" s="9">
        <v>1.8E-3</v>
      </c>
      <c r="C176">
        <v>554.1</v>
      </c>
    </row>
    <row r="177" spans="1:3">
      <c r="A177" t="s">
        <v>220</v>
      </c>
      <c r="B177" s="9">
        <v>3.32E-3</v>
      </c>
      <c r="C177">
        <v>601.6</v>
      </c>
    </row>
    <row r="178" spans="1:3">
      <c r="A178" t="s">
        <v>219</v>
      </c>
      <c r="B178" s="9">
        <v>6.96E-3</v>
      </c>
      <c r="C178">
        <v>574.6</v>
      </c>
    </row>
    <row r="179" spans="1:3">
      <c r="A179" t="s">
        <v>218</v>
      </c>
      <c r="B179" s="9">
        <v>1.34E-2</v>
      </c>
      <c r="C179">
        <v>596.70000000000005</v>
      </c>
    </row>
    <row r="180" spans="1:3">
      <c r="A180" t="s">
        <v>217</v>
      </c>
      <c r="B180" s="9">
        <v>2.7E-2</v>
      </c>
      <c r="C180">
        <v>592.6</v>
      </c>
    </row>
    <row r="181" spans="1:3">
      <c r="A181" t="s">
        <v>216</v>
      </c>
      <c r="B181" s="9">
        <v>5.3800000000000001E-2</v>
      </c>
      <c r="C181">
        <v>594.70000000000005</v>
      </c>
    </row>
    <row r="183" spans="1:3">
      <c r="A183" t="s">
        <v>7</v>
      </c>
    </row>
    <row r="184" spans="1:3">
      <c r="A184" t="s">
        <v>215</v>
      </c>
    </row>
    <row r="185" spans="1:3">
      <c r="A185" t="s">
        <v>31</v>
      </c>
    </row>
    <row r="186" spans="1:3">
      <c r="A186" t="s">
        <v>32</v>
      </c>
    </row>
    <row r="187" spans="1:3">
      <c r="A187" t="s">
        <v>12</v>
      </c>
    </row>
    <row r="188" spans="1:3">
      <c r="A188" t="s">
        <v>15</v>
      </c>
    </row>
    <row r="190" spans="1:3">
      <c r="A190" t="s">
        <v>18</v>
      </c>
      <c r="B190" t="s">
        <v>19</v>
      </c>
      <c r="C190" t="s">
        <v>20</v>
      </c>
    </row>
    <row r="192" spans="1:3">
      <c r="A192" t="s">
        <v>214</v>
      </c>
      <c r="B192" s="9">
        <v>1.4399999999999999E-5</v>
      </c>
      <c r="C192">
        <v>0.52969999999999995</v>
      </c>
    </row>
    <row r="193" spans="1:3">
      <c r="A193" t="s">
        <v>213</v>
      </c>
      <c r="B193" s="9">
        <v>1.4399999999999999E-5</v>
      </c>
      <c r="C193">
        <v>1.0569999999999999</v>
      </c>
    </row>
    <row r="194" spans="1:3">
      <c r="A194" t="s">
        <v>212</v>
      </c>
      <c r="B194" s="9">
        <v>1.7E-5</v>
      </c>
      <c r="C194">
        <v>1.792</v>
      </c>
    </row>
    <row r="195" spans="1:3">
      <c r="A195" t="s">
        <v>211</v>
      </c>
      <c r="B195" s="9">
        <v>1.7099999999999999E-5</v>
      </c>
      <c r="C195">
        <v>3.5710000000000002</v>
      </c>
    </row>
    <row r="196" spans="1:3">
      <c r="A196" t="s">
        <v>210</v>
      </c>
      <c r="B196" s="9">
        <v>1.7399999999999999E-5</v>
      </c>
      <c r="C196">
        <v>7.03</v>
      </c>
    </row>
    <row r="197" spans="1:3">
      <c r="A197" t="s">
        <v>209</v>
      </c>
      <c r="B197" s="9">
        <v>1.9400000000000001E-5</v>
      </c>
      <c r="C197">
        <v>12.56</v>
      </c>
    </row>
    <row r="198" spans="1:3">
      <c r="A198" t="s">
        <v>208</v>
      </c>
      <c r="B198" s="9">
        <v>2.0000000000000002E-5</v>
      </c>
      <c r="C198">
        <v>24.43</v>
      </c>
    </row>
    <row r="199" spans="1:3">
      <c r="A199" t="s">
        <v>207</v>
      </c>
      <c r="B199" s="9">
        <v>2.1399999999999998E-5</v>
      </c>
      <c r="C199">
        <v>45.65</v>
      </c>
    </row>
    <row r="200" spans="1:3">
      <c r="A200" t="s">
        <v>206</v>
      </c>
      <c r="B200" s="9">
        <v>2.44E-5</v>
      </c>
      <c r="C200">
        <v>80.2</v>
      </c>
    </row>
    <row r="201" spans="1:3">
      <c r="A201" t="s">
        <v>205</v>
      </c>
      <c r="B201" s="9">
        <v>2.73E-5</v>
      </c>
      <c r="C201">
        <v>142.9</v>
      </c>
    </row>
    <row r="202" spans="1:3">
      <c r="A202" t="s">
        <v>204</v>
      </c>
      <c r="B202" s="9">
        <v>3.7799999999999997E-5</v>
      </c>
      <c r="C202">
        <v>206.8</v>
      </c>
    </row>
    <row r="203" spans="1:3">
      <c r="A203" t="s">
        <v>203</v>
      </c>
      <c r="B203" s="9">
        <v>5.77E-5</v>
      </c>
      <c r="C203">
        <v>270.89999999999998</v>
      </c>
    </row>
    <row r="204" spans="1:3">
      <c r="A204" t="s">
        <v>202</v>
      </c>
      <c r="B204" s="9">
        <v>9.6700000000000006E-5</v>
      </c>
      <c r="C204">
        <v>323.2</v>
      </c>
    </row>
    <row r="205" spans="1:3">
      <c r="A205" t="s">
        <v>201</v>
      </c>
      <c r="B205" s="9">
        <v>2.12E-4</v>
      </c>
      <c r="C205">
        <v>294.3</v>
      </c>
    </row>
    <row r="206" spans="1:3">
      <c r="A206" t="s">
        <v>200</v>
      </c>
      <c r="B206" s="9">
        <v>3.1399999999999999E-4</v>
      </c>
      <c r="C206">
        <v>398.1</v>
      </c>
    </row>
    <row r="207" spans="1:3">
      <c r="A207" t="s">
        <v>112</v>
      </c>
      <c r="B207" s="9">
        <v>5.13E-4</v>
      </c>
      <c r="C207">
        <v>487.2</v>
      </c>
    </row>
    <row r="208" spans="1:3">
      <c r="A208" t="s">
        <v>199</v>
      </c>
      <c r="B208" s="9">
        <v>9.1100000000000003E-4</v>
      </c>
      <c r="C208">
        <v>548.79999999999995</v>
      </c>
    </row>
    <row r="209" spans="1:3">
      <c r="A209" t="s">
        <v>198</v>
      </c>
      <c r="B209" s="9">
        <v>1.7099999999999999E-3</v>
      </c>
      <c r="C209">
        <v>585.79999999999995</v>
      </c>
    </row>
    <row r="210" spans="1:3">
      <c r="A210" t="s">
        <v>197</v>
      </c>
      <c r="B210" s="9">
        <v>3.3E-3</v>
      </c>
      <c r="C210">
        <v>605.20000000000005</v>
      </c>
    </row>
    <row r="211" spans="1:3">
      <c r="A211" t="s">
        <v>196</v>
      </c>
      <c r="B211" s="9">
        <v>6.4900000000000001E-3</v>
      </c>
      <c r="C211">
        <v>616.1</v>
      </c>
    </row>
    <row r="212" spans="1:3">
      <c r="A212" t="s">
        <v>195</v>
      </c>
      <c r="B212" s="9">
        <v>1.2800000000000001E-2</v>
      </c>
      <c r="C212">
        <v>622.9</v>
      </c>
    </row>
    <row r="213" spans="1:3">
      <c r="A213" t="s">
        <v>194</v>
      </c>
      <c r="B213" s="9">
        <v>2.5600000000000001E-2</v>
      </c>
      <c r="C213">
        <v>625.20000000000005</v>
      </c>
    </row>
    <row r="214" spans="1:3">
      <c r="A214" t="s">
        <v>193</v>
      </c>
      <c r="B214" s="9">
        <v>5.11E-2</v>
      </c>
      <c r="C214">
        <v>625.9</v>
      </c>
    </row>
    <row r="216" spans="1:3">
      <c r="A216" t="s">
        <v>5</v>
      </c>
    </row>
    <row r="217" spans="1:3">
      <c r="A217" t="s">
        <v>42</v>
      </c>
    </row>
    <row r="218" spans="1:3">
      <c r="A218" t="s">
        <v>5</v>
      </c>
    </row>
    <row r="220" spans="1:3">
      <c r="A220" t="s">
        <v>7</v>
      </c>
    </row>
    <row r="221" spans="1:3">
      <c r="A221" t="s">
        <v>83</v>
      </c>
    </row>
    <row r="222" spans="1:3">
      <c r="A222" t="s">
        <v>9</v>
      </c>
    </row>
    <row r="223" spans="1:3">
      <c r="A223" t="s">
        <v>10</v>
      </c>
    </row>
    <row r="224" spans="1:3">
      <c r="A224" t="s">
        <v>12</v>
      </c>
    </row>
    <row r="225" spans="1:3">
      <c r="A225" t="s">
        <v>15</v>
      </c>
    </row>
    <row r="227" spans="1:3">
      <c r="A227" t="s">
        <v>18</v>
      </c>
      <c r="B227" t="s">
        <v>19</v>
      </c>
      <c r="C227" t="s">
        <v>20</v>
      </c>
    </row>
    <row r="229" spans="1:3">
      <c r="A229" t="s">
        <v>192</v>
      </c>
      <c r="B229" s="9">
        <v>8.2999999999999998E-5</v>
      </c>
      <c r="C229" s="9">
        <v>9.1910000000000006E-2</v>
      </c>
    </row>
    <row r="230" spans="1:3">
      <c r="A230" t="s">
        <v>191</v>
      </c>
      <c r="B230" s="9">
        <v>8.2999999999999998E-5</v>
      </c>
      <c r="C230">
        <v>0.18379999999999999</v>
      </c>
    </row>
    <row r="231" spans="1:3">
      <c r="A231" t="s">
        <v>190</v>
      </c>
      <c r="B231" s="9">
        <v>8.3300000000000005E-5</v>
      </c>
      <c r="C231">
        <v>0.36659999999999998</v>
      </c>
    </row>
    <row r="232" spans="1:3">
      <c r="A232" t="s">
        <v>102</v>
      </c>
      <c r="B232" s="9">
        <v>8.4699999999999999E-5</v>
      </c>
      <c r="C232">
        <v>0.72050000000000003</v>
      </c>
    </row>
    <row r="233" spans="1:3">
      <c r="A233" t="s">
        <v>189</v>
      </c>
      <c r="B233" s="9">
        <v>8.5000000000000006E-5</v>
      </c>
      <c r="C233">
        <v>1.4370000000000001</v>
      </c>
    </row>
    <row r="234" spans="1:3">
      <c r="A234" t="s">
        <v>188</v>
      </c>
      <c r="B234" s="9">
        <v>8.5699999999999996E-5</v>
      </c>
      <c r="C234">
        <v>2.8490000000000002</v>
      </c>
    </row>
    <row r="235" spans="1:3">
      <c r="A235" t="s">
        <v>187</v>
      </c>
      <c r="B235" s="9">
        <v>8.7200000000000005E-5</v>
      </c>
      <c r="C235">
        <v>5.6020000000000003</v>
      </c>
    </row>
    <row r="236" spans="1:3">
      <c r="A236" t="s">
        <v>186</v>
      </c>
      <c r="B236" s="9">
        <v>9.0299999999999999E-5</v>
      </c>
      <c r="C236">
        <v>10.81</v>
      </c>
    </row>
    <row r="237" spans="1:3">
      <c r="A237" t="s">
        <v>185</v>
      </c>
      <c r="B237" s="9">
        <v>9.6899999999999997E-5</v>
      </c>
      <c r="C237">
        <v>20.149999999999999</v>
      </c>
    </row>
    <row r="238" spans="1:3">
      <c r="A238" t="s">
        <v>184</v>
      </c>
      <c r="B238" s="9">
        <v>1.01E-4</v>
      </c>
      <c r="C238">
        <v>38.65</v>
      </c>
    </row>
    <row r="239" spans="1:3">
      <c r="A239" t="s">
        <v>183</v>
      </c>
      <c r="B239" s="9">
        <v>1.08E-4</v>
      </c>
      <c r="C239">
        <v>72.23</v>
      </c>
    </row>
    <row r="240" spans="1:3">
      <c r="A240" t="s">
        <v>182</v>
      </c>
      <c r="B240" s="9">
        <v>1.26E-4</v>
      </c>
      <c r="C240">
        <v>123.6</v>
      </c>
    </row>
    <row r="241" spans="1:3">
      <c r="A241" t="s">
        <v>181</v>
      </c>
      <c r="B241" s="9">
        <v>1.5899999999999999E-4</v>
      </c>
      <c r="C241">
        <v>196</v>
      </c>
    </row>
    <row r="242" spans="1:3">
      <c r="A242" t="s">
        <v>180</v>
      </c>
      <c r="B242" s="9">
        <v>2.1800000000000001E-4</v>
      </c>
      <c r="C242">
        <v>287.3</v>
      </c>
    </row>
    <row r="243" spans="1:3">
      <c r="A243" t="s">
        <v>179</v>
      </c>
      <c r="B243" s="9">
        <v>3.19E-4</v>
      </c>
      <c r="C243">
        <v>391.4</v>
      </c>
    </row>
    <row r="244" spans="1:3">
      <c r="A244" t="s">
        <v>178</v>
      </c>
      <c r="B244" s="9">
        <v>5.2400000000000005E-4</v>
      </c>
      <c r="C244">
        <v>477.2</v>
      </c>
    </row>
    <row r="245" spans="1:3">
      <c r="A245" t="s">
        <v>177</v>
      </c>
      <c r="B245" s="9">
        <v>9.3999999999999997E-4</v>
      </c>
      <c r="C245">
        <v>531.70000000000005</v>
      </c>
    </row>
    <row r="246" spans="1:3">
      <c r="A246" t="s">
        <v>176</v>
      </c>
      <c r="B246" s="9">
        <v>1.7700000000000001E-3</v>
      </c>
      <c r="C246">
        <v>565.70000000000005</v>
      </c>
    </row>
    <row r="247" spans="1:3">
      <c r="A247" t="s">
        <v>175</v>
      </c>
      <c r="B247" s="9">
        <v>3.4299999999999999E-3</v>
      </c>
      <c r="C247">
        <v>583.1</v>
      </c>
    </row>
    <row r="248" spans="1:3">
      <c r="A248" t="s">
        <v>174</v>
      </c>
      <c r="B248" s="9">
        <v>6.7299999999999999E-3</v>
      </c>
      <c r="C248">
        <v>594.70000000000005</v>
      </c>
    </row>
    <row r="249" spans="1:3">
      <c r="A249" t="s">
        <v>173</v>
      </c>
      <c r="B249" s="9">
        <v>1.3299999999999999E-2</v>
      </c>
      <c r="C249">
        <v>599.5</v>
      </c>
    </row>
    <row r="250" spans="1:3">
      <c r="A250" t="s">
        <v>172</v>
      </c>
      <c r="B250" s="9">
        <v>2.6499999999999999E-2</v>
      </c>
      <c r="C250">
        <v>603.1</v>
      </c>
    </row>
    <row r="251" spans="1:3">
      <c r="A251" t="s">
        <v>171</v>
      </c>
      <c r="B251" s="9">
        <v>5.3100000000000001E-2</v>
      </c>
      <c r="C251">
        <v>603.1</v>
      </c>
    </row>
    <row r="253" spans="1:3">
      <c r="A253" t="s">
        <v>7</v>
      </c>
    </row>
    <row r="254" spans="1:3">
      <c r="A254" t="s">
        <v>83</v>
      </c>
    </row>
    <row r="255" spans="1:3">
      <c r="A255" t="s">
        <v>26</v>
      </c>
    </row>
    <row r="256" spans="1:3">
      <c r="A256" t="s">
        <v>10</v>
      </c>
    </row>
    <row r="257" spans="1:3">
      <c r="A257" t="s">
        <v>12</v>
      </c>
    </row>
    <row r="258" spans="1:3">
      <c r="A258" t="s">
        <v>15</v>
      </c>
    </row>
    <row r="260" spans="1:3">
      <c r="A260" t="s">
        <v>18</v>
      </c>
      <c r="B260" t="s">
        <v>19</v>
      </c>
      <c r="C260" t="s">
        <v>20</v>
      </c>
    </row>
    <row r="262" spans="1:3">
      <c r="A262" t="s">
        <v>170</v>
      </c>
      <c r="B262" s="9">
        <v>8.7899999999999995E-5</v>
      </c>
      <c r="C262" s="9">
        <v>8.6809999999999998E-2</v>
      </c>
    </row>
    <row r="263" spans="1:3">
      <c r="A263" t="s">
        <v>169</v>
      </c>
      <c r="B263" s="9">
        <v>8.5699999999999996E-5</v>
      </c>
      <c r="C263">
        <v>0.17810000000000001</v>
      </c>
    </row>
    <row r="264" spans="1:3">
      <c r="A264" t="s">
        <v>168</v>
      </c>
      <c r="B264" s="9">
        <v>8.5400000000000002E-5</v>
      </c>
      <c r="C264">
        <v>0.35709999999999997</v>
      </c>
    </row>
    <row r="265" spans="1:3">
      <c r="A265" t="s">
        <v>167</v>
      </c>
      <c r="B265" s="9">
        <v>8.5699999999999996E-5</v>
      </c>
      <c r="C265">
        <v>0.71230000000000004</v>
      </c>
    </row>
    <row r="266" spans="1:3">
      <c r="A266" t="s">
        <v>166</v>
      </c>
      <c r="B266" s="9">
        <v>8.6199999999999995E-5</v>
      </c>
      <c r="C266">
        <v>1.4159999999999999</v>
      </c>
    </row>
    <row r="267" spans="1:3">
      <c r="A267" t="s">
        <v>165</v>
      </c>
      <c r="B267" s="9">
        <v>8.6700000000000007E-5</v>
      </c>
      <c r="C267">
        <v>2.8170000000000002</v>
      </c>
    </row>
    <row r="268" spans="1:3">
      <c r="A268" t="s">
        <v>164</v>
      </c>
      <c r="B268" s="9">
        <v>8.9800000000000001E-5</v>
      </c>
      <c r="C268">
        <v>5.4349999999999996</v>
      </c>
    </row>
    <row r="269" spans="1:3">
      <c r="A269" t="s">
        <v>163</v>
      </c>
      <c r="B269" s="9">
        <v>9.59E-5</v>
      </c>
      <c r="C269">
        <v>10.18</v>
      </c>
    </row>
    <row r="270" spans="1:3">
      <c r="A270" t="s">
        <v>162</v>
      </c>
      <c r="B270" s="9">
        <v>1.05E-4</v>
      </c>
      <c r="C270">
        <v>18.559999999999999</v>
      </c>
    </row>
    <row r="271" spans="1:3">
      <c r="A271" t="s">
        <v>96</v>
      </c>
      <c r="B271" s="9">
        <v>1.1E-4</v>
      </c>
      <c r="C271">
        <v>35.630000000000003</v>
      </c>
    </row>
    <row r="272" spans="1:3">
      <c r="A272" t="s">
        <v>161</v>
      </c>
      <c r="B272" s="9">
        <v>1.18E-4</v>
      </c>
      <c r="C272">
        <v>65.98</v>
      </c>
    </row>
    <row r="273" spans="1:3">
      <c r="A273" t="s">
        <v>94</v>
      </c>
      <c r="B273" s="9">
        <v>1.35E-4</v>
      </c>
      <c r="C273">
        <v>115.7</v>
      </c>
    </row>
    <row r="274" spans="1:3">
      <c r="A274" t="s">
        <v>160</v>
      </c>
      <c r="B274" s="9">
        <v>1.66E-4</v>
      </c>
      <c r="C274">
        <v>188</v>
      </c>
    </row>
    <row r="275" spans="1:3">
      <c r="A275" t="s">
        <v>159</v>
      </c>
      <c r="B275" s="9">
        <v>2.22E-4</v>
      </c>
      <c r="C275">
        <v>281.89999999999998</v>
      </c>
    </row>
    <row r="276" spans="1:3">
      <c r="A276" t="s">
        <v>158</v>
      </c>
      <c r="B276" s="9">
        <v>3.3E-4</v>
      </c>
      <c r="C276">
        <v>379.3</v>
      </c>
    </row>
    <row r="277" spans="1:3">
      <c r="A277" t="s">
        <v>157</v>
      </c>
      <c r="B277" s="9">
        <v>5.4000000000000001E-4</v>
      </c>
      <c r="C277">
        <v>462.9</v>
      </c>
    </row>
    <row r="278" spans="1:3">
      <c r="A278" t="s">
        <v>156</v>
      </c>
      <c r="B278" s="9">
        <v>9.5500000000000001E-4</v>
      </c>
      <c r="C278">
        <v>523.5</v>
      </c>
    </row>
    <row r="279" spans="1:3">
      <c r="A279" t="s">
        <v>155</v>
      </c>
      <c r="B279" s="9">
        <v>1.7899999999999999E-3</v>
      </c>
      <c r="C279">
        <v>557.70000000000005</v>
      </c>
    </row>
    <row r="280" spans="1:3">
      <c r="A280" t="s">
        <v>154</v>
      </c>
      <c r="B280" s="9">
        <v>3.4499999999999999E-3</v>
      </c>
      <c r="C280">
        <v>579.79999999999995</v>
      </c>
    </row>
    <row r="281" spans="1:3">
      <c r="A281" t="s">
        <v>153</v>
      </c>
      <c r="B281" s="9">
        <v>6.8100000000000001E-3</v>
      </c>
      <c r="C281">
        <v>587.20000000000005</v>
      </c>
    </row>
    <row r="282" spans="1:3">
      <c r="A282" t="s">
        <v>152</v>
      </c>
      <c r="B282" s="9">
        <v>1.35E-2</v>
      </c>
      <c r="C282">
        <v>593.29999999999995</v>
      </c>
    </row>
    <row r="283" spans="1:3">
      <c r="A283" t="s">
        <v>151</v>
      </c>
      <c r="B283" s="9">
        <v>2.69E-2</v>
      </c>
      <c r="C283">
        <v>595.29999999999995</v>
      </c>
    </row>
    <row r="284" spans="1:3">
      <c r="A284" t="s">
        <v>150</v>
      </c>
      <c r="B284" s="9">
        <v>5.3499999999999999E-2</v>
      </c>
      <c r="C284">
        <v>598.1</v>
      </c>
    </row>
    <row r="286" spans="1:3">
      <c r="A286" t="s">
        <v>7</v>
      </c>
    </row>
    <row r="287" spans="1:3">
      <c r="A287" t="s">
        <v>83</v>
      </c>
    </row>
    <row r="288" spans="1:3">
      <c r="A288" t="s">
        <v>31</v>
      </c>
    </row>
    <row r="289" spans="1:3">
      <c r="A289" t="s">
        <v>32</v>
      </c>
    </row>
    <row r="290" spans="1:3">
      <c r="A290" t="s">
        <v>12</v>
      </c>
    </row>
    <row r="291" spans="1:3">
      <c r="A291" t="s">
        <v>15</v>
      </c>
    </row>
    <row r="293" spans="1:3">
      <c r="A293" t="s">
        <v>18</v>
      </c>
      <c r="B293" t="s">
        <v>19</v>
      </c>
      <c r="C293" t="s">
        <v>20</v>
      </c>
    </row>
    <row r="295" spans="1:3">
      <c r="A295" t="s">
        <v>149</v>
      </c>
      <c r="B295" s="9">
        <v>2.12E-5</v>
      </c>
      <c r="C295">
        <v>0.35920000000000002</v>
      </c>
    </row>
    <row r="296" spans="1:3">
      <c r="A296" t="s">
        <v>148</v>
      </c>
      <c r="B296" s="9">
        <v>2.1399999999999998E-5</v>
      </c>
      <c r="C296">
        <v>0.71230000000000004</v>
      </c>
    </row>
    <row r="297" spans="1:3">
      <c r="A297" t="s">
        <v>147</v>
      </c>
      <c r="B297" s="9">
        <v>2.1999999999999999E-5</v>
      </c>
      <c r="C297">
        <v>1.389</v>
      </c>
    </row>
    <row r="298" spans="1:3">
      <c r="A298" t="s">
        <v>146</v>
      </c>
      <c r="B298" s="9">
        <v>2.1699999999999999E-5</v>
      </c>
      <c r="C298">
        <v>2.8170000000000002</v>
      </c>
    </row>
    <row r="299" spans="1:3">
      <c r="A299" t="s">
        <v>145</v>
      </c>
      <c r="B299" s="9">
        <v>2.19E-5</v>
      </c>
      <c r="C299">
        <v>5.5869999999999997</v>
      </c>
    </row>
    <row r="300" spans="1:3">
      <c r="A300" t="s">
        <v>40</v>
      </c>
      <c r="B300" s="9">
        <v>2.3099999999999999E-5</v>
      </c>
      <c r="C300">
        <v>10.58</v>
      </c>
    </row>
    <row r="301" spans="1:3">
      <c r="A301" t="s">
        <v>144</v>
      </c>
      <c r="B301" s="9">
        <v>2.3600000000000001E-5</v>
      </c>
      <c r="C301">
        <v>20.67</v>
      </c>
    </row>
    <row r="302" spans="1:3">
      <c r="A302" t="s">
        <v>143</v>
      </c>
      <c r="B302" s="9">
        <v>2.4499999999999999E-5</v>
      </c>
      <c r="C302">
        <v>39.799999999999997</v>
      </c>
    </row>
    <row r="303" spans="1:3">
      <c r="A303" t="s">
        <v>142</v>
      </c>
      <c r="B303" s="9">
        <v>2.72E-5</v>
      </c>
      <c r="C303">
        <v>71.91</v>
      </c>
    </row>
    <row r="304" spans="1:3">
      <c r="A304" t="s">
        <v>141</v>
      </c>
      <c r="B304" s="9">
        <v>3.0300000000000001E-5</v>
      </c>
      <c r="C304">
        <v>128.80000000000001</v>
      </c>
    </row>
    <row r="305" spans="1:3">
      <c r="A305" t="s">
        <v>140</v>
      </c>
      <c r="B305" s="9">
        <v>3.6399999999999997E-5</v>
      </c>
      <c r="C305">
        <v>214.4</v>
      </c>
    </row>
    <row r="306" spans="1:3">
      <c r="A306" t="s">
        <v>139</v>
      </c>
      <c r="B306" s="9">
        <v>6.0999999999999999E-5</v>
      </c>
      <c r="C306">
        <v>256</v>
      </c>
    </row>
    <row r="307" spans="1:3">
      <c r="A307" t="s">
        <v>138</v>
      </c>
      <c r="B307" s="9">
        <v>1.02E-4</v>
      </c>
      <c r="C307">
        <v>306.2</v>
      </c>
    </row>
    <row r="308" spans="1:3">
      <c r="A308" t="s">
        <v>137</v>
      </c>
      <c r="B308" s="9">
        <v>2.7399999999999999E-4</v>
      </c>
      <c r="C308">
        <v>228</v>
      </c>
    </row>
    <row r="309" spans="1:3">
      <c r="A309" t="s">
        <v>136</v>
      </c>
      <c r="B309" s="9">
        <v>3.8699999999999997E-4</v>
      </c>
      <c r="C309">
        <v>322.8</v>
      </c>
    </row>
    <row r="310" spans="1:3">
      <c r="A310" t="s">
        <v>135</v>
      </c>
      <c r="B310" s="9">
        <v>6.0800000000000003E-4</v>
      </c>
      <c r="C310">
        <v>410.9</v>
      </c>
    </row>
    <row r="311" spans="1:3">
      <c r="A311" t="s">
        <v>134</v>
      </c>
      <c r="B311" s="9">
        <v>1.0200000000000001E-3</v>
      </c>
      <c r="C311">
        <v>489.5</v>
      </c>
    </row>
    <row r="312" spans="1:3">
      <c r="A312" t="s">
        <v>133</v>
      </c>
      <c r="B312" s="9">
        <v>1.8600000000000001E-3</v>
      </c>
      <c r="C312">
        <v>537.79999999999995</v>
      </c>
    </row>
    <row r="313" spans="1:3">
      <c r="A313" t="s">
        <v>132</v>
      </c>
      <c r="B313" s="9">
        <v>3.5500000000000002E-3</v>
      </c>
      <c r="C313">
        <v>563.9</v>
      </c>
    </row>
    <row r="314" spans="1:3">
      <c r="A314" t="s">
        <v>131</v>
      </c>
      <c r="B314" s="9">
        <v>6.8500000000000002E-3</v>
      </c>
      <c r="C314">
        <v>583.79999999999995</v>
      </c>
    </row>
    <row r="315" spans="1:3">
      <c r="A315" t="s">
        <v>130</v>
      </c>
      <c r="B315" s="9">
        <v>1.35E-2</v>
      </c>
      <c r="C315">
        <v>594.70000000000005</v>
      </c>
    </row>
    <row r="316" spans="1:3">
      <c r="A316" t="s">
        <v>129</v>
      </c>
      <c r="B316" s="9">
        <v>2.69E-2</v>
      </c>
      <c r="C316">
        <v>594.70000000000005</v>
      </c>
    </row>
    <row r="317" spans="1:3">
      <c r="A317" t="s">
        <v>128</v>
      </c>
      <c r="B317" s="9">
        <v>5.3699999999999998E-2</v>
      </c>
      <c r="C317">
        <v>596</v>
      </c>
    </row>
    <row r="319" spans="1:3">
      <c r="A319" t="s">
        <v>7</v>
      </c>
    </row>
    <row r="320" spans="1:3">
      <c r="A320" t="s">
        <v>83</v>
      </c>
    </row>
    <row r="321" spans="1:3">
      <c r="A321" t="s">
        <v>9</v>
      </c>
    </row>
    <row r="322" spans="1:3">
      <c r="A322" t="s">
        <v>35</v>
      </c>
    </row>
    <row r="323" spans="1:3">
      <c r="A323" t="s">
        <v>12</v>
      </c>
    </row>
    <row r="324" spans="1:3">
      <c r="A324" t="s">
        <v>15</v>
      </c>
    </row>
    <row r="326" spans="1:3">
      <c r="A326" t="s">
        <v>18</v>
      </c>
      <c r="B326" t="s">
        <v>19</v>
      </c>
      <c r="C326" t="s">
        <v>20</v>
      </c>
    </row>
    <row r="328" spans="1:3">
      <c r="A328" t="s">
        <v>127</v>
      </c>
      <c r="B328" s="9">
        <v>8.0900000000000001E-5</v>
      </c>
      <c r="C328" s="9">
        <v>9.4270000000000007E-2</v>
      </c>
    </row>
    <row r="329" spans="1:3">
      <c r="A329" t="s">
        <v>126</v>
      </c>
      <c r="B329" s="9">
        <v>8.1299999999999997E-5</v>
      </c>
      <c r="C329">
        <v>0.18770000000000001</v>
      </c>
    </row>
    <row r="330" spans="1:3">
      <c r="A330" t="s">
        <v>125</v>
      </c>
      <c r="B330" s="9">
        <v>8.1299999999999997E-5</v>
      </c>
      <c r="C330">
        <v>0.37540000000000001</v>
      </c>
    </row>
    <row r="331" spans="1:3">
      <c r="A331" t="s">
        <v>124</v>
      </c>
      <c r="B331" s="9">
        <v>8.2999999999999998E-5</v>
      </c>
      <c r="C331">
        <v>0.73529999999999995</v>
      </c>
    </row>
    <row r="332" spans="1:3">
      <c r="A332" t="s">
        <v>123</v>
      </c>
      <c r="B332" s="9">
        <v>8.3499999999999997E-5</v>
      </c>
      <c r="C332">
        <v>1.462</v>
      </c>
    </row>
    <row r="333" spans="1:3">
      <c r="A333" t="s">
        <v>122</v>
      </c>
      <c r="B333" s="9">
        <v>8.42E-5</v>
      </c>
      <c r="C333">
        <v>2.899</v>
      </c>
    </row>
    <row r="334" spans="1:3">
      <c r="A334" t="s">
        <v>121</v>
      </c>
      <c r="B334" s="9">
        <v>8.5900000000000001E-5</v>
      </c>
      <c r="C334">
        <v>5.6820000000000004</v>
      </c>
    </row>
    <row r="335" spans="1:3">
      <c r="A335" t="s">
        <v>120</v>
      </c>
      <c r="B335" s="9">
        <v>8.9099999999999997E-5</v>
      </c>
      <c r="C335">
        <v>10.96</v>
      </c>
    </row>
    <row r="336" spans="1:3">
      <c r="A336" t="s">
        <v>119</v>
      </c>
      <c r="B336" s="9">
        <v>9.3999999999999994E-5</v>
      </c>
      <c r="C336">
        <v>20.78</v>
      </c>
    </row>
    <row r="337" spans="1:3">
      <c r="A337" t="s">
        <v>118</v>
      </c>
      <c r="B337" s="9">
        <v>9.7700000000000003E-5</v>
      </c>
      <c r="C337">
        <v>40</v>
      </c>
    </row>
    <row r="338" spans="1:3">
      <c r="A338" t="s">
        <v>117</v>
      </c>
      <c r="B338" s="9">
        <v>1.05E-4</v>
      </c>
      <c r="C338">
        <v>74.069999999999993</v>
      </c>
    </row>
    <row r="339" spans="1:3">
      <c r="A339" t="s">
        <v>116</v>
      </c>
      <c r="B339" s="9">
        <v>1.2300000000000001E-4</v>
      </c>
      <c r="C339">
        <v>127.5</v>
      </c>
    </row>
    <row r="340" spans="1:3">
      <c r="A340" t="s">
        <v>115</v>
      </c>
      <c r="B340" s="9">
        <v>1.54E-4</v>
      </c>
      <c r="C340">
        <v>203.2</v>
      </c>
    </row>
    <row r="341" spans="1:3">
      <c r="A341" t="s">
        <v>114</v>
      </c>
      <c r="B341" s="9">
        <v>2.0799999999999999E-4</v>
      </c>
      <c r="C341">
        <v>300.10000000000002</v>
      </c>
    </row>
    <row r="342" spans="1:3">
      <c r="A342" t="s">
        <v>113</v>
      </c>
      <c r="B342" s="9">
        <v>3.1199999999999999E-4</v>
      </c>
      <c r="C342">
        <v>401.3</v>
      </c>
    </row>
    <row r="343" spans="1:3">
      <c r="A343" t="s">
        <v>112</v>
      </c>
      <c r="B343" s="9">
        <v>5.13E-4</v>
      </c>
      <c r="C343">
        <v>487.6</v>
      </c>
    </row>
    <row r="344" spans="1:3">
      <c r="A344" t="s">
        <v>90</v>
      </c>
      <c r="B344" s="9">
        <v>9.8299999999999993E-4</v>
      </c>
      <c r="C344">
        <v>508.4</v>
      </c>
    </row>
    <row r="345" spans="1:3">
      <c r="A345" t="s">
        <v>111</v>
      </c>
      <c r="B345" s="9">
        <v>1.9499999999999999E-3</v>
      </c>
      <c r="C345">
        <v>513.5</v>
      </c>
    </row>
    <row r="346" spans="1:3">
      <c r="A346" t="s">
        <v>110</v>
      </c>
      <c r="B346" s="9">
        <v>3.47E-3</v>
      </c>
      <c r="C346">
        <v>576.6</v>
      </c>
    </row>
    <row r="347" spans="1:3">
      <c r="A347" t="s">
        <v>109</v>
      </c>
      <c r="B347" s="9">
        <v>6.8700000000000002E-3</v>
      </c>
      <c r="C347">
        <v>582.5</v>
      </c>
    </row>
    <row r="348" spans="1:3">
      <c r="A348" t="s">
        <v>108</v>
      </c>
      <c r="B348" s="9">
        <v>1.34E-2</v>
      </c>
      <c r="C348">
        <v>596</v>
      </c>
    </row>
    <row r="349" spans="1:3">
      <c r="A349" t="s">
        <v>107</v>
      </c>
      <c r="B349" s="9">
        <v>2.7199999999999998E-2</v>
      </c>
      <c r="C349">
        <v>588.5</v>
      </c>
    </row>
    <row r="350" spans="1:3">
      <c r="A350" t="s">
        <v>106</v>
      </c>
      <c r="B350" s="9">
        <v>5.4199999999999998E-2</v>
      </c>
      <c r="C350">
        <v>590.5</v>
      </c>
    </row>
    <row r="352" spans="1:3">
      <c r="A352" t="s">
        <v>7</v>
      </c>
    </row>
    <row r="353" spans="1:3">
      <c r="A353" t="s">
        <v>83</v>
      </c>
    </row>
    <row r="354" spans="1:3">
      <c r="A354" t="s">
        <v>26</v>
      </c>
    </row>
    <row r="355" spans="1:3">
      <c r="A355" t="s">
        <v>35</v>
      </c>
    </row>
    <row r="356" spans="1:3">
      <c r="A356" t="s">
        <v>12</v>
      </c>
    </row>
    <row r="357" spans="1:3">
      <c r="A357" t="s">
        <v>15</v>
      </c>
    </row>
    <row r="359" spans="1:3">
      <c r="A359" t="s">
        <v>18</v>
      </c>
      <c r="B359" t="s">
        <v>19</v>
      </c>
      <c r="C359" t="s">
        <v>20</v>
      </c>
    </row>
    <row r="361" spans="1:3">
      <c r="A361" t="s">
        <v>105</v>
      </c>
      <c r="B361" s="9">
        <v>8.5199999999999997E-5</v>
      </c>
      <c r="C361" s="9">
        <v>8.9539999999999995E-2</v>
      </c>
    </row>
    <row r="362" spans="1:3">
      <c r="A362" t="s">
        <v>104</v>
      </c>
      <c r="B362" s="9">
        <v>8.5199999999999997E-5</v>
      </c>
      <c r="C362">
        <v>0.17910000000000001</v>
      </c>
    </row>
    <row r="363" spans="1:3">
      <c r="A363" t="s">
        <v>103</v>
      </c>
      <c r="B363" s="9">
        <v>8.4699999999999999E-5</v>
      </c>
      <c r="C363">
        <v>0.36020000000000002</v>
      </c>
    </row>
    <row r="364" spans="1:3">
      <c r="A364" t="s">
        <v>102</v>
      </c>
      <c r="B364" s="9">
        <v>8.4699999999999999E-5</v>
      </c>
      <c r="C364">
        <v>0.72050000000000003</v>
      </c>
    </row>
    <row r="365" spans="1:3">
      <c r="A365" t="s">
        <v>101</v>
      </c>
      <c r="B365" s="9">
        <v>8.5199999999999997E-5</v>
      </c>
      <c r="C365">
        <v>1.4330000000000001</v>
      </c>
    </row>
    <row r="366" spans="1:3">
      <c r="A366" t="s">
        <v>100</v>
      </c>
      <c r="B366" s="9">
        <v>8.6199999999999995E-5</v>
      </c>
      <c r="C366">
        <v>2.8330000000000002</v>
      </c>
    </row>
    <row r="367" spans="1:3">
      <c r="A367" t="s">
        <v>99</v>
      </c>
      <c r="B367" s="9">
        <v>8.9400000000000005E-5</v>
      </c>
      <c r="C367">
        <v>5.4640000000000004</v>
      </c>
    </row>
    <row r="368" spans="1:3">
      <c r="A368" t="s">
        <v>98</v>
      </c>
      <c r="B368" s="9">
        <v>9.5699999999999995E-5</v>
      </c>
      <c r="C368">
        <v>10.199999999999999</v>
      </c>
    </row>
    <row r="369" spans="1:3">
      <c r="A369" t="s">
        <v>97</v>
      </c>
      <c r="B369" s="9">
        <v>1.06E-4</v>
      </c>
      <c r="C369">
        <v>18.48</v>
      </c>
    </row>
    <row r="370" spans="1:3">
      <c r="A370" t="s">
        <v>96</v>
      </c>
      <c r="B370" s="9">
        <v>1.1E-4</v>
      </c>
      <c r="C370">
        <v>35.630000000000003</v>
      </c>
    </row>
    <row r="371" spans="1:3">
      <c r="A371" t="s">
        <v>95</v>
      </c>
      <c r="B371" s="9">
        <v>1.18E-4</v>
      </c>
      <c r="C371">
        <v>66.39</v>
      </c>
    </row>
    <row r="372" spans="1:3">
      <c r="A372" t="s">
        <v>94</v>
      </c>
      <c r="B372" s="9">
        <v>1.35E-4</v>
      </c>
      <c r="C372">
        <v>115.7</v>
      </c>
    </row>
    <row r="373" spans="1:3">
      <c r="A373" t="s">
        <v>93</v>
      </c>
      <c r="B373" s="9">
        <v>1.92E-4</v>
      </c>
      <c r="C373">
        <v>162.6</v>
      </c>
    </row>
    <row r="374" spans="1:3">
      <c r="A374" t="s">
        <v>92</v>
      </c>
      <c r="B374" s="9">
        <v>2.6800000000000001E-4</v>
      </c>
      <c r="C374">
        <v>233.6</v>
      </c>
    </row>
    <row r="375" spans="1:3">
      <c r="A375" t="s">
        <v>91</v>
      </c>
      <c r="B375" s="9">
        <v>3.5500000000000001E-4</v>
      </c>
      <c r="C375">
        <v>352.1</v>
      </c>
    </row>
    <row r="376" spans="1:3">
      <c r="A376" t="s">
        <v>34</v>
      </c>
      <c r="B376" s="9">
        <v>5.5800000000000001E-4</v>
      </c>
      <c r="C376">
        <v>448.3</v>
      </c>
    </row>
    <row r="377" spans="1:3">
      <c r="A377" t="s">
        <v>90</v>
      </c>
      <c r="B377" s="9">
        <v>9.8799999999999995E-4</v>
      </c>
      <c r="C377">
        <v>505.9</v>
      </c>
    </row>
    <row r="378" spans="1:3">
      <c r="A378" t="s">
        <v>89</v>
      </c>
      <c r="B378" s="9">
        <v>1.8500000000000001E-3</v>
      </c>
      <c r="C378">
        <v>539.5</v>
      </c>
    </row>
    <row r="379" spans="1:3">
      <c r="A379" t="s">
        <v>88</v>
      </c>
      <c r="B379" s="9">
        <v>3.5599999999999998E-3</v>
      </c>
      <c r="C379">
        <v>561.4</v>
      </c>
    </row>
    <row r="380" spans="1:3">
      <c r="A380" t="s">
        <v>87</v>
      </c>
      <c r="B380" s="9">
        <v>7.0000000000000001E-3</v>
      </c>
      <c r="C380">
        <v>571.4</v>
      </c>
    </row>
    <row r="381" spans="1:3">
      <c r="A381" t="s">
        <v>86</v>
      </c>
      <c r="B381" s="9">
        <v>1.38E-2</v>
      </c>
      <c r="C381">
        <v>581.79999999999995</v>
      </c>
    </row>
    <row r="382" spans="1:3">
      <c r="A382" t="s">
        <v>85</v>
      </c>
      <c r="B382" s="9">
        <v>2.75E-2</v>
      </c>
      <c r="C382">
        <v>581.79999999999995</v>
      </c>
    </row>
    <row r="383" spans="1:3">
      <c r="A383" t="s">
        <v>84</v>
      </c>
      <c r="B383" s="9">
        <v>5.45E-2</v>
      </c>
      <c r="C383">
        <v>587.20000000000005</v>
      </c>
    </row>
    <row r="385" spans="1:3">
      <c r="A385" t="s">
        <v>7</v>
      </c>
    </row>
    <row r="386" spans="1:3">
      <c r="A386" t="s">
        <v>83</v>
      </c>
    </row>
    <row r="387" spans="1:3">
      <c r="A387" t="s">
        <v>31</v>
      </c>
    </row>
    <row r="388" spans="1:3">
      <c r="A388" t="s">
        <v>32</v>
      </c>
    </row>
    <row r="389" spans="1:3">
      <c r="A389" t="s">
        <v>12</v>
      </c>
    </row>
    <row r="390" spans="1:3">
      <c r="A390" t="s">
        <v>15</v>
      </c>
    </row>
    <row r="392" spans="1:3">
      <c r="A392" t="s">
        <v>18</v>
      </c>
      <c r="B392" t="s">
        <v>19</v>
      </c>
      <c r="C392" t="s">
        <v>20</v>
      </c>
    </row>
    <row r="394" spans="1:3">
      <c r="A394" t="s">
        <v>82</v>
      </c>
      <c r="B394" s="9">
        <v>2.0400000000000001E-5</v>
      </c>
      <c r="C394">
        <v>0.37309999999999999</v>
      </c>
    </row>
    <row r="395" spans="1:3">
      <c r="A395" t="s">
        <v>81</v>
      </c>
      <c r="B395" s="9">
        <v>2.0699999999999998E-5</v>
      </c>
      <c r="C395">
        <v>0.73750000000000004</v>
      </c>
    </row>
    <row r="396" spans="1:3">
      <c r="A396" t="s">
        <v>80</v>
      </c>
      <c r="B396" s="9">
        <v>2.1699999999999999E-5</v>
      </c>
      <c r="C396">
        <v>1.4079999999999999</v>
      </c>
    </row>
    <row r="397" spans="1:3">
      <c r="A397" t="s">
        <v>79</v>
      </c>
      <c r="B397" s="9">
        <v>2.1699999999999999E-5</v>
      </c>
      <c r="C397">
        <v>2.8090000000000002</v>
      </c>
    </row>
    <row r="398" spans="1:3">
      <c r="A398" t="s">
        <v>78</v>
      </c>
      <c r="B398" s="9">
        <v>2.1999999999999999E-5</v>
      </c>
      <c r="C398">
        <v>5.556</v>
      </c>
    </row>
    <row r="399" spans="1:3">
      <c r="A399" t="s">
        <v>77</v>
      </c>
      <c r="B399" s="9">
        <v>2.27E-5</v>
      </c>
      <c r="C399">
        <v>10.75</v>
      </c>
    </row>
    <row r="400" spans="1:3">
      <c r="A400" t="s">
        <v>76</v>
      </c>
      <c r="B400" s="9">
        <v>2.34E-5</v>
      </c>
      <c r="C400">
        <v>20.89</v>
      </c>
    </row>
    <row r="401" spans="1:3">
      <c r="A401" t="s">
        <v>75</v>
      </c>
      <c r="B401" s="9">
        <v>2.48E-5</v>
      </c>
      <c r="C401">
        <v>39.31</v>
      </c>
    </row>
    <row r="402" spans="1:3">
      <c r="A402" t="s">
        <v>74</v>
      </c>
      <c r="B402" s="9">
        <v>2.7500000000000001E-5</v>
      </c>
      <c r="C402">
        <v>70.95</v>
      </c>
    </row>
    <row r="403" spans="1:3">
      <c r="A403" t="s">
        <v>73</v>
      </c>
      <c r="B403" s="9">
        <v>3.0300000000000001E-5</v>
      </c>
      <c r="C403">
        <v>129</v>
      </c>
    </row>
    <row r="404" spans="1:3">
      <c r="A404" t="s">
        <v>72</v>
      </c>
      <c r="B404" s="9">
        <v>3.6300000000000001E-5</v>
      </c>
      <c r="C404">
        <v>215.1</v>
      </c>
    </row>
    <row r="405" spans="1:3">
      <c r="A405" t="s">
        <v>71</v>
      </c>
      <c r="B405" s="9">
        <v>6.1400000000000002E-5</v>
      </c>
      <c r="C405">
        <v>254.5</v>
      </c>
    </row>
    <row r="406" spans="1:3">
      <c r="A406" t="s">
        <v>70</v>
      </c>
      <c r="B406" s="9">
        <v>1.01E-4</v>
      </c>
      <c r="C406">
        <v>310.7</v>
      </c>
    </row>
    <row r="407" spans="1:3">
      <c r="A407" t="s">
        <v>69</v>
      </c>
      <c r="B407" s="9">
        <v>2.6600000000000001E-4</v>
      </c>
      <c r="C407">
        <v>235.1</v>
      </c>
    </row>
    <row r="408" spans="1:3">
      <c r="A408" t="s">
        <v>68</v>
      </c>
      <c r="B408" s="9">
        <v>3.7399999999999998E-4</v>
      </c>
      <c r="C408">
        <v>334.2</v>
      </c>
    </row>
    <row r="409" spans="1:3">
      <c r="A409" t="s">
        <v>67</v>
      </c>
      <c r="B409" s="9">
        <v>5.8399999999999999E-4</v>
      </c>
      <c r="C409">
        <v>428.1</v>
      </c>
    </row>
    <row r="410" spans="1:3">
      <c r="A410" t="s">
        <v>54</v>
      </c>
      <c r="B410" s="9">
        <v>1E-3</v>
      </c>
      <c r="C410">
        <v>498.1</v>
      </c>
    </row>
    <row r="411" spans="1:3">
      <c r="A411" t="s">
        <v>66</v>
      </c>
      <c r="B411" s="9">
        <v>1.8E-3</v>
      </c>
      <c r="C411">
        <v>554.70000000000005</v>
      </c>
    </row>
    <row r="412" spans="1:3">
      <c r="A412" t="s">
        <v>65</v>
      </c>
      <c r="B412" s="9">
        <v>3.3999999999999998E-3</v>
      </c>
      <c r="C412">
        <v>588.5</v>
      </c>
    </row>
    <row r="413" spans="1:3">
      <c r="A413" t="s">
        <v>64</v>
      </c>
      <c r="B413" s="9">
        <v>6.6299999999999996E-3</v>
      </c>
      <c r="C413">
        <v>603.1</v>
      </c>
    </row>
    <row r="414" spans="1:3">
      <c r="A414" t="s">
        <v>63</v>
      </c>
      <c r="B414" s="9">
        <v>1.32E-2</v>
      </c>
      <c r="C414">
        <v>608.1</v>
      </c>
    </row>
    <row r="415" spans="1:3">
      <c r="A415" t="s">
        <v>62</v>
      </c>
      <c r="B415" s="9">
        <v>2.6100000000000002E-2</v>
      </c>
      <c r="C415">
        <v>612.4</v>
      </c>
    </row>
    <row r="416" spans="1:3">
      <c r="A416" t="s">
        <v>61</v>
      </c>
      <c r="B416" s="9">
        <v>5.1900000000000002E-2</v>
      </c>
      <c r="C416">
        <v>616.9</v>
      </c>
    </row>
    <row r="418" spans="1:1">
      <c r="A418" t="s">
        <v>1</v>
      </c>
    </row>
    <row r="419" spans="1:1">
      <c r="A419" t="s">
        <v>56</v>
      </c>
    </row>
    <row r="420" spans="1:1">
      <c r="A420" t="s">
        <v>1</v>
      </c>
    </row>
    <row r="422" spans="1:1">
      <c r="A422" t="s">
        <v>60</v>
      </c>
    </row>
    <row r="423" spans="1:1">
      <c r="A423" t="s">
        <v>59</v>
      </c>
    </row>
    <row r="424" spans="1:1">
      <c r="A424" t="s">
        <v>59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4"/>
  <sheetViews>
    <sheetView workbookViewId="0">
      <selection activeCell="C303" sqref="A1:C303"/>
    </sheetView>
  </sheetViews>
  <sheetFormatPr baseColWidth="12" defaultColWidth="8.83203125" defaultRowHeight="17" x14ac:dyDescent="0"/>
  <cols>
    <col min="1" max="1" width="53.6640625" customWidth="1"/>
  </cols>
  <sheetData>
    <row r="1" spans="1:1">
      <c r="A1" t="s">
        <v>1047</v>
      </c>
    </row>
    <row r="3" spans="1:1">
      <c r="A3" t="s">
        <v>546</v>
      </c>
    </row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8" spans="1:1">
      <c r="A8" t="s">
        <v>1044</v>
      </c>
    </row>
    <row r="9" spans="1:1">
      <c r="A9" t="s">
        <v>1</v>
      </c>
    </row>
    <row r="11" spans="1:1">
      <c r="A11" t="s">
        <v>3</v>
      </c>
    </row>
    <row r="12" spans="1:1">
      <c r="A12" t="s">
        <v>4</v>
      </c>
    </row>
    <row r="13" spans="1:1">
      <c r="A13" t="s">
        <v>3</v>
      </c>
    </row>
    <row r="15" spans="1:1">
      <c r="A15" t="s">
        <v>5</v>
      </c>
    </row>
    <row r="16" spans="1:1">
      <c r="A16" t="s">
        <v>6</v>
      </c>
    </row>
    <row r="17" spans="1:3">
      <c r="A17" t="s">
        <v>5</v>
      </c>
    </row>
    <row r="19" spans="1:3">
      <c r="A19" t="s">
        <v>7</v>
      </c>
    </row>
    <row r="20" spans="1:3">
      <c r="A20" t="s">
        <v>945</v>
      </c>
    </row>
    <row r="21" spans="1:3">
      <c r="A21" t="s">
        <v>9</v>
      </c>
    </row>
    <row r="22" spans="1:3">
      <c r="A22" t="s">
        <v>10</v>
      </c>
    </row>
    <row r="23" spans="1:3">
      <c r="A23" t="s">
        <v>12</v>
      </c>
    </row>
    <row r="24" spans="1:3">
      <c r="A24" t="s">
        <v>15</v>
      </c>
    </row>
    <row r="26" spans="1:3">
      <c r="A26" t="s">
        <v>18</v>
      </c>
      <c r="B26" t="s">
        <v>19</v>
      </c>
      <c r="C26" t="s">
        <v>20</v>
      </c>
    </row>
    <row r="28" spans="1:3">
      <c r="A28" t="s">
        <v>1048</v>
      </c>
      <c r="B28" s="9">
        <v>3.7299999999999999E-5</v>
      </c>
      <c r="C28">
        <v>0.2046</v>
      </c>
    </row>
    <row r="29" spans="1:3">
      <c r="A29" t="s">
        <v>1049</v>
      </c>
      <c r="B29" s="9">
        <v>3.7200000000000003E-5</v>
      </c>
      <c r="C29">
        <v>0.4098</v>
      </c>
    </row>
    <row r="30" spans="1:3">
      <c r="A30" t="s">
        <v>1050</v>
      </c>
      <c r="B30" s="9">
        <v>3.7100000000000001E-5</v>
      </c>
      <c r="C30">
        <v>0.82240000000000002</v>
      </c>
    </row>
    <row r="31" spans="1:3">
      <c r="A31" t="s">
        <v>1051</v>
      </c>
      <c r="B31" s="9">
        <v>3.6900000000000002E-5</v>
      </c>
      <c r="C31">
        <v>1.653</v>
      </c>
    </row>
    <row r="32" spans="1:3">
      <c r="A32" t="s">
        <v>1052</v>
      </c>
      <c r="B32" s="9">
        <v>3.7100000000000001E-5</v>
      </c>
      <c r="C32">
        <v>3.2890000000000001</v>
      </c>
    </row>
    <row r="33" spans="1:3">
      <c r="A33" t="s">
        <v>1053</v>
      </c>
      <c r="B33" s="9">
        <v>3.6699999999999998E-5</v>
      </c>
      <c r="C33">
        <v>6.6449999999999996</v>
      </c>
    </row>
    <row r="34" spans="1:3">
      <c r="A34" t="s">
        <v>1054</v>
      </c>
      <c r="B34" s="9">
        <v>3.6699999999999998E-5</v>
      </c>
      <c r="C34">
        <v>13.31</v>
      </c>
    </row>
    <row r="35" spans="1:3">
      <c r="A35" t="s">
        <v>1055</v>
      </c>
      <c r="B35" s="9">
        <v>3.6699999999999998E-5</v>
      </c>
      <c r="C35">
        <v>26.58</v>
      </c>
    </row>
    <row r="36" spans="1:3">
      <c r="A36" t="s">
        <v>1056</v>
      </c>
      <c r="B36" s="9">
        <v>3.6999999999999998E-5</v>
      </c>
      <c r="C36">
        <v>52.72</v>
      </c>
    </row>
    <row r="37" spans="1:3">
      <c r="A37" t="s">
        <v>1057</v>
      </c>
      <c r="B37" s="9">
        <v>3.6900000000000002E-5</v>
      </c>
      <c r="C37">
        <v>105.8</v>
      </c>
    </row>
    <row r="38" spans="1:3">
      <c r="A38" t="s">
        <v>1058</v>
      </c>
      <c r="B38" s="9">
        <v>4.0299999999999997E-5</v>
      </c>
      <c r="C38">
        <v>193.9</v>
      </c>
    </row>
    <row r="39" spans="1:3">
      <c r="A39" t="s">
        <v>1059</v>
      </c>
      <c r="B39" s="9">
        <v>5.2500000000000002E-5</v>
      </c>
      <c r="C39">
        <v>297.7</v>
      </c>
    </row>
    <row r="40" spans="1:3">
      <c r="A40" t="s">
        <v>1060</v>
      </c>
      <c r="B40" s="9">
        <v>7.6500000000000003E-5</v>
      </c>
      <c r="C40">
        <v>408.3</v>
      </c>
    </row>
    <row r="41" spans="1:3">
      <c r="A41" t="s">
        <v>1061</v>
      </c>
      <c r="B41" s="9">
        <v>1.25E-4</v>
      </c>
      <c r="C41">
        <v>498.5</v>
      </c>
    </row>
    <row r="42" spans="1:3">
      <c r="A42" t="s">
        <v>1062</v>
      </c>
      <c r="B42" s="9">
        <v>2.2499999999999999E-4</v>
      </c>
      <c r="C42">
        <v>556.5</v>
      </c>
    </row>
    <row r="43" spans="1:3">
      <c r="A43" t="s">
        <v>1063</v>
      </c>
      <c r="B43" s="9">
        <v>4.2299999999999998E-4</v>
      </c>
      <c r="C43">
        <v>591.20000000000005</v>
      </c>
    </row>
    <row r="44" spans="1:3">
      <c r="A44" t="s">
        <v>1064</v>
      </c>
      <c r="B44" s="9">
        <v>8.1899999999999996E-4</v>
      </c>
      <c r="C44">
        <v>610.29999999999995</v>
      </c>
    </row>
    <row r="45" spans="1:3">
      <c r="A45" t="s">
        <v>1065</v>
      </c>
      <c r="B45" s="9">
        <v>1.6100000000000001E-3</v>
      </c>
      <c r="C45">
        <v>619.9</v>
      </c>
    </row>
    <row r="46" spans="1:3">
      <c r="A46" t="s">
        <v>1066</v>
      </c>
      <c r="B46" s="9">
        <v>3.2000000000000002E-3</v>
      </c>
      <c r="C46">
        <v>625.20000000000005</v>
      </c>
    </row>
    <row r="47" spans="1:3">
      <c r="A47" t="s">
        <v>1067</v>
      </c>
      <c r="B47" s="9">
        <v>6.3699999999999998E-3</v>
      </c>
      <c r="C47">
        <v>628.20000000000005</v>
      </c>
    </row>
    <row r="48" spans="1:3">
      <c r="A48" t="s">
        <v>1068</v>
      </c>
      <c r="B48" s="9">
        <v>1.2699999999999999E-2</v>
      </c>
      <c r="C48">
        <v>629</v>
      </c>
    </row>
    <row r="49" spans="1:3">
      <c r="A49" t="s">
        <v>1069</v>
      </c>
      <c r="B49" s="9">
        <v>2.5399999999999999E-2</v>
      </c>
      <c r="C49">
        <v>629.79999999999995</v>
      </c>
    </row>
    <row r="50" spans="1:3">
      <c r="A50" t="s">
        <v>966</v>
      </c>
      <c r="B50" s="9">
        <v>5.0799999999999998E-2</v>
      </c>
      <c r="C50">
        <v>629.79999999999995</v>
      </c>
    </row>
    <row r="52" spans="1:3">
      <c r="A52" t="s">
        <v>7</v>
      </c>
    </row>
    <row r="53" spans="1:3">
      <c r="A53" t="s">
        <v>945</v>
      </c>
    </row>
    <row r="54" spans="1:3">
      <c r="A54" t="s">
        <v>26</v>
      </c>
    </row>
    <row r="55" spans="1:3">
      <c r="A55" t="s">
        <v>10</v>
      </c>
    </row>
    <row r="56" spans="1:3">
      <c r="A56" t="s">
        <v>12</v>
      </c>
    </row>
    <row r="57" spans="1:3">
      <c r="A57" t="s">
        <v>15</v>
      </c>
    </row>
    <row r="59" spans="1:3">
      <c r="A59" t="s">
        <v>18</v>
      </c>
      <c r="B59" t="s">
        <v>19</v>
      </c>
      <c r="C59" t="s">
        <v>20</v>
      </c>
    </row>
    <row r="61" spans="1:3">
      <c r="A61" t="s">
        <v>1070</v>
      </c>
      <c r="B61" s="9">
        <v>7.5699999999999997E-5</v>
      </c>
      <c r="C61">
        <v>0.1008</v>
      </c>
    </row>
    <row r="62" spans="1:3">
      <c r="A62" t="s">
        <v>1071</v>
      </c>
      <c r="B62" s="9">
        <v>7.6500000000000003E-5</v>
      </c>
      <c r="C62">
        <v>0.19939999999999999</v>
      </c>
    </row>
    <row r="63" spans="1:3">
      <c r="A63" t="s">
        <v>1072</v>
      </c>
      <c r="B63" s="9">
        <v>7.8399999999999995E-5</v>
      </c>
      <c r="C63">
        <v>0.38940000000000002</v>
      </c>
    </row>
    <row r="64" spans="1:3">
      <c r="A64" t="s">
        <v>1073</v>
      </c>
      <c r="B64" s="9">
        <v>7.7899999999999996E-5</v>
      </c>
      <c r="C64">
        <v>0.78369999999999995</v>
      </c>
    </row>
    <row r="65" spans="1:3">
      <c r="A65" t="s">
        <v>1039</v>
      </c>
      <c r="B65" s="9">
        <v>7.64E-5</v>
      </c>
      <c r="C65">
        <v>1.597</v>
      </c>
    </row>
    <row r="66" spans="1:3">
      <c r="A66" t="s">
        <v>1074</v>
      </c>
      <c r="B66" s="9">
        <v>7.7000000000000001E-5</v>
      </c>
      <c r="C66">
        <v>3.17</v>
      </c>
    </row>
    <row r="67" spans="1:3">
      <c r="A67" t="s">
        <v>1075</v>
      </c>
      <c r="B67" s="9">
        <v>7.9800000000000002E-5</v>
      </c>
      <c r="C67">
        <v>6.1159999999999997</v>
      </c>
    </row>
    <row r="68" spans="1:3">
      <c r="A68" t="s">
        <v>1076</v>
      </c>
      <c r="B68" s="9">
        <v>8.5099999999999995E-5</v>
      </c>
      <c r="C68">
        <v>11.48</v>
      </c>
    </row>
    <row r="69" spans="1:3">
      <c r="A69" t="s">
        <v>1077</v>
      </c>
      <c r="B69" s="9">
        <v>9.2800000000000006E-5</v>
      </c>
      <c r="C69">
        <v>21.05</v>
      </c>
    </row>
    <row r="70" spans="1:3">
      <c r="A70" t="s">
        <v>1078</v>
      </c>
      <c r="B70" s="9">
        <v>9.6199999999999994E-5</v>
      </c>
      <c r="C70">
        <v>40.61</v>
      </c>
    </row>
    <row r="71" spans="1:3">
      <c r="A71" t="s">
        <v>1079</v>
      </c>
      <c r="B71" s="9">
        <v>1.0399999999999999E-4</v>
      </c>
      <c r="C71">
        <v>74.77</v>
      </c>
    </row>
    <row r="72" spans="1:3">
      <c r="A72" t="s">
        <v>1014</v>
      </c>
      <c r="B72" s="9">
        <v>1.21E-4</v>
      </c>
      <c r="C72">
        <v>129</v>
      </c>
    </row>
    <row r="73" spans="1:3">
      <c r="A73" t="s">
        <v>1080</v>
      </c>
      <c r="B73" s="9">
        <v>1.5100000000000001E-4</v>
      </c>
      <c r="C73">
        <v>206.8</v>
      </c>
    </row>
    <row r="74" spans="1:3">
      <c r="A74" t="s">
        <v>1081</v>
      </c>
      <c r="B74" s="9">
        <v>2.12E-4</v>
      </c>
      <c r="C74">
        <v>294.89999999999998</v>
      </c>
    </row>
    <row r="75" spans="1:3">
      <c r="A75" t="s">
        <v>1082</v>
      </c>
      <c r="B75" s="9">
        <v>3.1599999999999998E-4</v>
      </c>
      <c r="C75">
        <v>395.1</v>
      </c>
    </row>
    <row r="76" spans="1:3">
      <c r="A76" t="s">
        <v>178</v>
      </c>
      <c r="B76" s="9">
        <v>5.22E-4</v>
      </c>
      <c r="C76">
        <v>478.5</v>
      </c>
    </row>
    <row r="77" spans="1:3">
      <c r="A77" t="s">
        <v>1083</v>
      </c>
      <c r="B77" s="9">
        <v>9.6299999999999999E-4</v>
      </c>
      <c r="C77">
        <v>519.29999999999995</v>
      </c>
    </row>
    <row r="78" spans="1:3">
      <c r="A78" t="s">
        <v>1084</v>
      </c>
      <c r="B78" s="9">
        <v>1.81E-3</v>
      </c>
      <c r="C78">
        <v>551.1</v>
      </c>
    </row>
    <row r="79" spans="1:3">
      <c r="A79" t="s">
        <v>1085</v>
      </c>
      <c r="B79" s="9">
        <v>3.5200000000000001E-3</v>
      </c>
      <c r="C79">
        <v>567.6</v>
      </c>
    </row>
    <row r="80" spans="1:3">
      <c r="A80" t="s">
        <v>1086</v>
      </c>
      <c r="B80" s="9">
        <v>6.9300000000000004E-3</v>
      </c>
      <c r="C80">
        <v>577.20000000000005</v>
      </c>
    </row>
    <row r="81" spans="1:3">
      <c r="A81" t="s">
        <v>1087</v>
      </c>
      <c r="B81" s="9">
        <v>1.37E-2</v>
      </c>
      <c r="C81">
        <v>585.79999999999995</v>
      </c>
    </row>
    <row r="82" spans="1:3">
      <c r="A82" t="s">
        <v>1088</v>
      </c>
      <c r="B82" s="9">
        <v>2.63E-2</v>
      </c>
      <c r="C82">
        <v>609.5</v>
      </c>
    </row>
    <row r="83" spans="1:3">
      <c r="A83" t="s">
        <v>1089</v>
      </c>
      <c r="B83" s="9">
        <v>5.2499999999999998E-2</v>
      </c>
      <c r="C83">
        <v>609.5</v>
      </c>
    </row>
    <row r="85" spans="1:3">
      <c r="A85" t="s">
        <v>7</v>
      </c>
    </row>
    <row r="86" spans="1:3">
      <c r="A86" t="s">
        <v>945</v>
      </c>
    </row>
    <row r="87" spans="1:3">
      <c r="A87" t="s">
        <v>31</v>
      </c>
    </row>
    <row r="88" spans="1:3">
      <c r="A88" t="s">
        <v>32</v>
      </c>
    </row>
    <row r="89" spans="1:3">
      <c r="A89" t="s">
        <v>12</v>
      </c>
    </row>
    <row r="90" spans="1:3">
      <c r="A90" t="s">
        <v>15</v>
      </c>
    </row>
    <row r="92" spans="1:3">
      <c r="A92" t="s">
        <v>18</v>
      </c>
      <c r="B92" t="s">
        <v>19</v>
      </c>
      <c r="C92" t="s">
        <v>20</v>
      </c>
    </row>
    <row r="94" spans="1:3">
      <c r="A94" t="s">
        <v>1090</v>
      </c>
      <c r="B94" s="9">
        <v>1.9599999999999999E-5</v>
      </c>
      <c r="C94">
        <v>0.38940000000000002</v>
      </c>
    </row>
    <row r="95" spans="1:3">
      <c r="A95" t="s">
        <v>459</v>
      </c>
      <c r="B95" s="9">
        <v>1.9899999999999999E-5</v>
      </c>
      <c r="C95">
        <v>0.76690000000000003</v>
      </c>
    </row>
    <row r="96" spans="1:3">
      <c r="A96" t="s">
        <v>1091</v>
      </c>
      <c r="B96" s="9">
        <v>1.9899999999999999E-5</v>
      </c>
      <c r="C96">
        <v>1.5309999999999999</v>
      </c>
    </row>
    <row r="97" spans="1:3">
      <c r="A97" t="s">
        <v>1092</v>
      </c>
      <c r="B97" s="9">
        <v>2.0100000000000001E-5</v>
      </c>
      <c r="C97">
        <v>3.044</v>
      </c>
    </row>
    <row r="98" spans="1:3">
      <c r="A98" t="s">
        <v>1093</v>
      </c>
      <c r="B98" s="9">
        <v>2.2399999999999999E-5</v>
      </c>
      <c r="C98">
        <v>5.4569999999999999</v>
      </c>
    </row>
    <row r="99" spans="1:3">
      <c r="A99" t="s">
        <v>1094</v>
      </c>
      <c r="B99" s="9">
        <v>2.5000000000000001E-5</v>
      </c>
      <c r="C99">
        <v>9.7560000000000002</v>
      </c>
    </row>
    <row r="100" spans="1:3">
      <c r="A100" t="s">
        <v>1095</v>
      </c>
      <c r="B100" s="9">
        <v>2.55E-5</v>
      </c>
      <c r="C100">
        <v>19.14</v>
      </c>
    </row>
    <row r="101" spans="1:3">
      <c r="A101" t="s">
        <v>1096</v>
      </c>
      <c r="B101" s="9">
        <v>2.73E-5</v>
      </c>
      <c r="C101">
        <v>35.79</v>
      </c>
    </row>
    <row r="102" spans="1:3">
      <c r="A102" t="s">
        <v>1097</v>
      </c>
      <c r="B102" s="9">
        <v>3.01E-5</v>
      </c>
      <c r="C102">
        <v>64.91</v>
      </c>
    </row>
    <row r="103" spans="1:3">
      <c r="A103" t="s">
        <v>1098</v>
      </c>
      <c r="B103" s="9">
        <v>3.5800000000000003E-5</v>
      </c>
      <c r="C103">
        <v>109</v>
      </c>
    </row>
    <row r="104" spans="1:3">
      <c r="A104" t="s">
        <v>1099</v>
      </c>
      <c r="B104" s="9">
        <v>4.4299999999999999E-5</v>
      </c>
      <c r="C104">
        <v>176.6</v>
      </c>
    </row>
    <row r="105" spans="1:3">
      <c r="A105" t="s">
        <v>1100</v>
      </c>
      <c r="B105" s="9">
        <v>4.2200000000000003E-5</v>
      </c>
      <c r="C105">
        <v>369.9</v>
      </c>
    </row>
    <row r="106" spans="1:3">
      <c r="A106" t="s">
        <v>1101</v>
      </c>
      <c r="B106" s="9">
        <v>5.1999999999999997E-5</v>
      </c>
      <c r="C106">
        <v>600.9</v>
      </c>
    </row>
    <row r="107" spans="1:3">
      <c r="A107" t="s">
        <v>1102</v>
      </c>
      <c r="B107" s="9">
        <v>1.11E-4</v>
      </c>
      <c r="C107">
        <v>562</v>
      </c>
    </row>
    <row r="108" spans="1:3">
      <c r="A108" t="s">
        <v>1103</v>
      </c>
      <c r="B108" s="9">
        <v>2.1100000000000001E-4</v>
      </c>
      <c r="C108">
        <v>593.29999999999995</v>
      </c>
    </row>
    <row r="109" spans="1:3">
      <c r="A109" t="s">
        <v>1104</v>
      </c>
      <c r="B109" s="9">
        <v>4.0900000000000002E-4</v>
      </c>
      <c r="C109">
        <v>611</v>
      </c>
    </row>
    <row r="110" spans="1:3">
      <c r="A110" t="s">
        <v>355</v>
      </c>
      <c r="B110" s="9">
        <v>8.12E-4</v>
      </c>
      <c r="C110">
        <v>616.1</v>
      </c>
    </row>
    <row r="111" spans="1:3">
      <c r="A111" t="s">
        <v>1105</v>
      </c>
      <c r="B111" s="9">
        <v>1.6000000000000001E-3</v>
      </c>
      <c r="C111">
        <v>625.20000000000005</v>
      </c>
    </row>
    <row r="112" spans="1:3">
      <c r="A112" t="s">
        <v>1106</v>
      </c>
      <c r="B112" s="9">
        <v>3.1900000000000001E-3</v>
      </c>
      <c r="C112">
        <v>627.5</v>
      </c>
    </row>
    <row r="113" spans="1:3">
      <c r="A113" t="s">
        <v>1067</v>
      </c>
      <c r="B113" s="9">
        <v>6.3699999999999998E-3</v>
      </c>
      <c r="C113">
        <v>628.20000000000005</v>
      </c>
    </row>
    <row r="114" spans="1:3">
      <c r="A114" t="s">
        <v>1107</v>
      </c>
      <c r="B114" s="9">
        <v>1.2699999999999999E-2</v>
      </c>
      <c r="C114">
        <v>629.79999999999995</v>
      </c>
    </row>
    <row r="115" spans="1:3">
      <c r="A115" t="s">
        <v>1108</v>
      </c>
      <c r="B115" s="9">
        <v>2.5399999999999999E-2</v>
      </c>
      <c r="C115">
        <v>629</v>
      </c>
    </row>
    <row r="116" spans="1:3">
      <c r="A116" t="s">
        <v>1109</v>
      </c>
      <c r="B116" s="9">
        <v>5.9499999999999997E-2</v>
      </c>
      <c r="C116">
        <v>537.79999999999995</v>
      </c>
    </row>
    <row r="118" spans="1:3">
      <c r="A118" t="s">
        <v>7</v>
      </c>
    </row>
    <row r="119" spans="1:3">
      <c r="A119" t="s">
        <v>945</v>
      </c>
    </row>
    <row r="120" spans="1:3">
      <c r="A120" t="s">
        <v>9</v>
      </c>
    </row>
    <row r="121" spans="1:3">
      <c r="A121" t="s">
        <v>35</v>
      </c>
    </row>
    <row r="122" spans="1:3">
      <c r="A122" t="s">
        <v>12</v>
      </c>
    </row>
    <row r="123" spans="1:3">
      <c r="A123" t="s">
        <v>15</v>
      </c>
    </row>
    <row r="125" spans="1:3">
      <c r="A125" t="s">
        <v>18</v>
      </c>
      <c r="B125" t="s">
        <v>19</v>
      </c>
      <c r="C125" t="s">
        <v>20</v>
      </c>
    </row>
    <row r="127" spans="1:3">
      <c r="A127" t="s">
        <v>1110</v>
      </c>
      <c r="B127" s="9">
        <v>2.09E-5</v>
      </c>
      <c r="C127">
        <v>0.36549999999999999</v>
      </c>
    </row>
    <row r="128" spans="1:3">
      <c r="A128" t="s">
        <v>1111</v>
      </c>
      <c r="B128" s="9">
        <v>2.1699999999999999E-5</v>
      </c>
      <c r="C128">
        <v>0.70220000000000005</v>
      </c>
    </row>
    <row r="129" spans="1:3">
      <c r="A129" t="s">
        <v>1112</v>
      </c>
      <c r="B129" s="9">
        <v>2.16E-5</v>
      </c>
      <c r="C129">
        <v>1.4119999999999999</v>
      </c>
    </row>
    <row r="130" spans="1:3">
      <c r="A130" t="s">
        <v>457</v>
      </c>
      <c r="B130" s="9">
        <v>2.02E-5</v>
      </c>
      <c r="C130">
        <v>3.0209999999999999</v>
      </c>
    </row>
    <row r="131" spans="1:3">
      <c r="A131" t="s">
        <v>1113</v>
      </c>
      <c r="B131" s="9">
        <v>2.02E-5</v>
      </c>
      <c r="C131">
        <v>6.0330000000000004</v>
      </c>
    </row>
    <row r="132" spans="1:3">
      <c r="A132" t="s">
        <v>1114</v>
      </c>
      <c r="B132" s="9">
        <v>2.02E-5</v>
      </c>
      <c r="C132">
        <v>12.1</v>
      </c>
    </row>
    <row r="133" spans="1:3">
      <c r="A133" t="s">
        <v>1115</v>
      </c>
      <c r="B133" s="9">
        <v>2.0400000000000001E-5</v>
      </c>
      <c r="C133">
        <v>23.99</v>
      </c>
    </row>
    <row r="134" spans="1:3">
      <c r="A134" t="s">
        <v>1116</v>
      </c>
      <c r="B134" s="9">
        <v>2.0599999999999999E-5</v>
      </c>
      <c r="C134">
        <v>47.34</v>
      </c>
    </row>
    <row r="135" spans="1:3">
      <c r="A135" t="s">
        <v>1117</v>
      </c>
      <c r="B135" s="9">
        <v>2.12E-5</v>
      </c>
      <c r="C135">
        <v>91.95</v>
      </c>
    </row>
    <row r="136" spans="1:3">
      <c r="A136" t="s">
        <v>1118</v>
      </c>
      <c r="B136" s="9">
        <v>2.2099999999999998E-5</v>
      </c>
      <c r="C136">
        <v>176.8</v>
      </c>
    </row>
    <row r="137" spans="1:3">
      <c r="A137" t="s">
        <v>1119</v>
      </c>
      <c r="B137" s="9">
        <v>2.6699999999999998E-5</v>
      </c>
      <c r="C137">
        <v>292.89999999999998</v>
      </c>
    </row>
    <row r="138" spans="1:3">
      <c r="A138" t="s">
        <v>1120</v>
      </c>
      <c r="B138" s="9">
        <v>3.96E-5</v>
      </c>
      <c r="C138">
        <v>395.1</v>
      </c>
    </row>
    <row r="139" spans="1:3">
      <c r="A139" t="s">
        <v>1121</v>
      </c>
      <c r="B139" s="9">
        <v>6.5199999999999999E-5</v>
      </c>
      <c r="C139">
        <v>479.4</v>
      </c>
    </row>
    <row r="140" spans="1:3">
      <c r="A140" t="s">
        <v>1122</v>
      </c>
      <c r="B140" s="9">
        <v>1.16E-4</v>
      </c>
      <c r="C140">
        <v>539.5</v>
      </c>
    </row>
    <row r="141" spans="1:3">
      <c r="A141" t="s">
        <v>1123</v>
      </c>
      <c r="B141" s="9">
        <v>2.1900000000000001E-4</v>
      </c>
      <c r="C141">
        <v>572.1</v>
      </c>
    </row>
    <row r="142" spans="1:3">
      <c r="A142" t="s">
        <v>1063</v>
      </c>
      <c r="B142" s="9">
        <v>4.2299999999999998E-4</v>
      </c>
      <c r="C142">
        <v>591.20000000000005</v>
      </c>
    </row>
    <row r="143" spans="1:3">
      <c r="A143" t="s">
        <v>1124</v>
      </c>
      <c r="B143" s="9">
        <v>8.3299999999999997E-4</v>
      </c>
      <c r="C143">
        <v>600.20000000000005</v>
      </c>
    </row>
    <row r="144" spans="1:3">
      <c r="A144" t="s">
        <v>1125</v>
      </c>
      <c r="B144" s="9">
        <v>1.6199999999999999E-3</v>
      </c>
      <c r="C144">
        <v>616.9</v>
      </c>
    </row>
    <row r="145" spans="1:3">
      <c r="A145" t="s">
        <v>1126</v>
      </c>
      <c r="B145" s="9">
        <v>3.1900000000000001E-3</v>
      </c>
      <c r="C145">
        <v>626.70000000000005</v>
      </c>
    </row>
    <row r="146" spans="1:3">
      <c r="A146" t="s">
        <v>1127</v>
      </c>
      <c r="B146" s="9">
        <v>6.3899999999999998E-3</v>
      </c>
      <c r="C146">
        <v>625.9</v>
      </c>
    </row>
    <row r="147" spans="1:3">
      <c r="A147" t="s">
        <v>1128</v>
      </c>
      <c r="B147" s="9">
        <v>1.2699999999999999E-2</v>
      </c>
      <c r="C147">
        <v>630.5</v>
      </c>
    </row>
    <row r="148" spans="1:3">
      <c r="A148" t="s">
        <v>1069</v>
      </c>
      <c r="B148" s="9">
        <v>2.5399999999999999E-2</v>
      </c>
      <c r="C148">
        <v>629.79999999999995</v>
      </c>
    </row>
    <row r="149" spans="1:3">
      <c r="A149" t="s">
        <v>1129</v>
      </c>
      <c r="B149" s="9">
        <v>5.0799999999999998E-2</v>
      </c>
      <c r="C149">
        <v>630.5</v>
      </c>
    </row>
    <row r="151" spans="1:3">
      <c r="A151" t="s">
        <v>7</v>
      </c>
    </row>
    <row r="152" spans="1:3">
      <c r="A152" t="s">
        <v>945</v>
      </c>
    </row>
    <row r="153" spans="1:3">
      <c r="A153" t="s">
        <v>26</v>
      </c>
    </row>
    <row r="154" spans="1:3">
      <c r="A154" t="s">
        <v>35</v>
      </c>
    </row>
    <row r="155" spans="1:3">
      <c r="A155" t="s">
        <v>12</v>
      </c>
    </row>
    <row r="156" spans="1:3">
      <c r="A156" t="s">
        <v>15</v>
      </c>
    </row>
    <row r="158" spans="1:3">
      <c r="A158" t="s">
        <v>18</v>
      </c>
      <c r="B158" t="s">
        <v>19</v>
      </c>
      <c r="C158" t="s">
        <v>20</v>
      </c>
    </row>
    <row r="160" spans="1:3">
      <c r="A160" t="s">
        <v>1130</v>
      </c>
      <c r="B160" s="9">
        <v>6.2700000000000006E-5</v>
      </c>
      <c r="C160">
        <v>0.1216</v>
      </c>
    </row>
    <row r="161" spans="1:3">
      <c r="A161" t="s">
        <v>1131</v>
      </c>
      <c r="B161" s="9">
        <v>6.2899999999999997E-5</v>
      </c>
      <c r="C161">
        <v>0.2427</v>
      </c>
    </row>
    <row r="162" spans="1:3">
      <c r="A162" t="s">
        <v>1132</v>
      </c>
      <c r="B162" s="9">
        <v>6.2700000000000006E-5</v>
      </c>
      <c r="C162">
        <v>0.4864</v>
      </c>
    </row>
    <row r="163" spans="1:3">
      <c r="A163" t="s">
        <v>1133</v>
      </c>
      <c r="B163" s="9">
        <v>6.2700000000000006E-5</v>
      </c>
      <c r="C163">
        <v>0.9728</v>
      </c>
    </row>
    <row r="164" spans="1:3">
      <c r="A164" t="s">
        <v>1134</v>
      </c>
      <c r="B164" s="9">
        <v>6.2899999999999997E-5</v>
      </c>
      <c r="C164">
        <v>1.9419999999999999</v>
      </c>
    </row>
    <row r="165" spans="1:3">
      <c r="A165" t="s">
        <v>1135</v>
      </c>
      <c r="B165" s="9">
        <v>6.3499999999999999E-5</v>
      </c>
      <c r="C165">
        <v>3.8460000000000001</v>
      </c>
    </row>
    <row r="166" spans="1:3">
      <c r="A166" t="s">
        <v>1136</v>
      </c>
      <c r="B166" s="9">
        <v>6.6299999999999999E-5</v>
      </c>
      <c r="C166">
        <v>7.3659999999999997</v>
      </c>
    </row>
    <row r="167" spans="1:3">
      <c r="A167" t="s">
        <v>1137</v>
      </c>
      <c r="B167" s="9">
        <v>7.1699999999999995E-5</v>
      </c>
      <c r="C167">
        <v>13.63</v>
      </c>
    </row>
    <row r="168" spans="1:3">
      <c r="A168" t="s">
        <v>1138</v>
      </c>
      <c r="B168" s="9">
        <v>7.9499999999999994E-5</v>
      </c>
      <c r="C168">
        <v>24.58</v>
      </c>
    </row>
    <row r="169" spans="1:3">
      <c r="A169" t="s">
        <v>1139</v>
      </c>
      <c r="B169" s="9">
        <v>8.2999999999999998E-5</v>
      </c>
      <c r="C169">
        <v>47.06</v>
      </c>
    </row>
    <row r="170" spans="1:3">
      <c r="A170" t="s">
        <v>1140</v>
      </c>
      <c r="B170" s="9">
        <v>9.1299999999999997E-5</v>
      </c>
      <c r="C170">
        <v>85.56</v>
      </c>
    </row>
    <row r="171" spans="1:3">
      <c r="A171" t="s">
        <v>1141</v>
      </c>
      <c r="B171" s="9">
        <v>1.07E-4</v>
      </c>
      <c r="C171">
        <v>145.80000000000001</v>
      </c>
    </row>
    <row r="172" spans="1:3">
      <c r="A172" t="s">
        <v>1142</v>
      </c>
      <c r="B172" s="9">
        <v>1.36E-4</v>
      </c>
      <c r="C172">
        <v>229</v>
      </c>
    </row>
    <row r="173" spans="1:3">
      <c r="A173" t="s">
        <v>1143</v>
      </c>
      <c r="B173" s="9">
        <v>1.8900000000000001E-4</v>
      </c>
      <c r="C173">
        <v>330.7</v>
      </c>
    </row>
    <row r="174" spans="1:3">
      <c r="A174" t="s">
        <v>1144</v>
      </c>
      <c r="B174" s="9">
        <v>2.92E-4</v>
      </c>
      <c r="C174">
        <v>428.8</v>
      </c>
    </row>
    <row r="175" spans="1:3">
      <c r="A175" t="s">
        <v>1028</v>
      </c>
      <c r="B175" s="9">
        <v>4.8999999999999998E-4</v>
      </c>
      <c r="C175">
        <v>510.5</v>
      </c>
    </row>
    <row r="176" spans="1:3">
      <c r="A176" t="s">
        <v>1145</v>
      </c>
      <c r="B176" s="9">
        <v>8.8699999999999998E-4</v>
      </c>
      <c r="C176">
        <v>563.9</v>
      </c>
    </row>
    <row r="177" spans="1:3">
      <c r="A177" t="s">
        <v>1027</v>
      </c>
      <c r="B177" s="9">
        <v>1.6800000000000001E-3</v>
      </c>
      <c r="C177">
        <v>595.29999999999995</v>
      </c>
    </row>
    <row r="178" spans="1:3">
      <c r="A178" t="s">
        <v>1146</v>
      </c>
      <c r="B178" s="9">
        <v>3.2599999999999999E-3</v>
      </c>
      <c r="C178">
        <v>613.20000000000005</v>
      </c>
    </row>
    <row r="179" spans="1:3">
      <c r="A179" t="s">
        <v>1147</v>
      </c>
      <c r="B179" s="9">
        <v>7.8700000000000003E-3</v>
      </c>
      <c r="C179">
        <v>508.4</v>
      </c>
    </row>
    <row r="180" spans="1:3">
      <c r="A180" t="s">
        <v>1148</v>
      </c>
      <c r="B180" s="9">
        <v>1.6899999999999998E-2</v>
      </c>
      <c r="C180">
        <v>473.2</v>
      </c>
    </row>
    <row r="181" spans="1:3">
      <c r="A181" t="s">
        <v>1149</v>
      </c>
      <c r="B181" s="9">
        <v>2.7799999999999998E-2</v>
      </c>
      <c r="C181">
        <v>574.6</v>
      </c>
    </row>
    <row r="182" spans="1:3">
      <c r="A182" t="s">
        <v>216</v>
      </c>
      <c r="B182" s="9">
        <v>5.3800000000000001E-2</v>
      </c>
      <c r="C182">
        <v>594.70000000000005</v>
      </c>
    </row>
    <row r="184" spans="1:3">
      <c r="A184" t="s">
        <v>7</v>
      </c>
    </row>
    <row r="185" spans="1:3">
      <c r="A185" t="s">
        <v>945</v>
      </c>
    </row>
    <row r="186" spans="1:3">
      <c r="A186" t="s">
        <v>31</v>
      </c>
    </row>
    <row r="187" spans="1:3">
      <c r="A187" t="s">
        <v>32</v>
      </c>
    </row>
    <row r="188" spans="1:3">
      <c r="A188" t="s">
        <v>12</v>
      </c>
    </row>
    <row r="189" spans="1:3">
      <c r="A189" t="s">
        <v>15</v>
      </c>
    </row>
    <row r="191" spans="1:3">
      <c r="A191" t="s">
        <v>18</v>
      </c>
      <c r="B191" t="s">
        <v>19</v>
      </c>
      <c r="C191" t="s">
        <v>20</v>
      </c>
    </row>
    <row r="193" spans="1:3">
      <c r="A193" t="s">
        <v>1150</v>
      </c>
      <c r="B193" s="9">
        <v>1.9899999999999999E-5</v>
      </c>
      <c r="C193">
        <v>0.38279999999999997</v>
      </c>
    </row>
    <row r="194" spans="1:3">
      <c r="A194" t="s">
        <v>1151</v>
      </c>
      <c r="B194" s="9">
        <v>1.9700000000000001E-5</v>
      </c>
      <c r="C194">
        <v>0.77639999999999998</v>
      </c>
    </row>
    <row r="195" spans="1:3">
      <c r="A195" t="s">
        <v>1152</v>
      </c>
      <c r="B195" s="9">
        <v>1.9700000000000001E-5</v>
      </c>
      <c r="C195">
        <v>1.548</v>
      </c>
    </row>
    <row r="196" spans="1:3">
      <c r="A196" t="s">
        <v>1153</v>
      </c>
      <c r="B196" s="9">
        <v>1.9899999999999999E-5</v>
      </c>
      <c r="C196">
        <v>3.0670000000000002</v>
      </c>
    </row>
    <row r="197" spans="1:3">
      <c r="A197" t="s">
        <v>1154</v>
      </c>
      <c r="B197" s="9">
        <v>2.1999999999999999E-5</v>
      </c>
      <c r="C197">
        <v>5.548</v>
      </c>
    </row>
    <row r="198" spans="1:3">
      <c r="A198" t="s">
        <v>1155</v>
      </c>
      <c r="B198" s="9">
        <v>2.5000000000000001E-5</v>
      </c>
      <c r="C198">
        <v>9.7799999999999994</v>
      </c>
    </row>
    <row r="199" spans="1:3">
      <c r="A199" t="s">
        <v>1156</v>
      </c>
      <c r="B199" s="9">
        <v>2.5000000000000001E-5</v>
      </c>
      <c r="C199">
        <v>19.510000000000002</v>
      </c>
    </row>
    <row r="200" spans="1:3">
      <c r="A200" t="s">
        <v>1157</v>
      </c>
      <c r="B200" s="9">
        <v>2.6800000000000001E-5</v>
      </c>
      <c r="C200">
        <v>36.450000000000003</v>
      </c>
    </row>
    <row r="201" spans="1:3">
      <c r="A201" t="s">
        <v>1158</v>
      </c>
      <c r="B201" s="9">
        <v>2.9099999999999999E-5</v>
      </c>
      <c r="C201">
        <v>67.09</v>
      </c>
    </row>
    <row r="202" spans="1:3">
      <c r="A202" t="s">
        <v>1159</v>
      </c>
      <c r="B202" s="9">
        <v>3.4499999999999998E-5</v>
      </c>
      <c r="C202">
        <v>113.3</v>
      </c>
    </row>
    <row r="203" spans="1:3">
      <c r="A203" t="s">
        <v>1160</v>
      </c>
      <c r="B203" s="9">
        <v>4.4100000000000001E-5</v>
      </c>
      <c r="C203">
        <v>177</v>
      </c>
    </row>
    <row r="204" spans="1:3">
      <c r="A204" t="s">
        <v>1161</v>
      </c>
      <c r="B204" s="9">
        <v>4.6E-5</v>
      </c>
      <c r="C204">
        <v>339.5</v>
      </c>
    </row>
    <row r="205" spans="1:3">
      <c r="A205" t="s">
        <v>1162</v>
      </c>
      <c r="B205" s="9">
        <v>6.2700000000000006E-5</v>
      </c>
      <c r="C205">
        <v>498.1</v>
      </c>
    </row>
    <row r="206" spans="1:3">
      <c r="A206" t="s">
        <v>1163</v>
      </c>
      <c r="B206" s="9">
        <v>1.15E-4</v>
      </c>
      <c r="C206">
        <v>545.79999999999995</v>
      </c>
    </row>
    <row r="207" spans="1:3">
      <c r="A207" t="s">
        <v>1164</v>
      </c>
      <c r="B207" s="9">
        <v>2.1100000000000001E-4</v>
      </c>
      <c r="C207">
        <v>591.20000000000005</v>
      </c>
    </row>
    <row r="208" spans="1:3">
      <c r="A208" t="s">
        <v>1165</v>
      </c>
      <c r="B208" s="9">
        <v>4.0999999999999999E-4</v>
      </c>
      <c r="C208">
        <v>610.29999999999995</v>
      </c>
    </row>
    <row r="209" spans="1:3">
      <c r="A209" t="s">
        <v>1166</v>
      </c>
      <c r="B209" s="9">
        <v>8.0599999999999997E-4</v>
      </c>
      <c r="C209">
        <v>620.6</v>
      </c>
    </row>
    <row r="210" spans="1:3">
      <c r="A210" t="s">
        <v>1167</v>
      </c>
      <c r="B210" s="9">
        <v>1.6000000000000001E-3</v>
      </c>
      <c r="C210">
        <v>625.9</v>
      </c>
    </row>
    <row r="211" spans="1:3">
      <c r="A211" t="s">
        <v>1168</v>
      </c>
      <c r="B211" s="9">
        <v>3.1800000000000001E-3</v>
      </c>
      <c r="C211">
        <v>628.20000000000005</v>
      </c>
    </row>
    <row r="212" spans="1:3">
      <c r="A212" t="s">
        <v>1169</v>
      </c>
      <c r="B212" s="9">
        <v>6.3600000000000002E-3</v>
      </c>
      <c r="C212">
        <v>629</v>
      </c>
    </row>
    <row r="213" spans="1:3">
      <c r="A213" t="s">
        <v>1128</v>
      </c>
      <c r="B213" s="9">
        <v>1.2699999999999999E-2</v>
      </c>
      <c r="C213">
        <v>630.5</v>
      </c>
    </row>
    <row r="214" spans="1:3">
      <c r="A214" t="s">
        <v>1069</v>
      </c>
      <c r="B214" s="9">
        <v>2.5399999999999999E-2</v>
      </c>
      <c r="C214">
        <v>629.79999999999995</v>
      </c>
    </row>
    <row r="215" spans="1:3">
      <c r="A215" t="s">
        <v>1170</v>
      </c>
      <c r="B215" s="9">
        <v>5.0999999999999997E-2</v>
      </c>
      <c r="C215">
        <v>627.5</v>
      </c>
    </row>
    <row r="217" spans="1:3">
      <c r="A217" t="s">
        <v>5</v>
      </c>
    </row>
    <row r="218" spans="1:3">
      <c r="A218" t="s">
        <v>42</v>
      </c>
    </row>
    <row r="219" spans="1:3">
      <c r="A219" t="s">
        <v>5</v>
      </c>
    </row>
    <row r="221" spans="1:3">
      <c r="A221" t="s">
        <v>7</v>
      </c>
    </row>
    <row r="222" spans="1:3">
      <c r="A222" t="s">
        <v>814</v>
      </c>
    </row>
    <row r="223" spans="1:3">
      <c r="A223" t="s">
        <v>9</v>
      </c>
    </row>
    <row r="224" spans="1:3">
      <c r="A224" t="s">
        <v>10</v>
      </c>
    </row>
    <row r="225" spans="1:3">
      <c r="A225" t="s">
        <v>12</v>
      </c>
    </row>
    <row r="226" spans="1:3">
      <c r="A226" t="s">
        <v>15</v>
      </c>
    </row>
    <row r="228" spans="1:3">
      <c r="A228" t="s">
        <v>18</v>
      </c>
      <c r="B228" t="s">
        <v>19</v>
      </c>
      <c r="C228" t="s">
        <v>20</v>
      </c>
    </row>
    <row r="230" spans="1:3">
      <c r="A230" t="s">
        <v>1171</v>
      </c>
      <c r="B230" s="9">
        <v>8.0099999999999995E-5</v>
      </c>
      <c r="C230" s="9">
        <v>9.5269999999999994E-2</v>
      </c>
    </row>
    <row r="231" spans="1:3">
      <c r="A231" t="s">
        <v>1172</v>
      </c>
      <c r="B231" s="9">
        <v>8.2999999999999998E-5</v>
      </c>
      <c r="C231">
        <v>0.18379999999999999</v>
      </c>
    </row>
    <row r="232" spans="1:3">
      <c r="A232" t="s">
        <v>1173</v>
      </c>
      <c r="B232" s="9">
        <v>9.7200000000000004E-5</v>
      </c>
      <c r="C232">
        <v>0.31409999999999999</v>
      </c>
    </row>
    <row r="233" spans="1:3">
      <c r="A233" t="s">
        <v>1174</v>
      </c>
      <c r="B233" s="9">
        <v>1.1400000000000001E-4</v>
      </c>
      <c r="C233">
        <v>0.53420000000000001</v>
      </c>
    </row>
    <row r="234" spans="1:3">
      <c r="A234" t="s">
        <v>1175</v>
      </c>
      <c r="B234" s="9">
        <v>1.25E-4</v>
      </c>
      <c r="C234">
        <v>0.97470000000000001</v>
      </c>
    </row>
    <row r="235" spans="1:3">
      <c r="A235" t="s">
        <v>1176</v>
      </c>
      <c r="B235" s="9">
        <v>1.01E-4</v>
      </c>
      <c r="C235">
        <v>2.41</v>
      </c>
    </row>
    <row r="236" spans="1:3">
      <c r="A236" t="s">
        <v>1177</v>
      </c>
      <c r="B236" s="9">
        <v>1.05E-4</v>
      </c>
      <c r="C236">
        <v>4.6509999999999998</v>
      </c>
    </row>
    <row r="237" spans="1:3">
      <c r="A237" t="s">
        <v>1178</v>
      </c>
      <c r="B237" s="9">
        <v>1.45E-4</v>
      </c>
      <c r="C237">
        <v>6.7450000000000001</v>
      </c>
    </row>
    <row r="238" spans="1:3">
      <c r="A238" t="s">
        <v>1179</v>
      </c>
      <c r="B238" s="9">
        <v>2.5500000000000002E-4</v>
      </c>
      <c r="C238">
        <v>7.6630000000000003</v>
      </c>
    </row>
    <row r="239" spans="1:3">
      <c r="A239" t="s">
        <v>1180</v>
      </c>
      <c r="B239" s="9">
        <v>4.1899999999999999E-4</v>
      </c>
      <c r="C239">
        <v>9.3130000000000006</v>
      </c>
    </row>
    <row r="240" spans="1:3">
      <c r="A240" t="s">
        <v>1181</v>
      </c>
      <c r="B240" s="9">
        <v>7.5900000000000002E-4</v>
      </c>
      <c r="C240">
        <v>10.3</v>
      </c>
    </row>
    <row r="241" spans="1:3">
      <c r="A241" t="s">
        <v>1182</v>
      </c>
      <c r="B241" s="9">
        <v>1.48E-3</v>
      </c>
      <c r="C241">
        <v>10.58</v>
      </c>
    </row>
    <row r="242" spans="1:3">
      <c r="A242" t="s">
        <v>1183</v>
      </c>
      <c r="B242" s="9">
        <v>2.6099999999999999E-3</v>
      </c>
      <c r="C242">
        <v>11.98</v>
      </c>
    </row>
    <row r="243" spans="1:3">
      <c r="A243" t="s">
        <v>1184</v>
      </c>
      <c r="B243" s="9">
        <v>5.0200000000000002E-3</v>
      </c>
      <c r="C243">
        <v>12.46</v>
      </c>
    </row>
    <row r="244" spans="1:3">
      <c r="A244" t="s">
        <v>1185</v>
      </c>
      <c r="B244" s="9">
        <v>1.04E-2</v>
      </c>
      <c r="C244">
        <v>12.07</v>
      </c>
    </row>
    <row r="245" spans="1:3">
      <c r="A245" t="s">
        <v>912</v>
      </c>
      <c r="B245" s="9">
        <v>2.1700000000000001E-2</v>
      </c>
      <c r="C245">
        <v>11.51</v>
      </c>
    </row>
    <row r="246" spans="1:3">
      <c r="A246" t="s">
        <v>1186</v>
      </c>
      <c r="B246" s="9">
        <v>4.2999999999999997E-2</v>
      </c>
      <c r="C246">
        <v>11.64</v>
      </c>
    </row>
    <row r="247" spans="1:3">
      <c r="A247" t="s">
        <v>1187</v>
      </c>
      <c r="B247" s="9">
        <v>9.0899999999999995E-2</v>
      </c>
      <c r="C247">
        <v>11</v>
      </c>
    </row>
    <row r="248" spans="1:3">
      <c r="A248" t="s">
        <v>1188</v>
      </c>
      <c r="B248">
        <v>0.17199999999999999</v>
      </c>
      <c r="C248">
        <v>11.61</v>
      </c>
    </row>
    <row r="249" spans="1:3">
      <c r="A249" t="s">
        <v>1189</v>
      </c>
      <c r="B249">
        <v>0.32500000000000001</v>
      </c>
      <c r="C249">
        <v>12.29</v>
      </c>
    </row>
    <row r="250" spans="1:3">
      <c r="A250" t="s">
        <v>1190</v>
      </c>
      <c r="B250">
        <v>0.66800000000000004</v>
      </c>
      <c r="C250">
        <v>11.99</v>
      </c>
    </row>
    <row r="251" spans="1:3">
      <c r="A251" t="s">
        <v>1191</v>
      </c>
      <c r="B251">
        <v>1.4</v>
      </c>
      <c r="C251">
        <v>11.41</v>
      </c>
    </row>
    <row r="252" spans="1:3">
      <c r="A252" t="s">
        <v>1192</v>
      </c>
      <c r="B252">
        <v>2.58</v>
      </c>
      <c r="C252">
        <v>12.4</v>
      </c>
    </row>
    <row r="254" spans="1:3">
      <c r="A254" t="s">
        <v>7</v>
      </c>
    </row>
    <row r="255" spans="1:3">
      <c r="A255" t="s">
        <v>814</v>
      </c>
    </row>
    <row r="256" spans="1:3">
      <c r="A256" t="s">
        <v>26</v>
      </c>
    </row>
    <row r="257" spans="1:3">
      <c r="A257" t="s">
        <v>10</v>
      </c>
    </row>
    <row r="258" spans="1:3">
      <c r="A258" t="s">
        <v>12</v>
      </c>
    </row>
    <row r="259" spans="1:3">
      <c r="A259" t="s">
        <v>15</v>
      </c>
    </row>
    <row r="261" spans="1:3">
      <c r="A261" t="s">
        <v>18</v>
      </c>
      <c r="B261" t="s">
        <v>19</v>
      </c>
      <c r="C261" t="s">
        <v>20</v>
      </c>
    </row>
    <row r="263" spans="1:3">
      <c r="A263" t="s">
        <v>1193</v>
      </c>
      <c r="B263" s="9">
        <v>1.9100000000000001E-4</v>
      </c>
      <c r="C263" s="9">
        <v>3.986E-2</v>
      </c>
    </row>
    <row r="264" spans="1:3">
      <c r="A264" t="s">
        <v>1194</v>
      </c>
      <c r="B264" s="9">
        <v>1.8900000000000001E-4</v>
      </c>
      <c r="C264" s="9">
        <v>8.0750000000000002E-2</v>
      </c>
    </row>
    <row r="265" spans="1:3">
      <c r="A265" t="s">
        <v>1195</v>
      </c>
      <c r="B265" s="9">
        <v>1.4999999999999999E-4</v>
      </c>
      <c r="C265">
        <v>0.2029</v>
      </c>
    </row>
    <row r="266" spans="1:3">
      <c r="A266" t="s">
        <v>1196</v>
      </c>
      <c r="B266" s="9">
        <v>1.5799999999999999E-4</v>
      </c>
      <c r="C266">
        <v>0.38579999999999998</v>
      </c>
    </row>
    <row r="267" spans="1:3">
      <c r="A267" t="s">
        <v>1197</v>
      </c>
      <c r="B267" s="9">
        <v>1.5699999999999999E-4</v>
      </c>
      <c r="C267">
        <v>0.77759999999999996</v>
      </c>
    </row>
    <row r="268" spans="1:3">
      <c r="A268" t="s">
        <v>1198</v>
      </c>
      <c r="B268" s="9">
        <v>1.65E-4</v>
      </c>
      <c r="C268">
        <v>1.4790000000000001</v>
      </c>
    </row>
    <row r="269" spans="1:3">
      <c r="A269" t="s">
        <v>1199</v>
      </c>
      <c r="B269" s="9">
        <v>1.63E-4</v>
      </c>
      <c r="C269">
        <v>2.99</v>
      </c>
    </row>
    <row r="270" spans="1:3">
      <c r="A270" t="s">
        <v>1200</v>
      </c>
      <c r="B270" s="9">
        <v>1.85E-4</v>
      </c>
      <c r="C270">
        <v>5.2770000000000001</v>
      </c>
    </row>
    <row r="271" spans="1:3">
      <c r="A271" t="s">
        <v>1201</v>
      </c>
      <c r="B271" s="9">
        <v>2.6400000000000002E-4</v>
      </c>
      <c r="C271">
        <v>7.3940000000000001</v>
      </c>
    </row>
    <row r="272" spans="1:3">
      <c r="A272" t="s">
        <v>1202</v>
      </c>
      <c r="B272" s="9">
        <v>4.3100000000000001E-4</v>
      </c>
      <c r="C272">
        <v>9.06</v>
      </c>
    </row>
    <row r="273" spans="1:3">
      <c r="A273" t="s">
        <v>1203</v>
      </c>
      <c r="B273" s="9">
        <v>7.1599999999999995E-4</v>
      </c>
      <c r="C273">
        <v>10.91</v>
      </c>
    </row>
    <row r="274" spans="1:3">
      <c r="A274" t="s">
        <v>1204</v>
      </c>
      <c r="B274" s="9">
        <v>1.34E-3</v>
      </c>
      <c r="C274">
        <v>11.66</v>
      </c>
    </row>
    <row r="275" spans="1:3">
      <c r="A275" t="s">
        <v>1205</v>
      </c>
      <c r="B275" s="9">
        <v>2.66E-3</v>
      </c>
      <c r="C275">
        <v>11.76</v>
      </c>
    </row>
    <row r="276" spans="1:3">
      <c r="A276" t="s">
        <v>1206</v>
      </c>
      <c r="B276" s="9">
        <v>5.2700000000000004E-3</v>
      </c>
      <c r="C276">
        <v>11.87</v>
      </c>
    </row>
    <row r="277" spans="1:3">
      <c r="A277" t="s">
        <v>1207</v>
      </c>
      <c r="B277" s="9">
        <v>1.0500000000000001E-2</v>
      </c>
      <c r="C277">
        <v>11.87</v>
      </c>
    </row>
    <row r="278" spans="1:3">
      <c r="A278" t="s">
        <v>1208</v>
      </c>
      <c r="B278" s="9">
        <v>2.1000000000000001E-2</v>
      </c>
      <c r="C278">
        <v>11.89</v>
      </c>
    </row>
    <row r="279" spans="1:3">
      <c r="A279" t="s">
        <v>1209</v>
      </c>
      <c r="B279" s="9">
        <v>4.24E-2</v>
      </c>
      <c r="C279">
        <v>11.8</v>
      </c>
    </row>
    <row r="280" spans="1:3">
      <c r="A280" t="s">
        <v>1210</v>
      </c>
      <c r="B280" s="9">
        <v>8.8999999999999996E-2</v>
      </c>
      <c r="C280">
        <v>11.24</v>
      </c>
    </row>
    <row r="281" spans="1:3">
      <c r="A281" t="s">
        <v>1211</v>
      </c>
      <c r="B281">
        <v>0.17100000000000001</v>
      </c>
      <c r="C281">
        <v>11.68</v>
      </c>
    </row>
    <row r="282" spans="1:3">
      <c r="A282" t="s">
        <v>1212</v>
      </c>
      <c r="B282">
        <v>0.317</v>
      </c>
      <c r="C282">
        <v>12.6</v>
      </c>
    </row>
    <row r="283" spans="1:3">
      <c r="A283" t="s">
        <v>1213</v>
      </c>
      <c r="B283">
        <v>0.69399999999999995</v>
      </c>
      <c r="C283">
        <v>11.53</v>
      </c>
    </row>
    <row r="284" spans="1:3">
      <c r="A284" t="s">
        <v>1214</v>
      </c>
      <c r="B284">
        <v>1.27</v>
      </c>
      <c r="C284">
        <v>12.58</v>
      </c>
    </row>
    <row r="285" spans="1:3">
      <c r="A285" t="s">
        <v>1215</v>
      </c>
      <c r="B285">
        <v>2.67</v>
      </c>
      <c r="C285">
        <v>11.97</v>
      </c>
    </row>
    <row r="287" spans="1:3">
      <c r="A287" t="s">
        <v>7</v>
      </c>
    </row>
    <row r="288" spans="1:3">
      <c r="A288" t="s">
        <v>814</v>
      </c>
    </row>
    <row r="289" spans="1:3">
      <c r="A289" t="s">
        <v>31</v>
      </c>
    </row>
    <row r="290" spans="1:3">
      <c r="A290" t="s">
        <v>32</v>
      </c>
    </row>
    <row r="291" spans="1:3">
      <c r="A291" t="s">
        <v>12</v>
      </c>
    </row>
    <row r="292" spans="1:3">
      <c r="A292" t="s">
        <v>15</v>
      </c>
    </row>
    <row r="294" spans="1:3">
      <c r="A294" t="s">
        <v>18</v>
      </c>
      <c r="B294" t="s">
        <v>19</v>
      </c>
      <c r="C294" t="s">
        <v>20</v>
      </c>
    </row>
    <row r="296" spans="1:3">
      <c r="A296" t="s">
        <v>1216</v>
      </c>
      <c r="B296" s="9">
        <v>2.51E-5</v>
      </c>
      <c r="C296">
        <v>0.3034</v>
      </c>
    </row>
    <row r="297" spans="1:3">
      <c r="A297" t="s">
        <v>1217</v>
      </c>
      <c r="B297" s="9">
        <v>3.6399999999999997E-5</v>
      </c>
      <c r="C297">
        <v>0.41949999999999998</v>
      </c>
    </row>
    <row r="298" spans="1:3">
      <c r="A298" t="s">
        <v>1218</v>
      </c>
      <c r="B298" s="9">
        <v>4.3699999999999998E-5</v>
      </c>
      <c r="C298">
        <v>0.69830000000000003</v>
      </c>
    </row>
    <row r="299" spans="1:3">
      <c r="A299" t="s">
        <v>1219</v>
      </c>
      <c r="B299" s="9">
        <v>3.6199999999999999E-5</v>
      </c>
      <c r="C299">
        <v>1.6859999999999999</v>
      </c>
    </row>
    <row r="300" spans="1:3">
      <c r="A300" t="s">
        <v>1220</v>
      </c>
      <c r="B300" s="9">
        <v>3.0599999999999998E-5</v>
      </c>
      <c r="C300">
        <v>3.984</v>
      </c>
    </row>
    <row r="301" spans="1:3">
      <c r="A301" t="s">
        <v>1221</v>
      </c>
      <c r="B301" s="9">
        <v>4.4400000000000002E-5</v>
      </c>
      <c r="C301">
        <v>5.4950000000000001</v>
      </c>
    </row>
    <row r="302" spans="1:3">
      <c r="A302" t="s">
        <v>1222</v>
      </c>
      <c r="B302" s="9">
        <v>5.7099999999999999E-5</v>
      </c>
      <c r="C302">
        <v>8.5470000000000006</v>
      </c>
    </row>
    <row r="303" spans="1:3">
      <c r="A303" t="s">
        <v>1223</v>
      </c>
      <c r="B303" s="9">
        <v>7.7600000000000002E-5</v>
      </c>
      <c r="C303">
        <v>12.58</v>
      </c>
    </row>
    <row r="304" spans="1:3">
      <c r="A304" t="s">
        <v>1046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5"/>
  <sheetViews>
    <sheetView topLeftCell="H22" workbookViewId="0">
      <selection activeCell="W67" sqref="W67"/>
    </sheetView>
  </sheetViews>
  <sheetFormatPr baseColWidth="12" defaultColWidth="9" defaultRowHeight="17" x14ac:dyDescent="0"/>
  <cols>
    <col min="1" max="1" width="71.5" style="1" customWidth="1"/>
    <col min="2" max="7" width="9" style="1"/>
    <col min="8" max="8" width="10.5" style="1" bestFit="1" customWidth="1"/>
    <col min="9" max="16384" width="9" style="1"/>
  </cols>
  <sheetData>
    <row r="1" spans="1:8">
      <c r="A1" t="s">
        <v>1047</v>
      </c>
      <c r="B1"/>
      <c r="C1"/>
    </row>
    <row r="2" spans="1:8">
      <c r="A2"/>
      <c r="B2"/>
      <c r="C2"/>
    </row>
    <row r="3" spans="1:8">
      <c r="A3" t="s">
        <v>546</v>
      </c>
      <c r="B3"/>
      <c r="C3"/>
    </row>
    <row r="4" spans="1:8">
      <c r="A4" t="s">
        <v>0</v>
      </c>
      <c r="B4"/>
      <c r="C4"/>
    </row>
    <row r="5" spans="1:8">
      <c r="A5" t="s">
        <v>1</v>
      </c>
      <c r="B5"/>
      <c r="C5"/>
    </row>
    <row r="6" spans="1:8">
      <c r="A6" t="s">
        <v>2</v>
      </c>
      <c r="B6"/>
      <c r="C6"/>
    </row>
    <row r="7" spans="1:8">
      <c r="A7"/>
      <c r="B7"/>
      <c r="C7"/>
    </row>
    <row r="8" spans="1:8">
      <c r="A8" t="s">
        <v>1044</v>
      </c>
      <c r="B8"/>
      <c r="C8"/>
      <c r="F8" s="10" t="s">
        <v>562</v>
      </c>
      <c r="G8" s="10" t="s">
        <v>563</v>
      </c>
      <c r="H8" s="3"/>
    </row>
    <row r="9" spans="1:8">
      <c r="A9" t="s">
        <v>1</v>
      </c>
      <c r="B9"/>
      <c r="C9"/>
      <c r="F9" s="3"/>
      <c r="G9" s="10" t="s">
        <v>564</v>
      </c>
      <c r="H9" s="3"/>
    </row>
    <row r="10" spans="1:8">
      <c r="A10"/>
      <c r="B10"/>
      <c r="C10"/>
      <c r="F10" s="3"/>
      <c r="G10" s="10" t="s">
        <v>565</v>
      </c>
      <c r="H10" s="3"/>
    </row>
    <row r="11" spans="1:8">
      <c r="A11" t="s">
        <v>3</v>
      </c>
      <c r="B11"/>
      <c r="C11"/>
      <c r="F11" s="3"/>
      <c r="G11" s="3"/>
      <c r="H11" s="3"/>
    </row>
    <row r="12" spans="1:8">
      <c r="A12" t="s">
        <v>4</v>
      </c>
      <c r="B12"/>
      <c r="C12"/>
      <c r="F12" s="10" t="s">
        <v>566</v>
      </c>
      <c r="G12" s="13" t="s">
        <v>1225</v>
      </c>
      <c r="H12" s="3"/>
    </row>
    <row r="13" spans="1:8">
      <c r="A13" t="s">
        <v>3</v>
      </c>
      <c r="B13"/>
      <c r="C13"/>
      <c r="F13" s="10" t="s">
        <v>568</v>
      </c>
      <c r="G13" s="14" t="s">
        <v>1224</v>
      </c>
      <c r="H13" s="3"/>
    </row>
    <row r="14" spans="1:8">
      <c r="A14"/>
      <c r="B14"/>
      <c r="C14"/>
    </row>
    <row r="15" spans="1:8">
      <c r="A15" t="s">
        <v>5</v>
      </c>
      <c r="B15"/>
      <c r="C15"/>
    </row>
    <row r="16" spans="1:8">
      <c r="A16" t="s">
        <v>6</v>
      </c>
      <c r="B16"/>
      <c r="C16"/>
    </row>
    <row r="17" spans="1:13">
      <c r="A17" t="s">
        <v>5</v>
      </c>
      <c r="B17"/>
      <c r="C17"/>
    </row>
    <row r="18" spans="1:13">
      <c r="A18"/>
      <c r="B18"/>
      <c r="C18"/>
    </row>
    <row r="19" spans="1:13">
      <c r="A19" t="s">
        <v>7</v>
      </c>
      <c r="B19"/>
      <c r="C19"/>
    </row>
    <row r="20" spans="1:13">
      <c r="A20" t="s">
        <v>945</v>
      </c>
      <c r="B20"/>
      <c r="C20"/>
    </row>
    <row r="21" spans="1:13">
      <c r="A21" t="s">
        <v>9</v>
      </c>
      <c r="B21"/>
      <c r="C21"/>
    </row>
    <row r="22" spans="1:13">
      <c r="A22" t="s">
        <v>10</v>
      </c>
      <c r="B22"/>
      <c r="C22"/>
      <c r="G22" s="2" t="s">
        <v>11</v>
      </c>
      <c r="H22" s="3">
        <v>8</v>
      </c>
    </row>
    <row r="23" spans="1:13">
      <c r="A23" t="s">
        <v>12</v>
      </c>
      <c r="B23"/>
      <c r="C23"/>
      <c r="H23" s="4" t="s">
        <v>13</v>
      </c>
      <c r="I23" s="1" t="s">
        <v>14</v>
      </c>
    </row>
    <row r="24" spans="1:13">
      <c r="A24" t="s">
        <v>15</v>
      </c>
      <c r="B24"/>
      <c r="C24"/>
      <c r="I24" s="1" t="s">
        <v>16</v>
      </c>
    </row>
    <row r="25" spans="1:13">
      <c r="A25"/>
      <c r="B25"/>
      <c r="C25"/>
      <c r="H25" s="1" t="s">
        <v>17</v>
      </c>
    </row>
    <row r="26" spans="1:13">
      <c r="A26" t="s">
        <v>18</v>
      </c>
      <c r="B26" t="s">
        <v>19</v>
      </c>
      <c r="C26" t="s">
        <v>20</v>
      </c>
    </row>
    <row r="27" spans="1:13">
      <c r="A27"/>
      <c r="B27"/>
      <c r="C27"/>
      <c r="I27" s="1" t="s">
        <v>21</v>
      </c>
      <c r="J27" s="1" t="s">
        <v>22</v>
      </c>
      <c r="K27" s="1" t="s">
        <v>23</v>
      </c>
      <c r="L27" s="1" t="s">
        <v>24</v>
      </c>
      <c r="M27" s="1" t="s">
        <v>25</v>
      </c>
    </row>
    <row r="28" spans="1:13">
      <c r="A28" t="s">
        <v>1048</v>
      </c>
      <c r="B28" s="9">
        <v>3.7299999999999999E-5</v>
      </c>
      <c r="C28">
        <v>0.2046</v>
      </c>
      <c r="H28" s="1">
        <v>8</v>
      </c>
      <c r="I28" s="5">
        <f t="shared" ref="I28:I50" si="0">B94*1000*1000</f>
        <v>19.599999999999998</v>
      </c>
      <c r="J28" s="5">
        <f t="shared" ref="J28:J50" si="1">B28*1000*1000</f>
        <v>37.299999999999997</v>
      </c>
      <c r="K28" s="5">
        <f t="shared" ref="K28:K50" si="2">B61*1000*1000</f>
        <v>75.7</v>
      </c>
      <c r="L28" s="5">
        <f>B127*1000*1000</f>
        <v>20.9</v>
      </c>
      <c r="M28" s="5">
        <f>B160*1000*1000</f>
        <v>62.7</v>
      </c>
    </row>
    <row r="29" spans="1:13">
      <c r="A29" t="s">
        <v>1049</v>
      </c>
      <c r="B29" s="9">
        <v>3.7200000000000003E-5</v>
      </c>
      <c r="C29">
        <v>0.4098</v>
      </c>
      <c r="H29" s="1">
        <v>16</v>
      </c>
      <c r="I29" s="5">
        <f t="shared" si="0"/>
        <v>19.899999999999999</v>
      </c>
      <c r="J29" s="5">
        <f t="shared" si="1"/>
        <v>37.200000000000003</v>
      </c>
      <c r="K29" s="5">
        <f t="shared" si="2"/>
        <v>76.5</v>
      </c>
      <c r="L29" s="5">
        <f t="shared" ref="L29:L50" si="3">B128*1000*1000</f>
        <v>21.7</v>
      </c>
      <c r="M29" s="5">
        <f t="shared" ref="M29:M50" si="4">B161*1000*1000</f>
        <v>62.9</v>
      </c>
    </row>
    <row r="30" spans="1:13">
      <c r="A30" t="s">
        <v>1050</v>
      </c>
      <c r="B30" s="9">
        <v>3.7100000000000001E-5</v>
      </c>
      <c r="C30">
        <v>0.82240000000000002</v>
      </c>
      <c r="H30" s="1">
        <v>32</v>
      </c>
      <c r="I30" s="5">
        <f t="shared" si="0"/>
        <v>19.899999999999999</v>
      </c>
      <c r="J30" s="5">
        <f t="shared" si="1"/>
        <v>37.1</v>
      </c>
      <c r="K30" s="5">
        <f t="shared" si="2"/>
        <v>78.399999999999991</v>
      </c>
      <c r="L30" s="5">
        <f t="shared" si="3"/>
        <v>21.6</v>
      </c>
      <c r="M30" s="5">
        <f t="shared" si="4"/>
        <v>62.7</v>
      </c>
    </row>
    <row r="31" spans="1:13">
      <c r="A31" t="s">
        <v>1051</v>
      </c>
      <c r="B31" s="9">
        <v>3.6900000000000002E-5</v>
      </c>
      <c r="C31">
        <v>1.653</v>
      </c>
      <c r="H31" s="1">
        <v>64</v>
      </c>
      <c r="I31" s="5">
        <f t="shared" si="0"/>
        <v>20.100000000000001</v>
      </c>
      <c r="J31" s="5">
        <f t="shared" si="1"/>
        <v>36.900000000000006</v>
      </c>
      <c r="K31" s="5">
        <f t="shared" si="2"/>
        <v>77.899999999999991</v>
      </c>
      <c r="L31" s="5">
        <f t="shared" si="3"/>
        <v>20.2</v>
      </c>
      <c r="M31" s="5">
        <f t="shared" si="4"/>
        <v>62.7</v>
      </c>
    </row>
    <row r="32" spans="1:13">
      <c r="A32" t="s">
        <v>1052</v>
      </c>
      <c r="B32" s="9">
        <v>3.7100000000000001E-5</v>
      </c>
      <c r="C32">
        <v>3.2890000000000001</v>
      </c>
      <c r="H32" s="1">
        <v>128</v>
      </c>
      <c r="I32" s="5">
        <f t="shared" si="0"/>
        <v>22.4</v>
      </c>
      <c r="J32" s="5">
        <f t="shared" si="1"/>
        <v>37.1</v>
      </c>
      <c r="K32" s="5">
        <f t="shared" si="2"/>
        <v>76.399999999999991</v>
      </c>
      <c r="L32" s="5">
        <f t="shared" si="3"/>
        <v>20.2</v>
      </c>
      <c r="M32" s="5">
        <f t="shared" si="4"/>
        <v>62.9</v>
      </c>
    </row>
    <row r="33" spans="1:13">
      <c r="A33" t="s">
        <v>1053</v>
      </c>
      <c r="B33" s="9">
        <v>3.6699999999999998E-5</v>
      </c>
      <c r="C33">
        <v>6.6449999999999996</v>
      </c>
      <c r="H33" s="1">
        <v>256</v>
      </c>
      <c r="I33" s="5">
        <f t="shared" si="0"/>
        <v>25</v>
      </c>
      <c r="J33" s="5">
        <f t="shared" si="1"/>
        <v>36.699999999999996</v>
      </c>
      <c r="K33" s="5">
        <f t="shared" si="2"/>
        <v>77</v>
      </c>
      <c r="L33" s="5">
        <f t="shared" si="3"/>
        <v>20.2</v>
      </c>
      <c r="M33" s="5">
        <f t="shared" si="4"/>
        <v>63.5</v>
      </c>
    </row>
    <row r="34" spans="1:13">
      <c r="A34" t="s">
        <v>1054</v>
      </c>
      <c r="B34" s="9">
        <v>3.6699999999999998E-5</v>
      </c>
      <c r="C34">
        <v>13.31</v>
      </c>
      <c r="H34" s="1">
        <v>512</v>
      </c>
      <c r="I34" s="5">
        <f t="shared" si="0"/>
        <v>25.5</v>
      </c>
      <c r="J34" s="5">
        <f t="shared" si="1"/>
        <v>36.699999999999996</v>
      </c>
      <c r="K34" s="5">
        <f t="shared" si="2"/>
        <v>79.8</v>
      </c>
      <c r="L34" s="5">
        <f t="shared" si="3"/>
        <v>20.400000000000002</v>
      </c>
      <c r="M34" s="5">
        <f t="shared" si="4"/>
        <v>66.3</v>
      </c>
    </row>
    <row r="35" spans="1:13">
      <c r="A35" t="s">
        <v>1055</v>
      </c>
      <c r="B35" s="9">
        <v>3.6699999999999998E-5</v>
      </c>
      <c r="C35">
        <v>26.58</v>
      </c>
      <c r="H35" s="1">
        <v>1024</v>
      </c>
      <c r="I35" s="5">
        <f t="shared" si="0"/>
        <v>27.299999999999997</v>
      </c>
      <c r="J35" s="5">
        <f t="shared" si="1"/>
        <v>36.699999999999996</v>
      </c>
      <c r="K35" s="5">
        <f t="shared" si="2"/>
        <v>85.1</v>
      </c>
      <c r="L35" s="5">
        <f t="shared" si="3"/>
        <v>20.6</v>
      </c>
      <c r="M35" s="5">
        <f t="shared" si="4"/>
        <v>71.7</v>
      </c>
    </row>
    <row r="36" spans="1:13">
      <c r="A36" t="s">
        <v>1056</v>
      </c>
      <c r="B36" s="9">
        <v>3.6999999999999998E-5</v>
      </c>
      <c r="C36">
        <v>52.72</v>
      </c>
      <c r="H36" s="1">
        <v>2048</v>
      </c>
      <c r="I36" s="5">
        <f t="shared" si="0"/>
        <v>30.099999999999998</v>
      </c>
      <c r="J36" s="5">
        <f t="shared" si="1"/>
        <v>37</v>
      </c>
      <c r="K36" s="5">
        <f t="shared" si="2"/>
        <v>92.800000000000011</v>
      </c>
      <c r="L36" s="5">
        <f t="shared" si="3"/>
        <v>21.2</v>
      </c>
      <c r="M36" s="5">
        <f t="shared" si="4"/>
        <v>79.5</v>
      </c>
    </row>
    <row r="37" spans="1:13">
      <c r="A37" t="s">
        <v>1057</v>
      </c>
      <c r="B37" s="9">
        <v>3.6900000000000002E-5</v>
      </c>
      <c r="C37">
        <v>105.8</v>
      </c>
      <c r="H37" s="1">
        <v>4096</v>
      </c>
      <c r="I37" s="5">
        <f t="shared" si="0"/>
        <v>35.800000000000004</v>
      </c>
      <c r="J37" s="5">
        <f t="shared" si="1"/>
        <v>36.900000000000006</v>
      </c>
      <c r="K37" s="5">
        <f t="shared" si="2"/>
        <v>96.199999999999989</v>
      </c>
      <c r="L37" s="5">
        <f t="shared" si="3"/>
        <v>22.099999999999998</v>
      </c>
      <c r="M37" s="5">
        <f t="shared" si="4"/>
        <v>83</v>
      </c>
    </row>
    <row r="38" spans="1:13">
      <c r="A38" t="s">
        <v>1058</v>
      </c>
      <c r="B38" s="9">
        <v>4.0299999999999997E-5</v>
      </c>
      <c r="C38">
        <v>193.9</v>
      </c>
      <c r="H38" s="1">
        <v>8192</v>
      </c>
      <c r="I38" s="5">
        <f t="shared" si="0"/>
        <v>44.3</v>
      </c>
      <c r="J38" s="5">
        <f t="shared" si="1"/>
        <v>40.299999999999997</v>
      </c>
      <c r="K38" s="5">
        <f t="shared" si="2"/>
        <v>104</v>
      </c>
      <c r="L38" s="5">
        <f t="shared" si="3"/>
        <v>26.7</v>
      </c>
      <c r="M38" s="5">
        <f t="shared" si="4"/>
        <v>91.3</v>
      </c>
    </row>
    <row r="39" spans="1:13">
      <c r="A39" t="s">
        <v>1059</v>
      </c>
      <c r="B39" s="9">
        <v>5.2500000000000002E-5</v>
      </c>
      <c r="C39">
        <v>297.7</v>
      </c>
      <c r="H39" s="1">
        <v>16384</v>
      </c>
      <c r="I39" s="5">
        <f t="shared" si="0"/>
        <v>42.2</v>
      </c>
      <c r="J39" s="5">
        <f t="shared" si="1"/>
        <v>52.500000000000007</v>
      </c>
      <c r="K39" s="5">
        <f t="shared" si="2"/>
        <v>121</v>
      </c>
      <c r="L39" s="5">
        <f t="shared" si="3"/>
        <v>39.6</v>
      </c>
      <c r="M39" s="5">
        <f t="shared" si="4"/>
        <v>107</v>
      </c>
    </row>
    <row r="40" spans="1:13">
      <c r="A40" t="s">
        <v>1060</v>
      </c>
      <c r="B40" s="9">
        <v>7.6500000000000003E-5</v>
      </c>
      <c r="C40">
        <v>408.3</v>
      </c>
      <c r="H40" s="1">
        <v>32768</v>
      </c>
      <c r="I40" s="5">
        <f t="shared" si="0"/>
        <v>52</v>
      </c>
      <c r="J40" s="5">
        <f t="shared" si="1"/>
        <v>76.5</v>
      </c>
      <c r="K40" s="5">
        <f t="shared" si="2"/>
        <v>151.00000000000003</v>
      </c>
      <c r="L40" s="5">
        <f t="shared" si="3"/>
        <v>65.199999999999989</v>
      </c>
      <c r="M40" s="5">
        <f t="shared" si="4"/>
        <v>136</v>
      </c>
    </row>
    <row r="41" spans="1:13">
      <c r="A41" t="s">
        <v>1061</v>
      </c>
      <c r="B41" s="9">
        <v>1.25E-4</v>
      </c>
      <c r="C41">
        <v>498.5</v>
      </c>
      <c r="H41" s="1">
        <v>65536</v>
      </c>
      <c r="I41" s="5">
        <f t="shared" si="0"/>
        <v>111</v>
      </c>
      <c r="J41" s="5">
        <f t="shared" si="1"/>
        <v>125</v>
      </c>
      <c r="K41" s="5">
        <f t="shared" si="2"/>
        <v>212</v>
      </c>
      <c r="L41" s="5">
        <f t="shared" si="3"/>
        <v>116</v>
      </c>
      <c r="M41" s="5">
        <f t="shared" si="4"/>
        <v>189</v>
      </c>
    </row>
    <row r="42" spans="1:13">
      <c r="A42" t="s">
        <v>1062</v>
      </c>
      <c r="B42" s="9">
        <v>2.2499999999999999E-4</v>
      </c>
      <c r="C42">
        <v>556.5</v>
      </c>
      <c r="H42" s="1">
        <v>131072</v>
      </c>
      <c r="I42" s="5">
        <f t="shared" si="0"/>
        <v>211</v>
      </c>
      <c r="J42" s="5">
        <f t="shared" si="1"/>
        <v>225</v>
      </c>
      <c r="K42" s="5">
        <f t="shared" si="2"/>
        <v>316</v>
      </c>
      <c r="L42" s="5">
        <f t="shared" si="3"/>
        <v>219</v>
      </c>
      <c r="M42" s="5">
        <f t="shared" si="4"/>
        <v>292</v>
      </c>
    </row>
    <row r="43" spans="1:13">
      <c r="A43" t="s">
        <v>1063</v>
      </c>
      <c r="B43" s="9">
        <v>4.2299999999999998E-4</v>
      </c>
      <c r="C43">
        <v>591.20000000000005</v>
      </c>
      <c r="H43" s="1">
        <v>262144</v>
      </c>
      <c r="I43" s="5">
        <f t="shared" si="0"/>
        <v>409.00000000000006</v>
      </c>
      <c r="J43" s="5">
        <f t="shared" si="1"/>
        <v>423</v>
      </c>
      <c r="K43" s="5">
        <f t="shared" si="2"/>
        <v>522</v>
      </c>
      <c r="L43" s="5">
        <f t="shared" si="3"/>
        <v>423</v>
      </c>
      <c r="M43" s="5">
        <f t="shared" si="4"/>
        <v>490</v>
      </c>
    </row>
    <row r="44" spans="1:13">
      <c r="A44" t="s">
        <v>1064</v>
      </c>
      <c r="B44" s="9">
        <v>8.1899999999999996E-4</v>
      </c>
      <c r="C44">
        <v>610.29999999999995</v>
      </c>
      <c r="H44" s="1">
        <v>524288</v>
      </c>
      <c r="I44" s="5">
        <f t="shared" si="0"/>
        <v>812</v>
      </c>
      <c r="J44" s="5">
        <f t="shared" si="1"/>
        <v>819</v>
      </c>
      <c r="K44" s="5">
        <f t="shared" si="2"/>
        <v>963</v>
      </c>
      <c r="L44" s="5">
        <f t="shared" si="3"/>
        <v>833</v>
      </c>
      <c r="M44" s="5">
        <f t="shared" si="4"/>
        <v>887</v>
      </c>
    </row>
    <row r="45" spans="1:13">
      <c r="A45" t="s">
        <v>1065</v>
      </c>
      <c r="B45" s="9">
        <v>1.6100000000000001E-3</v>
      </c>
      <c r="C45">
        <v>619.9</v>
      </c>
      <c r="H45" s="1">
        <v>1048576</v>
      </c>
      <c r="I45" s="5">
        <f t="shared" si="0"/>
        <v>1600</v>
      </c>
      <c r="J45" s="5">
        <f t="shared" si="1"/>
        <v>1610</v>
      </c>
      <c r="K45" s="5">
        <f t="shared" si="2"/>
        <v>1810</v>
      </c>
      <c r="L45" s="5">
        <f t="shared" si="3"/>
        <v>1619.9999999999998</v>
      </c>
      <c r="M45" s="5">
        <f t="shared" si="4"/>
        <v>1680.0000000000002</v>
      </c>
    </row>
    <row r="46" spans="1:13">
      <c r="A46" t="s">
        <v>1066</v>
      </c>
      <c r="B46" s="9">
        <v>3.2000000000000002E-3</v>
      </c>
      <c r="C46">
        <v>625.20000000000005</v>
      </c>
      <c r="H46" s="1">
        <v>2097152</v>
      </c>
      <c r="I46" s="5">
        <f t="shared" si="0"/>
        <v>3190</v>
      </c>
      <c r="J46" s="5">
        <f t="shared" si="1"/>
        <v>3200</v>
      </c>
      <c r="K46" s="5">
        <f t="shared" si="2"/>
        <v>3520</v>
      </c>
      <c r="L46" s="5">
        <f t="shared" si="3"/>
        <v>3190</v>
      </c>
      <c r="M46" s="5">
        <f t="shared" si="4"/>
        <v>3260</v>
      </c>
    </row>
    <row r="47" spans="1:13">
      <c r="A47" t="s">
        <v>1067</v>
      </c>
      <c r="B47" s="9">
        <v>6.3699999999999998E-3</v>
      </c>
      <c r="C47">
        <v>628.20000000000005</v>
      </c>
      <c r="H47" s="1">
        <v>4194304</v>
      </c>
      <c r="I47" s="5">
        <f t="shared" si="0"/>
        <v>6370</v>
      </c>
      <c r="J47" s="5">
        <f t="shared" si="1"/>
        <v>6370</v>
      </c>
      <c r="K47" s="5">
        <f t="shared" si="2"/>
        <v>6930.0000000000009</v>
      </c>
      <c r="L47" s="5">
        <f t="shared" si="3"/>
        <v>6390</v>
      </c>
      <c r="M47" s="5">
        <f t="shared" si="4"/>
        <v>7870</v>
      </c>
    </row>
    <row r="48" spans="1:13">
      <c r="A48" t="s">
        <v>1068</v>
      </c>
      <c r="B48" s="9">
        <v>1.2699999999999999E-2</v>
      </c>
      <c r="C48">
        <v>629</v>
      </c>
      <c r="H48" s="1">
        <v>8388608</v>
      </c>
      <c r="I48" s="5">
        <f t="shared" si="0"/>
        <v>12700</v>
      </c>
      <c r="J48" s="5">
        <f t="shared" si="1"/>
        <v>12700</v>
      </c>
      <c r="K48" s="5">
        <f t="shared" si="2"/>
        <v>13700.000000000002</v>
      </c>
      <c r="L48" s="5">
        <f t="shared" si="3"/>
        <v>12700</v>
      </c>
      <c r="M48" s="5">
        <f t="shared" si="4"/>
        <v>16900</v>
      </c>
    </row>
    <row r="49" spans="1:13">
      <c r="A49" t="s">
        <v>1069</v>
      </c>
      <c r="B49" s="9">
        <v>2.5399999999999999E-2</v>
      </c>
      <c r="C49">
        <v>629.79999999999995</v>
      </c>
      <c r="H49" s="1">
        <v>16777216</v>
      </c>
      <c r="I49" s="5">
        <f t="shared" si="0"/>
        <v>25400</v>
      </c>
      <c r="J49" s="5">
        <f t="shared" si="1"/>
        <v>25400</v>
      </c>
      <c r="K49" s="5">
        <f t="shared" si="2"/>
        <v>26300</v>
      </c>
      <c r="L49" s="5">
        <f t="shared" si="3"/>
        <v>25400</v>
      </c>
      <c r="M49" s="5">
        <f t="shared" si="4"/>
        <v>27799.999999999996</v>
      </c>
    </row>
    <row r="50" spans="1:13">
      <c r="A50" t="s">
        <v>966</v>
      </c>
      <c r="B50" s="9">
        <v>5.0799999999999998E-2</v>
      </c>
      <c r="C50">
        <v>629.79999999999995</v>
      </c>
      <c r="H50" s="1">
        <v>33554432</v>
      </c>
      <c r="I50" s="5">
        <f t="shared" si="0"/>
        <v>59500</v>
      </c>
      <c r="J50" s="5">
        <f t="shared" si="1"/>
        <v>50800</v>
      </c>
      <c r="K50" s="5">
        <f t="shared" si="2"/>
        <v>52500</v>
      </c>
      <c r="L50" s="5">
        <f t="shared" si="3"/>
        <v>50800</v>
      </c>
      <c r="M50" s="5">
        <f t="shared" si="4"/>
        <v>53800</v>
      </c>
    </row>
    <row r="51" spans="1:13">
      <c r="A51"/>
      <c r="B51"/>
      <c r="C51"/>
    </row>
    <row r="52" spans="1:13">
      <c r="A52" t="s">
        <v>7</v>
      </c>
      <c r="B52"/>
      <c r="C52"/>
    </row>
    <row r="53" spans="1:13">
      <c r="A53" t="s">
        <v>945</v>
      </c>
      <c r="B53"/>
      <c r="C53"/>
    </row>
    <row r="54" spans="1:13">
      <c r="A54" t="s">
        <v>26</v>
      </c>
      <c r="B54"/>
      <c r="C54"/>
    </row>
    <row r="55" spans="1:13">
      <c r="A55" t="s">
        <v>10</v>
      </c>
      <c r="B55"/>
      <c r="C55"/>
      <c r="G55" s="2"/>
    </row>
    <row r="56" spans="1:13">
      <c r="A56" t="s">
        <v>12</v>
      </c>
      <c r="B56"/>
      <c r="C56"/>
      <c r="H56" s="4" t="s">
        <v>13</v>
      </c>
      <c r="I56" s="1" t="s">
        <v>14</v>
      </c>
    </row>
    <row r="57" spans="1:13">
      <c r="A57" t="s">
        <v>15</v>
      </c>
      <c r="B57"/>
      <c r="C57"/>
      <c r="I57" s="1" t="s">
        <v>28</v>
      </c>
    </row>
    <row r="58" spans="1:13">
      <c r="A58"/>
      <c r="B58"/>
      <c r="C58"/>
      <c r="H58" s="1" t="s">
        <v>17</v>
      </c>
    </row>
    <row r="59" spans="1:13">
      <c r="A59" t="s">
        <v>18</v>
      </c>
      <c r="B59" t="s">
        <v>19</v>
      </c>
      <c r="C59" t="s">
        <v>20</v>
      </c>
    </row>
    <row r="60" spans="1:13">
      <c r="A60"/>
      <c r="B60"/>
      <c r="C60"/>
      <c r="I60" s="1" t="s">
        <v>21</v>
      </c>
      <c r="J60" s="1" t="s">
        <v>22</v>
      </c>
      <c r="K60" s="1" t="s">
        <v>23</v>
      </c>
      <c r="L60" s="1" t="s">
        <v>24</v>
      </c>
      <c r="M60" s="1" t="s">
        <v>25</v>
      </c>
    </row>
    <row r="61" spans="1:13">
      <c r="A61" t="s">
        <v>1070</v>
      </c>
      <c r="B61" s="9">
        <v>7.5699999999999997E-5</v>
      </c>
      <c r="C61">
        <v>0.1008</v>
      </c>
      <c r="H61" s="1">
        <v>8</v>
      </c>
      <c r="I61" s="6">
        <f>C94/1000*$H$22</f>
        <v>3.1152000000000003E-3</v>
      </c>
      <c r="J61" s="6">
        <f>C28/1000*$H$22</f>
        <v>1.6368000000000001E-3</v>
      </c>
      <c r="K61" s="6">
        <f>C61/1000*$H$22</f>
        <v>8.0639999999999998E-4</v>
      </c>
      <c r="L61" s="6">
        <f>C127/1000*$H$22</f>
        <v>2.9239999999999999E-3</v>
      </c>
      <c r="M61" s="6">
        <f>C160/1000*$H$22</f>
        <v>9.7280000000000001E-4</v>
      </c>
    </row>
    <row r="62" spans="1:13">
      <c r="A62" t="s">
        <v>1071</v>
      </c>
      <c r="B62" s="9">
        <v>7.6500000000000003E-5</v>
      </c>
      <c r="C62">
        <v>0.19939999999999999</v>
      </c>
      <c r="H62" s="1">
        <v>16</v>
      </c>
      <c r="I62" s="6">
        <f t="shared" ref="I62:I83" si="5">C95/1000*$H$22</f>
        <v>6.1352000000000004E-3</v>
      </c>
      <c r="J62" s="6">
        <f t="shared" ref="J62:J83" si="6">C29/1000*$H$22</f>
        <v>3.2783999999999999E-3</v>
      </c>
      <c r="K62" s="6">
        <f t="shared" ref="K62:K83" si="7">C62/1000*$H$22</f>
        <v>1.5952E-3</v>
      </c>
      <c r="L62" s="6">
        <f t="shared" ref="L62:L83" si="8">C128/1000*$H$22</f>
        <v>5.6176000000000004E-3</v>
      </c>
      <c r="M62" s="6">
        <f t="shared" ref="M62:M83" si="9">C161/1000*$H$22</f>
        <v>1.9415999999999999E-3</v>
      </c>
    </row>
    <row r="63" spans="1:13">
      <c r="A63" t="s">
        <v>1072</v>
      </c>
      <c r="B63" s="9">
        <v>7.8399999999999995E-5</v>
      </c>
      <c r="C63">
        <v>0.38940000000000002</v>
      </c>
      <c r="H63" s="1">
        <v>32</v>
      </c>
      <c r="I63" s="6">
        <f t="shared" si="5"/>
        <v>1.2247999999999998E-2</v>
      </c>
      <c r="J63" s="6">
        <f t="shared" si="6"/>
        <v>6.5792000000000003E-3</v>
      </c>
      <c r="K63" s="6">
        <f t="shared" si="7"/>
        <v>3.1152000000000003E-3</v>
      </c>
      <c r="L63" s="6">
        <f t="shared" si="8"/>
        <v>1.1295999999999999E-2</v>
      </c>
      <c r="M63" s="6">
        <f t="shared" si="9"/>
        <v>3.8912E-3</v>
      </c>
    </row>
    <row r="64" spans="1:13">
      <c r="A64" t="s">
        <v>1073</v>
      </c>
      <c r="B64" s="9">
        <v>7.7899999999999996E-5</v>
      </c>
      <c r="C64">
        <v>0.78369999999999995</v>
      </c>
      <c r="H64" s="1">
        <v>64</v>
      </c>
      <c r="I64" s="6">
        <f t="shared" si="5"/>
        <v>2.4351999999999999E-2</v>
      </c>
      <c r="J64" s="6">
        <f t="shared" si="6"/>
        <v>1.3224E-2</v>
      </c>
      <c r="K64" s="6">
        <f t="shared" si="7"/>
        <v>6.2695999999999993E-3</v>
      </c>
      <c r="L64" s="6">
        <f t="shared" si="8"/>
        <v>2.4167999999999999E-2</v>
      </c>
      <c r="M64" s="6">
        <f t="shared" si="9"/>
        <v>7.7824000000000001E-3</v>
      </c>
    </row>
    <row r="65" spans="1:13">
      <c r="A65" t="s">
        <v>1039</v>
      </c>
      <c r="B65" s="9">
        <v>7.64E-5</v>
      </c>
      <c r="C65">
        <v>1.597</v>
      </c>
      <c r="H65" s="1">
        <v>128</v>
      </c>
      <c r="I65" s="6">
        <f t="shared" si="5"/>
        <v>4.3656E-2</v>
      </c>
      <c r="J65" s="6">
        <f t="shared" si="6"/>
        <v>2.6312000000000002E-2</v>
      </c>
      <c r="K65" s="6">
        <f t="shared" si="7"/>
        <v>1.2775999999999999E-2</v>
      </c>
      <c r="L65" s="6">
        <f t="shared" si="8"/>
        <v>4.8264000000000001E-2</v>
      </c>
      <c r="M65" s="6">
        <f t="shared" si="9"/>
        <v>1.5535999999999999E-2</v>
      </c>
    </row>
    <row r="66" spans="1:13">
      <c r="A66" t="s">
        <v>1074</v>
      </c>
      <c r="B66" s="9">
        <v>7.7000000000000001E-5</v>
      </c>
      <c r="C66">
        <v>3.17</v>
      </c>
      <c r="H66" s="1">
        <v>256</v>
      </c>
      <c r="I66" s="6">
        <f t="shared" si="5"/>
        <v>7.8048000000000006E-2</v>
      </c>
      <c r="J66" s="6">
        <f t="shared" si="6"/>
        <v>5.3159999999999999E-2</v>
      </c>
      <c r="K66" s="6">
        <f t="shared" si="7"/>
        <v>2.5360000000000001E-2</v>
      </c>
      <c r="L66" s="6">
        <f t="shared" si="8"/>
        <v>9.6799999999999997E-2</v>
      </c>
      <c r="M66" s="6">
        <f t="shared" si="9"/>
        <v>3.0768E-2</v>
      </c>
    </row>
    <row r="67" spans="1:13">
      <c r="A67" t="s">
        <v>1075</v>
      </c>
      <c r="B67" s="9">
        <v>7.9800000000000002E-5</v>
      </c>
      <c r="C67">
        <v>6.1159999999999997</v>
      </c>
      <c r="H67" s="1">
        <v>512</v>
      </c>
      <c r="I67" s="6">
        <f t="shared" si="5"/>
        <v>0.15312000000000001</v>
      </c>
      <c r="J67" s="6">
        <f t="shared" si="6"/>
        <v>0.10648000000000001</v>
      </c>
      <c r="K67" s="6">
        <f t="shared" si="7"/>
        <v>4.8927999999999999E-2</v>
      </c>
      <c r="L67" s="6">
        <f t="shared" si="8"/>
        <v>0.19191999999999998</v>
      </c>
      <c r="M67" s="6">
        <f t="shared" si="9"/>
        <v>5.8927999999999994E-2</v>
      </c>
    </row>
    <row r="68" spans="1:13">
      <c r="A68" t="s">
        <v>1076</v>
      </c>
      <c r="B68" s="9">
        <v>8.5099999999999995E-5</v>
      </c>
      <c r="C68">
        <v>11.48</v>
      </c>
      <c r="H68" s="1">
        <v>1024</v>
      </c>
      <c r="I68" s="6">
        <f t="shared" si="5"/>
        <v>0.28632000000000002</v>
      </c>
      <c r="J68" s="6">
        <f t="shared" si="6"/>
        <v>0.21264</v>
      </c>
      <c r="K68" s="6">
        <f t="shared" si="7"/>
        <v>9.1840000000000005E-2</v>
      </c>
      <c r="L68" s="6">
        <f t="shared" si="8"/>
        <v>0.37872</v>
      </c>
      <c r="M68" s="6">
        <f t="shared" si="9"/>
        <v>0.10904000000000001</v>
      </c>
    </row>
    <row r="69" spans="1:13">
      <c r="A69" t="s">
        <v>1077</v>
      </c>
      <c r="B69" s="9">
        <v>9.2800000000000006E-5</v>
      </c>
      <c r="C69">
        <v>21.05</v>
      </c>
      <c r="H69" s="1">
        <v>2048</v>
      </c>
      <c r="I69" s="6">
        <f t="shared" si="5"/>
        <v>0.51927999999999996</v>
      </c>
      <c r="J69" s="6">
        <f t="shared" si="6"/>
        <v>0.42175999999999997</v>
      </c>
      <c r="K69" s="6">
        <f t="shared" si="7"/>
        <v>0.16839999999999999</v>
      </c>
      <c r="L69" s="6">
        <f t="shared" si="8"/>
        <v>0.73560000000000003</v>
      </c>
      <c r="M69" s="6">
        <f t="shared" si="9"/>
        <v>0.19663999999999998</v>
      </c>
    </row>
    <row r="70" spans="1:13">
      <c r="A70" t="s">
        <v>1078</v>
      </c>
      <c r="B70" s="9">
        <v>9.6199999999999994E-5</v>
      </c>
      <c r="C70">
        <v>40.61</v>
      </c>
      <c r="H70" s="1">
        <v>4096</v>
      </c>
      <c r="I70" s="6">
        <f t="shared" si="5"/>
        <v>0.872</v>
      </c>
      <c r="J70" s="6">
        <f t="shared" si="6"/>
        <v>0.84639999999999993</v>
      </c>
      <c r="K70" s="6">
        <f t="shared" si="7"/>
        <v>0.32488</v>
      </c>
      <c r="L70" s="6">
        <f t="shared" si="8"/>
        <v>1.4144000000000001</v>
      </c>
      <c r="M70" s="6">
        <f t="shared" si="9"/>
        <v>0.37648000000000004</v>
      </c>
    </row>
    <row r="71" spans="1:13">
      <c r="A71" t="s">
        <v>1079</v>
      </c>
      <c r="B71" s="9">
        <v>1.0399999999999999E-4</v>
      </c>
      <c r="C71">
        <v>74.77</v>
      </c>
      <c r="H71" s="1">
        <v>8192</v>
      </c>
      <c r="I71" s="6">
        <f t="shared" si="5"/>
        <v>1.4128000000000001</v>
      </c>
      <c r="J71" s="6">
        <f t="shared" si="6"/>
        <v>1.5512000000000001</v>
      </c>
      <c r="K71" s="6">
        <f t="shared" si="7"/>
        <v>0.59815999999999991</v>
      </c>
      <c r="L71" s="6">
        <f t="shared" si="8"/>
        <v>2.3431999999999999</v>
      </c>
      <c r="M71" s="6">
        <f t="shared" si="9"/>
        <v>0.68447999999999998</v>
      </c>
    </row>
    <row r="72" spans="1:13">
      <c r="A72" t="s">
        <v>1014</v>
      </c>
      <c r="B72" s="9">
        <v>1.21E-4</v>
      </c>
      <c r="C72">
        <v>129</v>
      </c>
      <c r="H72" s="1">
        <v>16384</v>
      </c>
      <c r="I72" s="6">
        <f t="shared" si="5"/>
        <v>2.9591999999999996</v>
      </c>
      <c r="J72" s="6">
        <f t="shared" si="6"/>
        <v>2.3815999999999997</v>
      </c>
      <c r="K72" s="6">
        <f t="shared" si="7"/>
        <v>1.032</v>
      </c>
      <c r="L72" s="6">
        <f t="shared" si="8"/>
        <v>3.1608000000000001</v>
      </c>
      <c r="M72" s="6">
        <f t="shared" si="9"/>
        <v>1.1664000000000001</v>
      </c>
    </row>
    <row r="73" spans="1:13">
      <c r="A73" t="s">
        <v>1080</v>
      </c>
      <c r="B73" s="9">
        <v>1.5100000000000001E-4</v>
      </c>
      <c r="C73">
        <v>206.8</v>
      </c>
      <c r="H73" s="1">
        <v>32768</v>
      </c>
      <c r="I73" s="6">
        <f t="shared" si="5"/>
        <v>4.8071999999999999</v>
      </c>
      <c r="J73" s="6">
        <f t="shared" si="6"/>
        <v>3.2664</v>
      </c>
      <c r="K73" s="6">
        <f t="shared" si="7"/>
        <v>1.6544000000000001</v>
      </c>
      <c r="L73" s="6">
        <f t="shared" si="8"/>
        <v>3.8351999999999999</v>
      </c>
      <c r="M73" s="6">
        <f t="shared" si="9"/>
        <v>1.8320000000000001</v>
      </c>
    </row>
    <row r="74" spans="1:13">
      <c r="A74" t="s">
        <v>1081</v>
      </c>
      <c r="B74" s="9">
        <v>2.12E-4</v>
      </c>
      <c r="C74">
        <v>294.89999999999998</v>
      </c>
      <c r="H74" s="1">
        <v>65536</v>
      </c>
      <c r="I74" s="6">
        <f t="shared" si="5"/>
        <v>4.4960000000000004</v>
      </c>
      <c r="J74" s="6">
        <f t="shared" si="6"/>
        <v>3.988</v>
      </c>
      <c r="K74" s="6">
        <f t="shared" si="7"/>
        <v>2.3592</v>
      </c>
      <c r="L74" s="6">
        <f t="shared" si="8"/>
        <v>4.3159999999999998</v>
      </c>
      <c r="M74" s="6">
        <f t="shared" si="9"/>
        <v>2.6456</v>
      </c>
    </row>
    <row r="75" spans="1:13">
      <c r="A75" t="s">
        <v>1082</v>
      </c>
      <c r="B75" s="9">
        <v>3.1599999999999998E-4</v>
      </c>
      <c r="C75">
        <v>395.1</v>
      </c>
      <c r="H75" s="1">
        <v>131072</v>
      </c>
      <c r="I75" s="6">
        <f t="shared" si="5"/>
        <v>4.7463999999999995</v>
      </c>
      <c r="J75" s="6">
        <f t="shared" si="6"/>
        <v>4.452</v>
      </c>
      <c r="K75" s="6">
        <f t="shared" si="7"/>
        <v>3.1608000000000001</v>
      </c>
      <c r="L75" s="6">
        <f t="shared" si="8"/>
        <v>4.5768000000000004</v>
      </c>
      <c r="M75" s="6">
        <f t="shared" si="9"/>
        <v>3.4304000000000001</v>
      </c>
    </row>
    <row r="76" spans="1:13">
      <c r="A76" t="s">
        <v>178</v>
      </c>
      <c r="B76" s="9">
        <v>5.22E-4</v>
      </c>
      <c r="C76">
        <v>478.5</v>
      </c>
      <c r="H76" s="1">
        <v>262144</v>
      </c>
      <c r="I76" s="6">
        <f t="shared" si="5"/>
        <v>4.8879999999999999</v>
      </c>
      <c r="J76" s="6">
        <f t="shared" si="6"/>
        <v>4.7296000000000005</v>
      </c>
      <c r="K76" s="6">
        <f t="shared" si="7"/>
        <v>3.8279999999999998</v>
      </c>
      <c r="L76" s="6">
        <f t="shared" si="8"/>
        <v>4.7296000000000005</v>
      </c>
      <c r="M76" s="6">
        <f t="shared" si="9"/>
        <v>4.0839999999999996</v>
      </c>
    </row>
    <row r="77" spans="1:13">
      <c r="A77" t="s">
        <v>1083</v>
      </c>
      <c r="B77" s="9">
        <v>9.6299999999999999E-4</v>
      </c>
      <c r="C77">
        <v>519.29999999999995</v>
      </c>
      <c r="H77" s="1">
        <v>524288</v>
      </c>
      <c r="I77" s="6">
        <f t="shared" si="5"/>
        <v>4.9287999999999998</v>
      </c>
      <c r="J77" s="6">
        <f t="shared" si="6"/>
        <v>4.8823999999999996</v>
      </c>
      <c r="K77" s="6">
        <f t="shared" si="7"/>
        <v>4.1543999999999999</v>
      </c>
      <c r="L77" s="6">
        <f t="shared" si="8"/>
        <v>4.8016000000000005</v>
      </c>
      <c r="M77" s="6">
        <f t="shared" si="9"/>
        <v>4.5111999999999997</v>
      </c>
    </row>
    <row r="78" spans="1:13">
      <c r="A78" t="s">
        <v>1084</v>
      </c>
      <c r="B78" s="9">
        <v>1.81E-3</v>
      </c>
      <c r="C78">
        <v>551.1</v>
      </c>
      <c r="H78" s="1">
        <v>1048576</v>
      </c>
      <c r="I78" s="6">
        <f t="shared" si="5"/>
        <v>5.0016000000000007</v>
      </c>
      <c r="J78" s="6">
        <f t="shared" si="6"/>
        <v>4.9592000000000001</v>
      </c>
      <c r="K78" s="6">
        <f t="shared" si="7"/>
        <v>4.4088000000000003</v>
      </c>
      <c r="L78" s="6">
        <f t="shared" si="8"/>
        <v>4.9352</v>
      </c>
      <c r="M78" s="6">
        <f t="shared" si="9"/>
        <v>4.7623999999999995</v>
      </c>
    </row>
    <row r="79" spans="1:13">
      <c r="A79" t="s">
        <v>1085</v>
      </c>
      <c r="B79" s="9">
        <v>3.5200000000000001E-3</v>
      </c>
      <c r="C79">
        <v>567.6</v>
      </c>
      <c r="H79" s="1">
        <v>2097152</v>
      </c>
      <c r="I79" s="6">
        <f t="shared" si="5"/>
        <v>5.0199999999999996</v>
      </c>
      <c r="J79" s="6">
        <f t="shared" si="6"/>
        <v>5.0016000000000007</v>
      </c>
      <c r="K79" s="6">
        <f t="shared" si="7"/>
        <v>4.5407999999999999</v>
      </c>
      <c r="L79" s="6">
        <f t="shared" si="8"/>
        <v>5.0136000000000003</v>
      </c>
      <c r="M79" s="6">
        <f t="shared" si="9"/>
        <v>4.9056000000000006</v>
      </c>
    </row>
    <row r="80" spans="1:13">
      <c r="A80" t="s">
        <v>1086</v>
      </c>
      <c r="B80" s="9">
        <v>6.9300000000000004E-3</v>
      </c>
      <c r="C80">
        <v>577.20000000000005</v>
      </c>
      <c r="H80" s="1">
        <v>4194304</v>
      </c>
      <c r="I80" s="6">
        <f t="shared" si="5"/>
        <v>5.0256000000000007</v>
      </c>
      <c r="J80" s="6">
        <f t="shared" si="6"/>
        <v>5.0256000000000007</v>
      </c>
      <c r="K80" s="6">
        <f t="shared" si="7"/>
        <v>4.6176000000000004</v>
      </c>
      <c r="L80" s="6">
        <f t="shared" si="8"/>
        <v>5.0072000000000001</v>
      </c>
      <c r="M80" s="6">
        <f t="shared" si="9"/>
        <v>4.0671999999999997</v>
      </c>
    </row>
    <row r="81" spans="1:13">
      <c r="A81" t="s">
        <v>1087</v>
      </c>
      <c r="B81" s="9">
        <v>1.37E-2</v>
      </c>
      <c r="C81">
        <v>585.79999999999995</v>
      </c>
      <c r="H81" s="1">
        <v>8388608</v>
      </c>
      <c r="I81" s="6">
        <f t="shared" si="5"/>
        <v>5.0383999999999993</v>
      </c>
      <c r="J81" s="6">
        <f t="shared" si="6"/>
        <v>5.032</v>
      </c>
      <c r="K81" s="6">
        <f t="shared" si="7"/>
        <v>4.6863999999999999</v>
      </c>
      <c r="L81" s="6">
        <f t="shared" si="8"/>
        <v>5.0439999999999996</v>
      </c>
      <c r="M81" s="6">
        <f t="shared" si="9"/>
        <v>3.7856000000000001</v>
      </c>
    </row>
    <row r="82" spans="1:13">
      <c r="A82" t="s">
        <v>1088</v>
      </c>
      <c r="B82" s="9">
        <v>2.63E-2</v>
      </c>
      <c r="C82">
        <v>609.5</v>
      </c>
      <c r="H82" s="1">
        <v>16777216</v>
      </c>
      <c r="I82" s="6">
        <f t="shared" si="5"/>
        <v>5.032</v>
      </c>
      <c r="J82" s="6">
        <f t="shared" si="6"/>
        <v>5.0383999999999993</v>
      </c>
      <c r="K82" s="6">
        <f t="shared" si="7"/>
        <v>4.8760000000000003</v>
      </c>
      <c r="L82" s="6">
        <f t="shared" si="8"/>
        <v>5.0383999999999993</v>
      </c>
      <c r="M82" s="6">
        <f t="shared" si="9"/>
        <v>4.5968</v>
      </c>
    </row>
    <row r="83" spans="1:13">
      <c r="A83" t="s">
        <v>1089</v>
      </c>
      <c r="B83" s="9">
        <v>5.2499999999999998E-2</v>
      </c>
      <c r="C83">
        <v>609.5</v>
      </c>
      <c r="H83" s="1">
        <v>33554432</v>
      </c>
      <c r="I83" s="6">
        <f t="shared" si="5"/>
        <v>4.3023999999999996</v>
      </c>
      <c r="J83" s="6">
        <f t="shared" si="6"/>
        <v>5.0383999999999993</v>
      </c>
      <c r="K83" s="6">
        <f t="shared" si="7"/>
        <v>4.8760000000000003</v>
      </c>
      <c r="L83" s="6">
        <f t="shared" si="8"/>
        <v>5.0439999999999996</v>
      </c>
      <c r="M83" s="6">
        <f t="shared" si="9"/>
        <v>4.7576000000000001</v>
      </c>
    </row>
    <row r="84" spans="1:13">
      <c r="A84"/>
      <c r="B84"/>
      <c r="C84"/>
    </row>
    <row r="85" spans="1:13">
      <c r="A85" t="s">
        <v>7</v>
      </c>
      <c r="B85"/>
      <c r="C85"/>
    </row>
    <row r="86" spans="1:13">
      <c r="A86" t="s">
        <v>945</v>
      </c>
      <c r="B86"/>
      <c r="C86"/>
    </row>
    <row r="87" spans="1:13">
      <c r="A87" t="s">
        <v>31</v>
      </c>
      <c r="B87"/>
      <c r="C87"/>
    </row>
    <row r="88" spans="1:13">
      <c r="A88" t="s">
        <v>32</v>
      </c>
      <c r="B88"/>
      <c r="C88"/>
    </row>
    <row r="89" spans="1:13">
      <c r="A89" t="s">
        <v>12</v>
      </c>
      <c r="B89"/>
      <c r="C89"/>
    </row>
    <row r="90" spans="1:13">
      <c r="A90" t="s">
        <v>15</v>
      </c>
      <c r="B90"/>
      <c r="C90"/>
    </row>
    <row r="91" spans="1:13">
      <c r="A91"/>
      <c r="B91"/>
      <c r="C91"/>
    </row>
    <row r="92" spans="1:13">
      <c r="A92" t="s">
        <v>18</v>
      </c>
      <c r="B92" t="s">
        <v>19</v>
      </c>
      <c r="C92" t="s">
        <v>20</v>
      </c>
      <c r="G92" s="2" t="s">
        <v>11</v>
      </c>
      <c r="H92" s="1">
        <v>8</v>
      </c>
    </row>
    <row r="93" spans="1:13">
      <c r="A93"/>
      <c r="B93"/>
      <c r="C93"/>
      <c r="H93" s="4" t="s">
        <v>13</v>
      </c>
      <c r="I93" s="1" t="s">
        <v>33</v>
      </c>
    </row>
    <row r="94" spans="1:13">
      <c r="A94" t="s">
        <v>1090</v>
      </c>
      <c r="B94" s="9">
        <v>1.9599999999999999E-5</v>
      </c>
      <c r="C94">
        <v>0.38940000000000002</v>
      </c>
      <c r="I94" s="1" t="s">
        <v>16</v>
      </c>
    </row>
    <row r="95" spans="1:13">
      <c r="A95" t="s">
        <v>459</v>
      </c>
      <c r="B95" s="9">
        <v>1.9899999999999999E-5</v>
      </c>
      <c r="C95">
        <v>0.76690000000000003</v>
      </c>
      <c r="H95" s="1" t="s">
        <v>17</v>
      </c>
    </row>
    <row r="96" spans="1:13">
      <c r="A96" t="s">
        <v>1091</v>
      </c>
      <c r="B96" s="9">
        <v>1.9899999999999999E-5</v>
      </c>
      <c r="C96">
        <v>1.5309999999999999</v>
      </c>
    </row>
    <row r="97" spans="1:13">
      <c r="A97" t="s">
        <v>1092</v>
      </c>
      <c r="B97" s="9">
        <v>2.0100000000000001E-5</v>
      </c>
      <c r="C97">
        <v>3.044</v>
      </c>
      <c r="I97" s="1" t="s">
        <v>21</v>
      </c>
      <c r="J97" s="1" t="s">
        <v>22</v>
      </c>
      <c r="K97" s="1" t="s">
        <v>23</v>
      </c>
      <c r="L97" s="1" t="s">
        <v>24</v>
      </c>
      <c r="M97" s="1" t="s">
        <v>25</v>
      </c>
    </row>
    <row r="98" spans="1:13">
      <c r="A98" t="s">
        <v>1093</v>
      </c>
      <c r="B98" s="9">
        <v>2.2399999999999999E-5</v>
      </c>
      <c r="C98">
        <v>5.4569999999999999</v>
      </c>
      <c r="H98" s="1">
        <v>8</v>
      </c>
      <c r="I98" s="5">
        <f t="shared" ref="I98:I120" si="10">B296*1000*1000</f>
        <v>25.1</v>
      </c>
      <c r="J98" s="5">
        <f t="shared" ref="J98:J120" si="11">B230*1000*1000</f>
        <v>80.099999999999994</v>
      </c>
      <c r="K98" s="5">
        <f t="shared" ref="K98:K120" si="12">B263*1000*1000</f>
        <v>191</v>
      </c>
      <c r="L98" s="5">
        <f t="shared" ref="L98:L120" si="13">B329*1000*1000</f>
        <v>0</v>
      </c>
      <c r="M98" s="5">
        <f t="shared" ref="M98:M120" si="14">B362*1000*1000</f>
        <v>0</v>
      </c>
    </row>
    <row r="99" spans="1:13">
      <c r="A99" t="s">
        <v>1094</v>
      </c>
      <c r="B99" s="9">
        <v>2.5000000000000001E-5</v>
      </c>
      <c r="C99">
        <v>9.7560000000000002</v>
      </c>
      <c r="H99" s="1">
        <v>16</v>
      </c>
      <c r="I99" s="5">
        <f t="shared" si="10"/>
        <v>36.399999999999991</v>
      </c>
      <c r="J99" s="5">
        <f t="shared" si="11"/>
        <v>83</v>
      </c>
      <c r="K99" s="5">
        <f t="shared" si="12"/>
        <v>189</v>
      </c>
      <c r="L99" s="5">
        <f t="shared" si="13"/>
        <v>0</v>
      </c>
      <c r="M99" s="5">
        <f t="shared" si="14"/>
        <v>0</v>
      </c>
    </row>
    <row r="100" spans="1:13">
      <c r="A100" t="s">
        <v>1095</v>
      </c>
      <c r="B100" s="9">
        <v>2.55E-5</v>
      </c>
      <c r="C100">
        <v>19.14</v>
      </c>
      <c r="H100" s="1">
        <v>32</v>
      </c>
      <c r="I100" s="5">
        <f t="shared" si="10"/>
        <v>43.699999999999996</v>
      </c>
      <c r="J100" s="5">
        <f t="shared" si="11"/>
        <v>97.2</v>
      </c>
      <c r="K100" s="5">
        <f t="shared" si="12"/>
        <v>150</v>
      </c>
      <c r="L100" s="5">
        <f t="shared" si="13"/>
        <v>0</v>
      </c>
      <c r="M100" s="5">
        <f t="shared" si="14"/>
        <v>0</v>
      </c>
    </row>
    <row r="101" spans="1:13">
      <c r="A101" t="s">
        <v>1096</v>
      </c>
      <c r="B101" s="9">
        <v>2.73E-5</v>
      </c>
      <c r="C101">
        <v>35.79</v>
      </c>
      <c r="H101" s="1">
        <v>64</v>
      </c>
      <c r="I101" s="5">
        <f t="shared" si="10"/>
        <v>36.199999999999996</v>
      </c>
      <c r="J101" s="5">
        <f t="shared" si="11"/>
        <v>114</v>
      </c>
      <c r="K101" s="5">
        <f t="shared" si="12"/>
        <v>158</v>
      </c>
      <c r="L101" s="5">
        <f t="shared" si="13"/>
        <v>0</v>
      </c>
      <c r="M101" s="5">
        <f t="shared" si="14"/>
        <v>0</v>
      </c>
    </row>
    <row r="102" spans="1:13">
      <c r="A102" t="s">
        <v>1097</v>
      </c>
      <c r="B102" s="9">
        <v>3.01E-5</v>
      </c>
      <c r="C102">
        <v>64.91</v>
      </c>
      <c r="H102" s="1">
        <v>128</v>
      </c>
      <c r="I102" s="5">
        <f t="shared" si="10"/>
        <v>30.599999999999998</v>
      </c>
      <c r="J102" s="5">
        <f t="shared" si="11"/>
        <v>125</v>
      </c>
      <c r="K102" s="5">
        <f t="shared" si="12"/>
        <v>157</v>
      </c>
      <c r="L102" s="5">
        <f t="shared" si="13"/>
        <v>0</v>
      </c>
      <c r="M102" s="5">
        <f t="shared" si="14"/>
        <v>0</v>
      </c>
    </row>
    <row r="103" spans="1:13">
      <c r="A103" t="s">
        <v>1098</v>
      </c>
      <c r="B103" s="9">
        <v>3.5800000000000003E-5</v>
      </c>
      <c r="C103">
        <v>109</v>
      </c>
      <c r="H103" s="1">
        <v>256</v>
      </c>
      <c r="I103" s="5">
        <f t="shared" si="10"/>
        <v>44.4</v>
      </c>
      <c r="J103" s="5">
        <f t="shared" si="11"/>
        <v>101</v>
      </c>
      <c r="K103" s="5">
        <f t="shared" si="12"/>
        <v>165</v>
      </c>
      <c r="L103" s="5">
        <f t="shared" si="13"/>
        <v>0</v>
      </c>
      <c r="M103" s="5">
        <f t="shared" si="14"/>
        <v>0</v>
      </c>
    </row>
    <row r="104" spans="1:13">
      <c r="A104" t="s">
        <v>1099</v>
      </c>
      <c r="B104" s="9">
        <v>4.4299999999999999E-5</v>
      </c>
      <c r="C104">
        <v>176.6</v>
      </c>
      <c r="H104" s="1">
        <v>512</v>
      </c>
      <c r="I104" s="5">
        <f t="shared" si="10"/>
        <v>57.1</v>
      </c>
      <c r="J104" s="5">
        <f t="shared" si="11"/>
        <v>105.00000000000001</v>
      </c>
      <c r="K104" s="5">
        <f t="shared" si="12"/>
        <v>163</v>
      </c>
      <c r="L104" s="5">
        <f t="shared" si="13"/>
        <v>0</v>
      </c>
      <c r="M104" s="5">
        <f t="shared" si="14"/>
        <v>0</v>
      </c>
    </row>
    <row r="105" spans="1:13">
      <c r="A105" t="s">
        <v>1100</v>
      </c>
      <c r="B105" s="9">
        <v>4.2200000000000003E-5</v>
      </c>
      <c r="C105">
        <v>369.9</v>
      </c>
      <c r="H105" s="1">
        <v>1024</v>
      </c>
      <c r="I105" s="5">
        <f t="shared" si="10"/>
        <v>77.600000000000009</v>
      </c>
      <c r="J105" s="5">
        <f t="shared" si="11"/>
        <v>145</v>
      </c>
      <c r="K105" s="5">
        <f t="shared" si="12"/>
        <v>185</v>
      </c>
      <c r="L105" s="5">
        <f t="shared" si="13"/>
        <v>0</v>
      </c>
      <c r="M105" s="5">
        <f t="shared" si="14"/>
        <v>0</v>
      </c>
    </row>
    <row r="106" spans="1:13">
      <c r="A106" t="s">
        <v>1101</v>
      </c>
      <c r="B106" s="9">
        <v>5.1999999999999997E-5</v>
      </c>
      <c r="C106">
        <v>600.9</v>
      </c>
      <c r="H106" s="1">
        <v>2048</v>
      </c>
      <c r="I106" s="5">
        <f t="shared" si="10"/>
        <v>38</v>
      </c>
      <c r="J106" s="5">
        <f t="shared" si="11"/>
        <v>255</v>
      </c>
      <c r="K106" s="5">
        <f t="shared" si="12"/>
        <v>264</v>
      </c>
      <c r="L106" s="5">
        <f t="shared" si="13"/>
        <v>0</v>
      </c>
      <c r="M106" s="5">
        <f t="shared" si="14"/>
        <v>0</v>
      </c>
    </row>
    <row r="107" spans="1:13">
      <c r="A107" t="s">
        <v>1102</v>
      </c>
      <c r="B107" s="9">
        <v>1.11E-4</v>
      </c>
      <c r="C107">
        <v>562</v>
      </c>
      <c r="H107" s="1">
        <v>4096</v>
      </c>
      <c r="I107" s="5">
        <f t="shared" si="10"/>
        <v>0</v>
      </c>
      <c r="J107" s="5">
        <f t="shared" si="11"/>
        <v>419</v>
      </c>
      <c r="K107" s="5">
        <f t="shared" si="12"/>
        <v>431</v>
      </c>
      <c r="L107" s="5">
        <f t="shared" si="13"/>
        <v>0</v>
      </c>
      <c r="M107" s="5">
        <f t="shared" si="14"/>
        <v>0</v>
      </c>
    </row>
    <row r="108" spans="1:13">
      <c r="A108" t="s">
        <v>1103</v>
      </c>
      <c r="B108" s="9">
        <v>2.1100000000000001E-4</v>
      </c>
      <c r="C108">
        <v>593.29999999999995</v>
      </c>
      <c r="H108" s="1">
        <v>8192</v>
      </c>
      <c r="I108" s="5">
        <f t="shared" si="10"/>
        <v>0</v>
      </c>
      <c r="J108" s="5">
        <f t="shared" si="11"/>
        <v>759</v>
      </c>
      <c r="K108" s="5">
        <f t="shared" si="12"/>
        <v>716</v>
      </c>
      <c r="L108" s="5">
        <f t="shared" si="13"/>
        <v>0</v>
      </c>
      <c r="M108" s="5">
        <f t="shared" si="14"/>
        <v>0</v>
      </c>
    </row>
    <row r="109" spans="1:13">
      <c r="A109" t="s">
        <v>1104</v>
      </c>
      <c r="B109" s="9">
        <v>4.0900000000000002E-4</v>
      </c>
      <c r="C109">
        <v>611</v>
      </c>
      <c r="H109" s="1">
        <v>16384</v>
      </c>
      <c r="I109" s="5">
        <f t="shared" si="10"/>
        <v>0</v>
      </c>
      <c r="J109" s="5">
        <f t="shared" si="11"/>
        <v>1480</v>
      </c>
      <c r="K109" s="5">
        <f t="shared" si="12"/>
        <v>1340</v>
      </c>
      <c r="L109" s="5">
        <f t="shared" si="13"/>
        <v>0</v>
      </c>
      <c r="M109" s="5">
        <f t="shared" si="14"/>
        <v>0</v>
      </c>
    </row>
    <row r="110" spans="1:13">
      <c r="A110" t="s">
        <v>355</v>
      </c>
      <c r="B110" s="9">
        <v>8.12E-4</v>
      </c>
      <c r="C110">
        <v>616.1</v>
      </c>
      <c r="H110" s="1">
        <v>32768</v>
      </c>
      <c r="I110" s="5">
        <f t="shared" si="10"/>
        <v>0</v>
      </c>
      <c r="J110" s="5">
        <f t="shared" si="11"/>
        <v>2610</v>
      </c>
      <c r="K110" s="5">
        <f t="shared" si="12"/>
        <v>2660</v>
      </c>
      <c r="L110" s="5">
        <f t="shared" si="13"/>
        <v>0</v>
      </c>
      <c r="M110" s="5">
        <f t="shared" si="14"/>
        <v>0</v>
      </c>
    </row>
    <row r="111" spans="1:13">
      <c r="A111" t="s">
        <v>1105</v>
      </c>
      <c r="B111" s="9">
        <v>1.6000000000000001E-3</v>
      </c>
      <c r="C111">
        <v>625.20000000000005</v>
      </c>
      <c r="H111" s="1">
        <v>65536</v>
      </c>
      <c r="I111" s="5">
        <f t="shared" si="10"/>
        <v>0</v>
      </c>
      <c r="J111" s="5">
        <f t="shared" si="11"/>
        <v>5020.0000000000009</v>
      </c>
      <c r="K111" s="5">
        <f t="shared" si="12"/>
        <v>5270.0000000000009</v>
      </c>
      <c r="L111" s="5">
        <f t="shared" si="13"/>
        <v>0</v>
      </c>
      <c r="M111" s="5">
        <f t="shared" si="14"/>
        <v>0</v>
      </c>
    </row>
    <row r="112" spans="1:13">
      <c r="A112" t="s">
        <v>1106</v>
      </c>
      <c r="B112" s="9">
        <v>3.1900000000000001E-3</v>
      </c>
      <c r="C112">
        <v>627.5</v>
      </c>
      <c r="H112" s="1">
        <v>131072</v>
      </c>
      <c r="I112" s="5">
        <f t="shared" si="10"/>
        <v>0</v>
      </c>
      <c r="J112" s="5">
        <f t="shared" si="11"/>
        <v>10400</v>
      </c>
      <c r="K112" s="5">
        <f t="shared" si="12"/>
        <v>10500</v>
      </c>
      <c r="L112" s="5">
        <f t="shared" si="13"/>
        <v>0</v>
      </c>
      <c r="M112" s="5">
        <f t="shared" si="14"/>
        <v>0</v>
      </c>
    </row>
    <row r="113" spans="1:13">
      <c r="A113" t="s">
        <v>1067</v>
      </c>
      <c r="B113" s="9">
        <v>6.3699999999999998E-3</v>
      </c>
      <c r="C113">
        <v>628.20000000000005</v>
      </c>
      <c r="H113" s="1">
        <v>262144</v>
      </c>
      <c r="I113" s="5">
        <f t="shared" si="10"/>
        <v>0</v>
      </c>
      <c r="J113" s="5">
        <f t="shared" si="11"/>
        <v>21700</v>
      </c>
      <c r="K113" s="5">
        <f t="shared" si="12"/>
        <v>21000</v>
      </c>
      <c r="L113" s="5">
        <f t="shared" si="13"/>
        <v>0</v>
      </c>
      <c r="M113" s="5">
        <f t="shared" si="14"/>
        <v>0</v>
      </c>
    </row>
    <row r="114" spans="1:13">
      <c r="A114" t="s">
        <v>1107</v>
      </c>
      <c r="B114" s="9">
        <v>1.2699999999999999E-2</v>
      </c>
      <c r="C114">
        <v>629.79999999999995</v>
      </c>
      <c r="H114" s="1">
        <v>524288</v>
      </c>
      <c r="I114" s="5">
        <f t="shared" si="10"/>
        <v>0</v>
      </c>
      <c r="J114" s="5">
        <f t="shared" si="11"/>
        <v>43000</v>
      </c>
      <c r="K114" s="5">
        <f t="shared" si="12"/>
        <v>42400</v>
      </c>
      <c r="L114" s="5">
        <f t="shared" si="13"/>
        <v>0</v>
      </c>
      <c r="M114" s="5">
        <f t="shared" si="14"/>
        <v>0</v>
      </c>
    </row>
    <row r="115" spans="1:13">
      <c r="A115" t="s">
        <v>1108</v>
      </c>
      <c r="B115" s="9">
        <v>2.5399999999999999E-2</v>
      </c>
      <c r="C115">
        <v>629</v>
      </c>
      <c r="H115" s="1">
        <v>1048576</v>
      </c>
      <c r="I115" s="5">
        <f t="shared" si="10"/>
        <v>0</v>
      </c>
      <c r="J115" s="5">
        <f t="shared" si="11"/>
        <v>90899.999999999985</v>
      </c>
      <c r="K115" s="5">
        <f t="shared" si="12"/>
        <v>89000</v>
      </c>
      <c r="L115" s="5">
        <f t="shared" si="13"/>
        <v>0</v>
      </c>
      <c r="M115" s="5">
        <f t="shared" si="14"/>
        <v>0</v>
      </c>
    </row>
    <row r="116" spans="1:13">
      <c r="A116" t="s">
        <v>1109</v>
      </c>
      <c r="B116" s="9">
        <v>5.9499999999999997E-2</v>
      </c>
      <c r="C116">
        <v>537.79999999999995</v>
      </c>
      <c r="H116" s="1">
        <v>2097152</v>
      </c>
      <c r="I116" s="5">
        <f t="shared" si="10"/>
        <v>0</v>
      </c>
      <c r="J116" s="5">
        <f t="shared" si="11"/>
        <v>172000</v>
      </c>
      <c r="K116" s="5">
        <f t="shared" si="12"/>
        <v>171000</v>
      </c>
      <c r="L116" s="5">
        <f t="shared" si="13"/>
        <v>0</v>
      </c>
      <c r="M116" s="5">
        <f t="shared" si="14"/>
        <v>0</v>
      </c>
    </row>
    <row r="117" spans="1:13">
      <c r="A117"/>
      <c r="B117"/>
      <c r="C117"/>
      <c r="H117" s="1">
        <v>4194304</v>
      </c>
      <c r="I117" s="5">
        <f t="shared" si="10"/>
        <v>0</v>
      </c>
      <c r="J117" s="5">
        <f t="shared" si="11"/>
        <v>325000</v>
      </c>
      <c r="K117" s="5">
        <f t="shared" si="12"/>
        <v>317000</v>
      </c>
      <c r="L117" s="5">
        <f t="shared" si="13"/>
        <v>0</v>
      </c>
      <c r="M117" s="5">
        <f t="shared" si="14"/>
        <v>0</v>
      </c>
    </row>
    <row r="118" spans="1:13">
      <c r="A118" t="s">
        <v>7</v>
      </c>
      <c r="B118"/>
      <c r="C118"/>
      <c r="H118" s="1">
        <v>8388608</v>
      </c>
      <c r="I118" s="5">
        <f t="shared" si="10"/>
        <v>0</v>
      </c>
      <c r="J118" s="5">
        <f t="shared" si="11"/>
        <v>668000</v>
      </c>
      <c r="K118" s="5">
        <f t="shared" si="12"/>
        <v>694000</v>
      </c>
      <c r="L118" s="5">
        <f t="shared" si="13"/>
        <v>0</v>
      </c>
      <c r="M118" s="5">
        <f t="shared" si="14"/>
        <v>0</v>
      </c>
    </row>
    <row r="119" spans="1:13">
      <c r="A119" t="s">
        <v>945</v>
      </c>
      <c r="B119"/>
      <c r="C119"/>
      <c r="H119" s="1">
        <v>16777216</v>
      </c>
      <c r="I119" s="5">
        <f t="shared" si="10"/>
        <v>0</v>
      </c>
      <c r="J119" s="5">
        <f t="shared" si="11"/>
        <v>1400000</v>
      </c>
      <c r="K119" s="5">
        <f t="shared" si="12"/>
        <v>1270000</v>
      </c>
      <c r="L119" s="5">
        <f t="shared" si="13"/>
        <v>0</v>
      </c>
      <c r="M119" s="5">
        <f t="shared" si="14"/>
        <v>0</v>
      </c>
    </row>
    <row r="120" spans="1:13">
      <c r="A120" t="s">
        <v>9</v>
      </c>
      <c r="B120"/>
      <c r="C120"/>
      <c r="H120" s="1">
        <v>33554432</v>
      </c>
      <c r="I120" s="5">
        <f t="shared" si="10"/>
        <v>0</v>
      </c>
      <c r="J120" s="5">
        <f t="shared" si="11"/>
        <v>2580000</v>
      </c>
      <c r="K120" s="5">
        <f t="shared" si="12"/>
        <v>2670000</v>
      </c>
      <c r="L120" s="5">
        <f t="shared" si="13"/>
        <v>0</v>
      </c>
      <c r="M120" s="5">
        <f t="shared" si="14"/>
        <v>0</v>
      </c>
    </row>
    <row r="121" spans="1:13">
      <c r="A121" t="s">
        <v>35</v>
      </c>
      <c r="B121"/>
      <c r="C121"/>
    </row>
    <row r="122" spans="1:13">
      <c r="A122" t="s">
        <v>12</v>
      </c>
      <c r="B122"/>
      <c r="C122"/>
    </row>
    <row r="123" spans="1:13">
      <c r="A123" t="s">
        <v>15</v>
      </c>
      <c r="B123"/>
      <c r="C123"/>
    </row>
    <row r="124" spans="1:13">
      <c r="A124"/>
      <c r="B124"/>
      <c r="C124"/>
    </row>
    <row r="125" spans="1:13">
      <c r="A125" t="s">
        <v>18</v>
      </c>
      <c r="B125" t="s">
        <v>19</v>
      </c>
      <c r="C125" t="s">
        <v>20</v>
      </c>
      <c r="G125" s="2" t="s">
        <v>11</v>
      </c>
      <c r="H125" s="1">
        <v>8</v>
      </c>
    </row>
    <row r="126" spans="1:13">
      <c r="A126"/>
      <c r="B126"/>
      <c r="C126"/>
      <c r="H126" s="4" t="s">
        <v>13</v>
      </c>
      <c r="I126" s="1" t="s">
        <v>33</v>
      </c>
    </row>
    <row r="127" spans="1:13">
      <c r="A127" t="s">
        <v>1110</v>
      </c>
      <c r="B127" s="9">
        <v>2.09E-5</v>
      </c>
      <c r="C127">
        <v>0.36549999999999999</v>
      </c>
      <c r="I127" s="1" t="s">
        <v>28</v>
      </c>
    </row>
    <row r="128" spans="1:13">
      <c r="A128" t="s">
        <v>1111</v>
      </c>
      <c r="B128" s="9">
        <v>2.1699999999999999E-5</v>
      </c>
      <c r="C128">
        <v>0.70220000000000005</v>
      </c>
      <c r="H128" s="1" t="s">
        <v>17</v>
      </c>
    </row>
    <row r="129" spans="1:13">
      <c r="A129" t="s">
        <v>1112</v>
      </c>
      <c r="B129" s="9">
        <v>2.16E-5</v>
      </c>
      <c r="C129">
        <v>1.4119999999999999</v>
      </c>
    </row>
    <row r="130" spans="1:13">
      <c r="A130" t="s">
        <v>457</v>
      </c>
      <c r="B130" s="9">
        <v>2.02E-5</v>
      </c>
      <c r="C130">
        <v>3.0209999999999999</v>
      </c>
      <c r="I130" s="1" t="s">
        <v>21</v>
      </c>
      <c r="J130" s="1" t="s">
        <v>22</v>
      </c>
      <c r="K130" s="1" t="s">
        <v>23</v>
      </c>
      <c r="L130" s="1" t="s">
        <v>24</v>
      </c>
      <c r="M130" s="1" t="s">
        <v>25</v>
      </c>
    </row>
    <row r="131" spans="1:13">
      <c r="A131" t="s">
        <v>1113</v>
      </c>
      <c r="B131" s="9">
        <v>2.02E-5</v>
      </c>
      <c r="C131">
        <v>6.0330000000000004</v>
      </c>
      <c r="H131" s="1">
        <v>8</v>
      </c>
      <c r="I131" s="6">
        <f>C296/1000*$H$22</f>
        <v>2.4272E-3</v>
      </c>
      <c r="J131" s="6">
        <f>C230/1000*$H$22</f>
        <v>7.621599999999999E-4</v>
      </c>
      <c r="K131" s="6">
        <f>C263/1000*$H$22</f>
        <v>3.1888000000000001E-4</v>
      </c>
      <c r="L131" s="6">
        <f>C329/1000*$H$22</f>
        <v>0</v>
      </c>
      <c r="M131" s="6">
        <f>C362/1000*$H$22</f>
        <v>0</v>
      </c>
    </row>
    <row r="132" spans="1:13">
      <c r="A132" t="s">
        <v>1114</v>
      </c>
      <c r="B132" s="9">
        <v>2.02E-5</v>
      </c>
      <c r="C132">
        <v>12.1</v>
      </c>
      <c r="H132" s="1">
        <v>16</v>
      </c>
      <c r="I132" s="6">
        <f t="shared" ref="I132:I153" si="15">C297/1000*$H$22</f>
        <v>3.356E-3</v>
      </c>
      <c r="J132" s="6">
        <f t="shared" ref="J132:J153" si="16">C231/1000*$H$22</f>
        <v>1.4704E-3</v>
      </c>
      <c r="K132" s="6">
        <f t="shared" ref="K132:K153" si="17">C264/1000*$H$22</f>
        <v>6.4599999999999998E-4</v>
      </c>
      <c r="L132" s="6">
        <f t="shared" ref="L132:L153" si="18">C330/1000*$H$22</f>
        <v>0</v>
      </c>
      <c r="M132" s="6">
        <f t="shared" ref="M132:M153" si="19">C363/1000*$H$22</f>
        <v>0</v>
      </c>
    </row>
    <row r="133" spans="1:13">
      <c r="A133" t="s">
        <v>1115</v>
      </c>
      <c r="B133" s="9">
        <v>2.0400000000000001E-5</v>
      </c>
      <c r="C133">
        <v>23.99</v>
      </c>
      <c r="H133" s="1">
        <v>32</v>
      </c>
      <c r="I133" s="6">
        <f t="shared" si="15"/>
        <v>5.5864E-3</v>
      </c>
      <c r="J133" s="6">
        <f t="shared" si="16"/>
        <v>2.5127999999999999E-3</v>
      </c>
      <c r="K133" s="6">
        <f t="shared" si="17"/>
        <v>1.6232E-3</v>
      </c>
      <c r="L133" s="6">
        <f t="shared" si="18"/>
        <v>0</v>
      </c>
      <c r="M133" s="6">
        <f t="shared" si="19"/>
        <v>0</v>
      </c>
    </row>
    <row r="134" spans="1:13">
      <c r="A134" t="s">
        <v>1116</v>
      </c>
      <c r="B134" s="9">
        <v>2.0599999999999999E-5</v>
      </c>
      <c r="C134">
        <v>47.34</v>
      </c>
      <c r="H134" s="1">
        <v>64</v>
      </c>
      <c r="I134" s="6">
        <f t="shared" si="15"/>
        <v>1.3488E-2</v>
      </c>
      <c r="J134" s="6">
        <f t="shared" si="16"/>
        <v>4.2735999999999998E-3</v>
      </c>
      <c r="K134" s="6">
        <f t="shared" si="17"/>
        <v>3.0864E-3</v>
      </c>
      <c r="L134" s="6">
        <f t="shared" si="18"/>
        <v>0</v>
      </c>
      <c r="M134" s="6">
        <f t="shared" si="19"/>
        <v>0</v>
      </c>
    </row>
    <row r="135" spans="1:13">
      <c r="A135" t="s">
        <v>1117</v>
      </c>
      <c r="B135" s="9">
        <v>2.12E-5</v>
      </c>
      <c r="C135">
        <v>91.95</v>
      </c>
      <c r="H135" s="1">
        <v>128</v>
      </c>
      <c r="I135" s="6">
        <f t="shared" si="15"/>
        <v>3.1871999999999998E-2</v>
      </c>
      <c r="J135" s="6">
        <f t="shared" si="16"/>
        <v>7.7976E-3</v>
      </c>
      <c r="K135" s="6">
        <f t="shared" si="17"/>
        <v>6.2207999999999994E-3</v>
      </c>
      <c r="L135" s="6">
        <f t="shared" si="18"/>
        <v>0</v>
      </c>
      <c r="M135" s="6">
        <f t="shared" si="19"/>
        <v>0</v>
      </c>
    </row>
    <row r="136" spans="1:13">
      <c r="A136" t="s">
        <v>1118</v>
      </c>
      <c r="B136" s="9">
        <v>2.2099999999999998E-5</v>
      </c>
      <c r="C136">
        <v>176.8</v>
      </c>
      <c r="H136" s="1">
        <v>256</v>
      </c>
      <c r="I136" s="6">
        <f t="shared" si="15"/>
        <v>4.3959999999999999E-2</v>
      </c>
      <c r="J136" s="6">
        <f t="shared" si="16"/>
        <v>1.9280000000000002E-2</v>
      </c>
      <c r="K136" s="6">
        <f t="shared" si="17"/>
        <v>1.1832000000000001E-2</v>
      </c>
      <c r="L136" s="6">
        <f t="shared" si="18"/>
        <v>0</v>
      </c>
      <c r="M136" s="6">
        <f t="shared" si="19"/>
        <v>0</v>
      </c>
    </row>
    <row r="137" spans="1:13">
      <c r="A137" t="s">
        <v>1119</v>
      </c>
      <c r="B137" s="9">
        <v>2.6699999999999998E-5</v>
      </c>
      <c r="C137">
        <v>292.89999999999998</v>
      </c>
      <c r="H137" s="1">
        <v>512</v>
      </c>
      <c r="I137" s="6">
        <f t="shared" si="15"/>
        <v>6.8376000000000006E-2</v>
      </c>
      <c r="J137" s="6">
        <f t="shared" si="16"/>
        <v>3.7207999999999998E-2</v>
      </c>
      <c r="K137" s="6">
        <f t="shared" si="17"/>
        <v>2.392E-2</v>
      </c>
      <c r="L137" s="6">
        <f t="shared" si="18"/>
        <v>0</v>
      </c>
      <c r="M137" s="6">
        <f t="shared" si="19"/>
        <v>0</v>
      </c>
    </row>
    <row r="138" spans="1:13">
      <c r="A138" t="s">
        <v>1120</v>
      </c>
      <c r="B138" s="9">
        <v>3.96E-5</v>
      </c>
      <c r="C138">
        <v>395.1</v>
      </c>
      <c r="H138" s="1">
        <v>1024</v>
      </c>
      <c r="I138" s="6">
        <f t="shared" si="15"/>
        <v>0.10064000000000001</v>
      </c>
      <c r="J138" s="6">
        <f t="shared" si="16"/>
        <v>5.3960000000000001E-2</v>
      </c>
      <c r="K138" s="6">
        <f t="shared" si="17"/>
        <v>4.2216000000000004E-2</v>
      </c>
      <c r="L138" s="6">
        <f t="shared" si="18"/>
        <v>0</v>
      </c>
      <c r="M138" s="6">
        <f t="shared" si="19"/>
        <v>0</v>
      </c>
    </row>
    <row r="139" spans="1:13">
      <c r="A139" t="s">
        <v>1121</v>
      </c>
      <c r="B139" s="9">
        <v>6.5199999999999999E-5</v>
      </c>
      <c r="C139">
        <v>479.4</v>
      </c>
      <c r="H139" s="1">
        <v>2048</v>
      </c>
      <c r="I139" s="6">
        <f t="shared" si="15"/>
        <v>0.41160000000000002</v>
      </c>
      <c r="J139" s="6">
        <f t="shared" si="16"/>
        <v>6.1304000000000004E-2</v>
      </c>
      <c r="K139" s="6">
        <f t="shared" si="17"/>
        <v>5.9152000000000003E-2</v>
      </c>
      <c r="L139" s="6">
        <f t="shared" si="18"/>
        <v>0</v>
      </c>
      <c r="M139" s="6">
        <f t="shared" si="19"/>
        <v>0</v>
      </c>
    </row>
    <row r="140" spans="1:13">
      <c r="A140" t="s">
        <v>1122</v>
      </c>
      <c r="B140" s="9">
        <v>1.16E-4</v>
      </c>
      <c r="C140">
        <v>539.5</v>
      </c>
      <c r="H140" s="1">
        <v>4096</v>
      </c>
      <c r="I140" s="6">
        <f t="shared" si="15"/>
        <v>0</v>
      </c>
      <c r="J140" s="6">
        <f t="shared" si="16"/>
        <v>7.4504000000000001E-2</v>
      </c>
      <c r="K140" s="6">
        <f t="shared" si="17"/>
        <v>7.2480000000000003E-2</v>
      </c>
      <c r="L140" s="6">
        <f t="shared" si="18"/>
        <v>0</v>
      </c>
      <c r="M140" s="6">
        <f t="shared" si="19"/>
        <v>0</v>
      </c>
    </row>
    <row r="141" spans="1:13">
      <c r="A141" t="s">
        <v>1123</v>
      </c>
      <c r="B141" s="9">
        <v>2.1900000000000001E-4</v>
      </c>
      <c r="C141">
        <v>572.1</v>
      </c>
      <c r="H141" s="1">
        <v>8192</v>
      </c>
      <c r="I141" s="6">
        <f t="shared" si="15"/>
        <v>0</v>
      </c>
      <c r="J141" s="6">
        <f t="shared" si="16"/>
        <v>8.2400000000000001E-2</v>
      </c>
      <c r="K141" s="6">
        <f t="shared" si="17"/>
        <v>8.7279999999999996E-2</v>
      </c>
      <c r="L141" s="6">
        <f t="shared" si="18"/>
        <v>0</v>
      </c>
      <c r="M141" s="6">
        <f t="shared" si="19"/>
        <v>0</v>
      </c>
    </row>
    <row r="142" spans="1:13">
      <c r="A142" t="s">
        <v>1063</v>
      </c>
      <c r="B142" s="9">
        <v>4.2299999999999998E-4</v>
      </c>
      <c r="C142">
        <v>591.20000000000005</v>
      </c>
      <c r="H142" s="1">
        <v>16384</v>
      </c>
      <c r="I142" s="6">
        <f t="shared" si="15"/>
        <v>0</v>
      </c>
      <c r="J142" s="6">
        <f t="shared" si="16"/>
        <v>8.4640000000000007E-2</v>
      </c>
      <c r="K142" s="6">
        <f t="shared" si="17"/>
        <v>9.3280000000000002E-2</v>
      </c>
      <c r="L142" s="6">
        <f t="shared" si="18"/>
        <v>0</v>
      </c>
      <c r="M142" s="6">
        <f t="shared" si="19"/>
        <v>0</v>
      </c>
    </row>
    <row r="143" spans="1:13">
      <c r="A143" t="s">
        <v>1124</v>
      </c>
      <c r="B143" s="9">
        <v>8.3299999999999997E-4</v>
      </c>
      <c r="C143">
        <v>600.20000000000005</v>
      </c>
      <c r="H143" s="1">
        <v>32768</v>
      </c>
      <c r="I143" s="6">
        <f t="shared" si="15"/>
        <v>0</v>
      </c>
      <c r="J143" s="6">
        <f t="shared" si="16"/>
        <v>9.5840000000000009E-2</v>
      </c>
      <c r="K143" s="6">
        <f t="shared" si="17"/>
        <v>9.4079999999999997E-2</v>
      </c>
      <c r="L143" s="6">
        <f t="shared" si="18"/>
        <v>0</v>
      </c>
      <c r="M143" s="6">
        <f t="shared" si="19"/>
        <v>0</v>
      </c>
    </row>
    <row r="144" spans="1:13">
      <c r="A144" t="s">
        <v>1125</v>
      </c>
      <c r="B144" s="9">
        <v>1.6199999999999999E-3</v>
      </c>
      <c r="C144">
        <v>616.9</v>
      </c>
      <c r="H144" s="1">
        <v>65536</v>
      </c>
      <c r="I144" s="6">
        <f t="shared" si="15"/>
        <v>0</v>
      </c>
      <c r="J144" s="6">
        <f t="shared" si="16"/>
        <v>9.9680000000000005E-2</v>
      </c>
      <c r="K144" s="6">
        <f t="shared" si="17"/>
        <v>9.4959999999999989E-2</v>
      </c>
      <c r="L144" s="6">
        <f t="shared" si="18"/>
        <v>0</v>
      </c>
      <c r="M144" s="6">
        <f t="shared" si="19"/>
        <v>0</v>
      </c>
    </row>
    <row r="145" spans="1:13">
      <c r="A145" t="s">
        <v>1126</v>
      </c>
      <c r="B145" s="9">
        <v>3.1900000000000001E-3</v>
      </c>
      <c r="C145">
        <v>626.70000000000005</v>
      </c>
      <c r="H145" s="1">
        <v>131072</v>
      </c>
      <c r="I145" s="6">
        <f t="shared" si="15"/>
        <v>0</v>
      </c>
      <c r="J145" s="6">
        <f t="shared" si="16"/>
        <v>9.6560000000000007E-2</v>
      </c>
      <c r="K145" s="6">
        <f t="shared" si="17"/>
        <v>9.4959999999999989E-2</v>
      </c>
      <c r="L145" s="6">
        <f t="shared" si="18"/>
        <v>0</v>
      </c>
      <c r="M145" s="6">
        <f t="shared" si="19"/>
        <v>0</v>
      </c>
    </row>
    <row r="146" spans="1:13">
      <c r="A146" t="s">
        <v>1127</v>
      </c>
      <c r="B146" s="9">
        <v>6.3899999999999998E-3</v>
      </c>
      <c r="C146">
        <v>625.9</v>
      </c>
      <c r="H146" s="1">
        <v>262144</v>
      </c>
      <c r="I146" s="6">
        <f t="shared" si="15"/>
        <v>0</v>
      </c>
      <c r="J146" s="6">
        <f t="shared" si="16"/>
        <v>9.2079999999999995E-2</v>
      </c>
      <c r="K146" s="6">
        <f t="shared" si="17"/>
        <v>9.512000000000001E-2</v>
      </c>
      <c r="L146" s="6">
        <f t="shared" si="18"/>
        <v>0</v>
      </c>
      <c r="M146" s="6">
        <f t="shared" si="19"/>
        <v>0</v>
      </c>
    </row>
    <row r="147" spans="1:13">
      <c r="A147" t="s">
        <v>1128</v>
      </c>
      <c r="B147" s="9">
        <v>1.2699999999999999E-2</v>
      </c>
      <c r="C147">
        <v>630.5</v>
      </c>
      <c r="H147" s="1">
        <v>524288</v>
      </c>
      <c r="I147" s="6">
        <f t="shared" si="15"/>
        <v>0</v>
      </c>
      <c r="J147" s="6">
        <f t="shared" si="16"/>
        <v>9.3120000000000008E-2</v>
      </c>
      <c r="K147" s="6">
        <f t="shared" si="17"/>
        <v>9.4400000000000012E-2</v>
      </c>
      <c r="L147" s="6">
        <f t="shared" si="18"/>
        <v>0</v>
      </c>
      <c r="M147" s="6">
        <f t="shared" si="19"/>
        <v>0</v>
      </c>
    </row>
    <row r="148" spans="1:13">
      <c r="A148" t="s">
        <v>1069</v>
      </c>
      <c r="B148" s="9">
        <v>2.5399999999999999E-2</v>
      </c>
      <c r="C148">
        <v>629.79999999999995</v>
      </c>
      <c r="H148" s="1">
        <v>1048576</v>
      </c>
      <c r="I148" s="6">
        <f t="shared" si="15"/>
        <v>0</v>
      </c>
      <c r="J148" s="6">
        <f t="shared" si="16"/>
        <v>8.7999999999999995E-2</v>
      </c>
      <c r="K148" s="6">
        <f t="shared" si="17"/>
        <v>8.992E-2</v>
      </c>
      <c r="L148" s="6">
        <f t="shared" si="18"/>
        <v>0</v>
      </c>
      <c r="M148" s="6">
        <f t="shared" si="19"/>
        <v>0</v>
      </c>
    </row>
    <row r="149" spans="1:13">
      <c r="A149" t="s">
        <v>1129</v>
      </c>
      <c r="B149" s="9">
        <v>5.0799999999999998E-2</v>
      </c>
      <c r="C149">
        <v>630.5</v>
      </c>
      <c r="H149" s="1">
        <v>2097152</v>
      </c>
      <c r="I149" s="6">
        <f t="shared" si="15"/>
        <v>0</v>
      </c>
      <c r="J149" s="6">
        <f t="shared" si="16"/>
        <v>9.287999999999999E-2</v>
      </c>
      <c r="K149" s="6">
        <f t="shared" si="17"/>
        <v>9.3439999999999995E-2</v>
      </c>
      <c r="L149" s="6">
        <f t="shared" si="18"/>
        <v>0</v>
      </c>
      <c r="M149" s="6">
        <f t="shared" si="19"/>
        <v>0</v>
      </c>
    </row>
    <row r="150" spans="1:13">
      <c r="A150"/>
      <c r="B150"/>
      <c r="C150"/>
      <c r="H150" s="1">
        <v>4194304</v>
      </c>
      <c r="I150" s="6">
        <f t="shared" si="15"/>
        <v>0</v>
      </c>
      <c r="J150" s="6">
        <f t="shared" si="16"/>
        <v>9.8319999999999991E-2</v>
      </c>
      <c r="K150" s="6">
        <f t="shared" si="17"/>
        <v>0.1008</v>
      </c>
      <c r="L150" s="6">
        <f t="shared" si="18"/>
        <v>0</v>
      </c>
      <c r="M150" s="6">
        <f t="shared" si="19"/>
        <v>0</v>
      </c>
    </row>
    <row r="151" spans="1:13">
      <c r="A151" t="s">
        <v>7</v>
      </c>
      <c r="B151"/>
      <c r="C151"/>
      <c r="H151" s="1">
        <v>8388608</v>
      </c>
      <c r="I151" s="6">
        <f t="shared" si="15"/>
        <v>0</v>
      </c>
      <c r="J151" s="6">
        <f t="shared" si="16"/>
        <v>9.5920000000000005E-2</v>
      </c>
      <c r="K151" s="6">
        <f t="shared" si="17"/>
        <v>9.2239999999999989E-2</v>
      </c>
      <c r="L151" s="6">
        <f t="shared" si="18"/>
        <v>0</v>
      </c>
      <c r="M151" s="6">
        <f t="shared" si="19"/>
        <v>0</v>
      </c>
    </row>
    <row r="152" spans="1:13">
      <c r="A152" t="s">
        <v>945</v>
      </c>
      <c r="B152"/>
      <c r="C152"/>
      <c r="H152" s="1">
        <v>16777216</v>
      </c>
      <c r="I152" s="6">
        <f t="shared" si="15"/>
        <v>0</v>
      </c>
      <c r="J152" s="6">
        <f t="shared" si="16"/>
        <v>9.128E-2</v>
      </c>
      <c r="K152" s="6">
        <f t="shared" si="17"/>
        <v>0.10064000000000001</v>
      </c>
      <c r="L152" s="6">
        <f t="shared" si="18"/>
        <v>0</v>
      </c>
      <c r="M152" s="6">
        <f t="shared" si="19"/>
        <v>0</v>
      </c>
    </row>
    <row r="153" spans="1:13">
      <c r="A153" t="s">
        <v>26</v>
      </c>
      <c r="B153"/>
      <c r="C153"/>
      <c r="H153" s="1">
        <v>33554432</v>
      </c>
      <c r="I153" s="6">
        <f t="shared" si="15"/>
        <v>0</v>
      </c>
      <c r="J153" s="6">
        <f t="shared" si="16"/>
        <v>9.9199999999999997E-2</v>
      </c>
      <c r="K153" s="6">
        <f t="shared" si="17"/>
        <v>9.5760000000000012E-2</v>
      </c>
      <c r="L153" s="6">
        <f t="shared" si="18"/>
        <v>0</v>
      </c>
      <c r="M153" s="6">
        <f t="shared" si="19"/>
        <v>0</v>
      </c>
    </row>
    <row r="154" spans="1:13">
      <c r="A154" t="s">
        <v>35</v>
      </c>
      <c r="B154"/>
      <c r="C154"/>
    </row>
    <row r="155" spans="1:13">
      <c r="A155" t="s">
        <v>12</v>
      </c>
      <c r="B155"/>
      <c r="C155"/>
    </row>
    <row r="156" spans="1:13">
      <c r="A156" t="s">
        <v>15</v>
      </c>
      <c r="B156"/>
      <c r="C156"/>
    </row>
    <row r="157" spans="1:13">
      <c r="A157"/>
      <c r="B157"/>
      <c r="C157"/>
    </row>
    <row r="158" spans="1:13">
      <c r="A158" t="s">
        <v>18</v>
      </c>
      <c r="B158" t="s">
        <v>19</v>
      </c>
      <c r="C158" t="s">
        <v>20</v>
      </c>
    </row>
    <row r="159" spans="1:13">
      <c r="A159"/>
      <c r="B159"/>
      <c r="C159"/>
    </row>
    <row r="160" spans="1:13">
      <c r="A160" t="s">
        <v>1130</v>
      </c>
      <c r="B160" s="9">
        <v>6.2700000000000006E-5</v>
      </c>
      <c r="C160">
        <v>0.1216</v>
      </c>
    </row>
    <row r="161" spans="1:13">
      <c r="A161" t="s">
        <v>1131</v>
      </c>
      <c r="B161" s="9">
        <v>6.2899999999999997E-5</v>
      </c>
      <c r="C161">
        <v>0.2427</v>
      </c>
    </row>
    <row r="162" spans="1:13">
      <c r="A162" t="s">
        <v>1132</v>
      </c>
      <c r="B162" s="9">
        <v>6.2700000000000006E-5</v>
      </c>
      <c r="C162">
        <v>0.4864</v>
      </c>
    </row>
    <row r="163" spans="1:13">
      <c r="A163" t="s">
        <v>1133</v>
      </c>
      <c r="B163" s="9">
        <v>6.2700000000000006E-5</v>
      </c>
      <c r="C163">
        <v>0.9728</v>
      </c>
    </row>
    <row r="164" spans="1:13">
      <c r="A164" t="s">
        <v>1134</v>
      </c>
      <c r="B164" s="9">
        <v>6.2899999999999997E-5</v>
      </c>
      <c r="C164">
        <v>1.9419999999999999</v>
      </c>
      <c r="I164" s="1" t="s">
        <v>14</v>
      </c>
    </row>
    <row r="165" spans="1:13">
      <c r="A165" t="s">
        <v>1135</v>
      </c>
      <c r="B165" s="9">
        <v>6.3499999999999999E-5</v>
      </c>
      <c r="C165">
        <v>3.8460000000000001</v>
      </c>
      <c r="I165" s="1" t="s">
        <v>16</v>
      </c>
    </row>
    <row r="166" spans="1:13">
      <c r="A166" t="s">
        <v>1136</v>
      </c>
      <c r="B166" s="9">
        <v>6.6299999999999999E-5</v>
      </c>
      <c r="C166">
        <v>7.3659999999999997</v>
      </c>
      <c r="H166" s="1" t="s">
        <v>17</v>
      </c>
    </row>
    <row r="167" spans="1:13">
      <c r="A167" t="s">
        <v>1137</v>
      </c>
      <c r="B167" s="9">
        <v>7.1699999999999995E-5</v>
      </c>
      <c r="C167">
        <v>13.63</v>
      </c>
    </row>
    <row r="168" spans="1:13">
      <c r="A168" t="s">
        <v>1138</v>
      </c>
      <c r="B168" s="9">
        <v>7.9499999999999994E-5</v>
      </c>
      <c r="C168">
        <v>24.58</v>
      </c>
      <c r="I168" s="1" t="s">
        <v>21</v>
      </c>
      <c r="J168" s="1" t="s">
        <v>22</v>
      </c>
      <c r="K168" s="1" t="s">
        <v>23</v>
      </c>
      <c r="L168" s="1" t="s">
        <v>24</v>
      </c>
      <c r="M168" s="1" t="s">
        <v>25</v>
      </c>
    </row>
    <row r="169" spans="1:13">
      <c r="A169" t="s">
        <v>1139</v>
      </c>
      <c r="B169" s="9">
        <v>8.2999999999999998E-5</v>
      </c>
      <c r="C169">
        <v>47.06</v>
      </c>
      <c r="H169" s="1">
        <v>64</v>
      </c>
      <c r="I169" s="5">
        <f t="shared" ref="I169:I191" si="20">B512*1000*1000</f>
        <v>0</v>
      </c>
      <c r="J169" s="5">
        <f t="shared" ref="J169:J191" si="21">B446*1000*1000</f>
        <v>0</v>
      </c>
      <c r="K169" s="5">
        <f t="shared" ref="K169:K191" si="22">B479*1000*1000</f>
        <v>0</v>
      </c>
      <c r="L169" s="5">
        <f t="shared" ref="L169:L191" si="23">B545*1000*1000</f>
        <v>0</v>
      </c>
      <c r="M169" s="5">
        <f t="shared" ref="M169:M191" si="24">B578*1000*1000</f>
        <v>0</v>
      </c>
    </row>
    <row r="170" spans="1:13">
      <c r="A170" t="s">
        <v>1140</v>
      </c>
      <c r="B170" s="9">
        <v>9.1299999999999997E-5</v>
      </c>
      <c r="C170">
        <v>85.56</v>
      </c>
      <c r="H170" s="1">
        <f>H169*2</f>
        <v>128</v>
      </c>
      <c r="I170" s="5">
        <f t="shared" si="20"/>
        <v>0</v>
      </c>
      <c r="J170" s="5">
        <f t="shared" si="21"/>
        <v>0</v>
      </c>
      <c r="K170" s="5">
        <f t="shared" si="22"/>
        <v>0</v>
      </c>
      <c r="L170" s="5">
        <f t="shared" si="23"/>
        <v>0</v>
      </c>
      <c r="M170" s="5">
        <f t="shared" si="24"/>
        <v>0</v>
      </c>
    </row>
    <row r="171" spans="1:13">
      <c r="A171" t="s">
        <v>1141</v>
      </c>
      <c r="B171" s="9">
        <v>1.07E-4</v>
      </c>
      <c r="C171">
        <v>145.80000000000001</v>
      </c>
      <c r="H171" s="1">
        <f t="shared" ref="H171:H191" si="25">H170*2</f>
        <v>256</v>
      </c>
      <c r="I171" s="5">
        <f t="shared" si="20"/>
        <v>0</v>
      </c>
      <c r="J171" s="5">
        <f t="shared" si="21"/>
        <v>0</v>
      </c>
      <c r="K171" s="5">
        <f t="shared" si="22"/>
        <v>0</v>
      </c>
      <c r="L171" s="5">
        <f t="shared" si="23"/>
        <v>0</v>
      </c>
      <c r="M171" s="5">
        <f t="shared" si="24"/>
        <v>0</v>
      </c>
    </row>
    <row r="172" spans="1:13">
      <c r="A172" t="s">
        <v>1142</v>
      </c>
      <c r="B172" s="9">
        <v>1.36E-4</v>
      </c>
      <c r="C172">
        <v>229</v>
      </c>
      <c r="H172" s="1">
        <f t="shared" si="25"/>
        <v>512</v>
      </c>
      <c r="I172" s="5">
        <f t="shared" si="20"/>
        <v>0</v>
      </c>
      <c r="J172" s="5">
        <f t="shared" si="21"/>
        <v>0</v>
      </c>
      <c r="K172" s="5">
        <f t="shared" si="22"/>
        <v>0</v>
      </c>
      <c r="L172" s="5">
        <f t="shared" si="23"/>
        <v>0</v>
      </c>
      <c r="M172" s="5">
        <f t="shared" si="24"/>
        <v>0</v>
      </c>
    </row>
    <row r="173" spans="1:13">
      <c r="A173" t="s">
        <v>1143</v>
      </c>
      <c r="B173" s="9">
        <v>1.8900000000000001E-4</v>
      </c>
      <c r="C173">
        <v>330.7</v>
      </c>
      <c r="H173" s="1">
        <f t="shared" si="25"/>
        <v>1024</v>
      </c>
      <c r="I173" s="5">
        <f t="shared" si="20"/>
        <v>0</v>
      </c>
      <c r="J173" s="5">
        <f t="shared" si="21"/>
        <v>0</v>
      </c>
      <c r="K173" s="5">
        <f t="shared" si="22"/>
        <v>0</v>
      </c>
      <c r="L173" s="5">
        <f t="shared" si="23"/>
        <v>0</v>
      </c>
      <c r="M173" s="5">
        <f t="shared" si="24"/>
        <v>0</v>
      </c>
    </row>
    <row r="174" spans="1:13">
      <c r="A174" t="s">
        <v>1144</v>
      </c>
      <c r="B174" s="9">
        <v>2.92E-4</v>
      </c>
      <c r="C174">
        <v>428.8</v>
      </c>
      <c r="H174" s="1">
        <f t="shared" si="25"/>
        <v>2048</v>
      </c>
      <c r="I174" s="5">
        <f t="shared" si="20"/>
        <v>0</v>
      </c>
      <c r="J174" s="5">
        <f t="shared" si="21"/>
        <v>0</v>
      </c>
      <c r="K174" s="5">
        <f t="shared" si="22"/>
        <v>0</v>
      </c>
      <c r="L174" s="5">
        <f t="shared" si="23"/>
        <v>0</v>
      </c>
      <c r="M174" s="5">
        <f t="shared" si="24"/>
        <v>0</v>
      </c>
    </row>
    <row r="175" spans="1:13">
      <c r="A175" t="s">
        <v>1028</v>
      </c>
      <c r="B175" s="9">
        <v>4.8999999999999998E-4</v>
      </c>
      <c r="C175">
        <v>510.5</v>
      </c>
      <c r="H175" s="1">
        <f t="shared" si="25"/>
        <v>4096</v>
      </c>
      <c r="I175" s="5">
        <f t="shared" si="20"/>
        <v>0</v>
      </c>
      <c r="J175" s="5">
        <f t="shared" si="21"/>
        <v>0</v>
      </c>
      <c r="K175" s="5">
        <f t="shared" si="22"/>
        <v>0</v>
      </c>
      <c r="L175" s="5">
        <f t="shared" si="23"/>
        <v>0</v>
      </c>
      <c r="M175" s="5">
        <f t="shared" si="24"/>
        <v>0</v>
      </c>
    </row>
    <row r="176" spans="1:13">
      <c r="A176" t="s">
        <v>1145</v>
      </c>
      <c r="B176" s="9">
        <v>8.8699999999999998E-4</v>
      </c>
      <c r="C176">
        <v>563.9</v>
      </c>
      <c r="H176" s="1">
        <f t="shared" si="25"/>
        <v>8192</v>
      </c>
      <c r="I176" s="5">
        <f t="shared" si="20"/>
        <v>0</v>
      </c>
      <c r="J176" s="5">
        <f t="shared" si="21"/>
        <v>0</v>
      </c>
      <c r="K176" s="5">
        <f t="shared" si="22"/>
        <v>0</v>
      </c>
      <c r="L176" s="5">
        <f t="shared" si="23"/>
        <v>0</v>
      </c>
      <c r="M176" s="5">
        <f t="shared" si="24"/>
        <v>0</v>
      </c>
    </row>
    <row r="177" spans="1:13">
      <c r="A177" t="s">
        <v>1027</v>
      </c>
      <c r="B177" s="9">
        <v>1.6800000000000001E-3</v>
      </c>
      <c r="C177">
        <v>595.29999999999995</v>
      </c>
      <c r="H177" s="1">
        <f t="shared" si="25"/>
        <v>16384</v>
      </c>
      <c r="I177" s="5">
        <f t="shared" si="20"/>
        <v>0</v>
      </c>
      <c r="J177" s="5">
        <f t="shared" si="21"/>
        <v>0</v>
      </c>
      <c r="K177" s="5">
        <f t="shared" si="22"/>
        <v>0</v>
      </c>
      <c r="L177" s="5">
        <f t="shared" si="23"/>
        <v>0</v>
      </c>
      <c r="M177" s="5">
        <f t="shared" si="24"/>
        <v>0</v>
      </c>
    </row>
    <row r="178" spans="1:13">
      <c r="A178" t="s">
        <v>1146</v>
      </c>
      <c r="B178" s="9">
        <v>3.2599999999999999E-3</v>
      </c>
      <c r="C178">
        <v>613.20000000000005</v>
      </c>
      <c r="H178" s="1">
        <f t="shared" si="25"/>
        <v>32768</v>
      </c>
      <c r="I178" s="5">
        <f t="shared" si="20"/>
        <v>0</v>
      </c>
      <c r="J178" s="5">
        <f t="shared" si="21"/>
        <v>0</v>
      </c>
      <c r="K178" s="5">
        <f t="shared" si="22"/>
        <v>0</v>
      </c>
      <c r="L178" s="5">
        <f t="shared" si="23"/>
        <v>0</v>
      </c>
      <c r="M178" s="5">
        <f t="shared" si="24"/>
        <v>0</v>
      </c>
    </row>
    <row r="179" spans="1:13">
      <c r="A179" t="s">
        <v>1147</v>
      </c>
      <c r="B179" s="9">
        <v>7.8700000000000003E-3</v>
      </c>
      <c r="C179">
        <v>508.4</v>
      </c>
      <c r="H179" s="1">
        <f t="shared" si="25"/>
        <v>65536</v>
      </c>
      <c r="I179" s="5">
        <f t="shared" si="20"/>
        <v>0</v>
      </c>
      <c r="J179" s="5">
        <f t="shared" si="21"/>
        <v>0</v>
      </c>
      <c r="K179" s="5">
        <f t="shared" si="22"/>
        <v>0</v>
      </c>
      <c r="L179" s="5">
        <f t="shared" si="23"/>
        <v>0</v>
      </c>
      <c r="M179" s="5">
        <f t="shared" si="24"/>
        <v>0</v>
      </c>
    </row>
    <row r="180" spans="1:13">
      <c r="A180" t="s">
        <v>1148</v>
      </c>
      <c r="B180" s="9">
        <v>1.6899999999999998E-2</v>
      </c>
      <c r="C180">
        <v>473.2</v>
      </c>
      <c r="H180" s="1">
        <f t="shared" si="25"/>
        <v>131072</v>
      </c>
      <c r="I180" s="5">
        <f t="shared" si="20"/>
        <v>0</v>
      </c>
      <c r="J180" s="5">
        <f t="shared" si="21"/>
        <v>0</v>
      </c>
      <c r="K180" s="5">
        <f t="shared" si="22"/>
        <v>0</v>
      </c>
      <c r="L180" s="5">
        <f t="shared" si="23"/>
        <v>0</v>
      </c>
      <c r="M180" s="5">
        <f t="shared" si="24"/>
        <v>0</v>
      </c>
    </row>
    <row r="181" spans="1:13">
      <c r="A181" t="s">
        <v>1149</v>
      </c>
      <c r="B181" s="9">
        <v>2.7799999999999998E-2</v>
      </c>
      <c r="C181">
        <v>574.6</v>
      </c>
      <c r="H181" s="1">
        <f t="shared" si="25"/>
        <v>262144</v>
      </c>
      <c r="I181" s="5">
        <f t="shared" si="20"/>
        <v>0</v>
      </c>
      <c r="J181" s="5">
        <f t="shared" si="21"/>
        <v>0</v>
      </c>
      <c r="K181" s="5">
        <f t="shared" si="22"/>
        <v>0</v>
      </c>
      <c r="L181" s="5">
        <f t="shared" si="23"/>
        <v>0</v>
      </c>
      <c r="M181" s="5">
        <f t="shared" si="24"/>
        <v>0</v>
      </c>
    </row>
    <row r="182" spans="1:13">
      <c r="A182" t="s">
        <v>216</v>
      </c>
      <c r="B182" s="9">
        <v>5.3800000000000001E-2</v>
      </c>
      <c r="C182">
        <v>594.70000000000005</v>
      </c>
      <c r="H182" s="1">
        <f t="shared" si="25"/>
        <v>524288</v>
      </c>
      <c r="I182" s="5">
        <f t="shared" si="20"/>
        <v>0</v>
      </c>
      <c r="J182" s="5">
        <f t="shared" si="21"/>
        <v>0</v>
      </c>
      <c r="K182" s="5">
        <f t="shared" si="22"/>
        <v>0</v>
      </c>
      <c r="L182" s="5">
        <f t="shared" si="23"/>
        <v>0</v>
      </c>
      <c r="M182" s="5">
        <f t="shared" si="24"/>
        <v>0</v>
      </c>
    </row>
    <row r="183" spans="1:13">
      <c r="A183"/>
      <c r="B183"/>
      <c r="C183"/>
      <c r="H183" s="1">
        <f t="shared" si="25"/>
        <v>1048576</v>
      </c>
      <c r="I183" s="5">
        <f t="shared" si="20"/>
        <v>0</v>
      </c>
      <c r="J183" s="5">
        <f t="shared" si="21"/>
        <v>0</v>
      </c>
      <c r="K183" s="5">
        <f t="shared" si="22"/>
        <v>0</v>
      </c>
      <c r="L183" s="5">
        <f t="shared" si="23"/>
        <v>0</v>
      </c>
      <c r="M183" s="5">
        <f t="shared" si="24"/>
        <v>0</v>
      </c>
    </row>
    <row r="184" spans="1:13">
      <c r="A184" t="s">
        <v>7</v>
      </c>
      <c r="B184"/>
      <c r="C184"/>
      <c r="H184" s="1">
        <f t="shared" si="25"/>
        <v>2097152</v>
      </c>
      <c r="I184" s="5">
        <f t="shared" si="20"/>
        <v>0</v>
      </c>
      <c r="J184" s="5">
        <f t="shared" si="21"/>
        <v>0</v>
      </c>
      <c r="K184" s="5">
        <f t="shared" si="22"/>
        <v>0</v>
      </c>
      <c r="L184" s="5">
        <f t="shared" si="23"/>
        <v>0</v>
      </c>
      <c r="M184" s="5">
        <f t="shared" si="24"/>
        <v>0</v>
      </c>
    </row>
    <row r="185" spans="1:13">
      <c r="A185" t="s">
        <v>945</v>
      </c>
      <c r="B185"/>
      <c r="C185"/>
      <c r="H185" s="1">
        <f t="shared" si="25"/>
        <v>4194304</v>
      </c>
      <c r="I185" s="5">
        <f t="shared" si="20"/>
        <v>0</v>
      </c>
      <c r="J185" s="5">
        <f t="shared" si="21"/>
        <v>0</v>
      </c>
      <c r="K185" s="5">
        <f t="shared" si="22"/>
        <v>0</v>
      </c>
      <c r="L185" s="5">
        <f t="shared" si="23"/>
        <v>0</v>
      </c>
      <c r="M185" s="5">
        <f t="shared" si="24"/>
        <v>0</v>
      </c>
    </row>
    <row r="186" spans="1:13">
      <c r="A186" t="s">
        <v>31</v>
      </c>
      <c r="B186"/>
      <c r="C186"/>
      <c r="H186" s="1">
        <f t="shared" si="25"/>
        <v>8388608</v>
      </c>
      <c r="I186" s="5">
        <f t="shared" si="20"/>
        <v>0</v>
      </c>
      <c r="J186" s="5">
        <f t="shared" si="21"/>
        <v>0</v>
      </c>
      <c r="K186" s="5">
        <f t="shared" si="22"/>
        <v>0</v>
      </c>
      <c r="L186" s="5">
        <f t="shared" si="23"/>
        <v>0</v>
      </c>
      <c r="M186" s="5">
        <f t="shared" si="24"/>
        <v>0</v>
      </c>
    </row>
    <row r="187" spans="1:13">
      <c r="A187" t="s">
        <v>32</v>
      </c>
      <c r="B187"/>
      <c r="C187"/>
      <c r="H187" s="1">
        <f t="shared" si="25"/>
        <v>16777216</v>
      </c>
      <c r="I187" s="5">
        <f t="shared" si="20"/>
        <v>0</v>
      </c>
      <c r="J187" s="5">
        <f t="shared" si="21"/>
        <v>0</v>
      </c>
      <c r="K187" s="5">
        <f t="shared" si="22"/>
        <v>0</v>
      </c>
      <c r="L187" s="5">
        <f t="shared" si="23"/>
        <v>0</v>
      </c>
      <c r="M187" s="5">
        <f t="shared" si="24"/>
        <v>0</v>
      </c>
    </row>
    <row r="188" spans="1:13">
      <c r="A188" t="s">
        <v>12</v>
      </c>
      <c r="B188"/>
      <c r="C188"/>
      <c r="H188" s="1">
        <f t="shared" si="25"/>
        <v>33554432</v>
      </c>
      <c r="I188" s="5">
        <f t="shared" si="20"/>
        <v>0</v>
      </c>
      <c r="J188" s="5">
        <f t="shared" si="21"/>
        <v>0</v>
      </c>
      <c r="K188" s="5">
        <f t="shared" si="22"/>
        <v>0</v>
      </c>
      <c r="L188" s="5">
        <f t="shared" si="23"/>
        <v>0</v>
      </c>
      <c r="M188" s="5">
        <f t="shared" si="24"/>
        <v>0</v>
      </c>
    </row>
    <row r="189" spans="1:13">
      <c r="A189" t="s">
        <v>15</v>
      </c>
      <c r="B189"/>
      <c r="C189"/>
      <c r="H189" s="1">
        <f t="shared" si="25"/>
        <v>67108864</v>
      </c>
      <c r="I189" s="5">
        <f t="shared" si="20"/>
        <v>0</v>
      </c>
      <c r="J189" s="5">
        <f t="shared" si="21"/>
        <v>0</v>
      </c>
      <c r="K189" s="5">
        <f t="shared" si="22"/>
        <v>0</v>
      </c>
      <c r="L189" s="5">
        <f t="shared" si="23"/>
        <v>0</v>
      </c>
      <c r="M189" s="5">
        <f t="shared" si="24"/>
        <v>0</v>
      </c>
    </row>
    <row r="190" spans="1:13">
      <c r="A190"/>
      <c r="B190"/>
      <c r="C190"/>
      <c r="H190" s="1">
        <f t="shared" si="25"/>
        <v>134217728</v>
      </c>
      <c r="I190" s="5">
        <f t="shared" si="20"/>
        <v>0</v>
      </c>
      <c r="J190" s="5">
        <f t="shared" si="21"/>
        <v>0</v>
      </c>
      <c r="K190" s="5">
        <f t="shared" si="22"/>
        <v>0</v>
      </c>
      <c r="L190" s="5">
        <f t="shared" si="23"/>
        <v>0</v>
      </c>
      <c r="M190" s="5">
        <f t="shared" si="24"/>
        <v>0</v>
      </c>
    </row>
    <row r="191" spans="1:13">
      <c r="A191" t="s">
        <v>18</v>
      </c>
      <c r="B191" t="s">
        <v>19</v>
      </c>
      <c r="C191" t="s">
        <v>20</v>
      </c>
      <c r="H191" s="1">
        <f t="shared" si="25"/>
        <v>268435456</v>
      </c>
      <c r="I191" s="5">
        <f t="shared" si="20"/>
        <v>0</v>
      </c>
      <c r="J191" s="5">
        <f t="shared" si="21"/>
        <v>0</v>
      </c>
      <c r="K191" s="5">
        <f t="shared" si="22"/>
        <v>0</v>
      </c>
      <c r="L191" s="5">
        <f t="shared" si="23"/>
        <v>0</v>
      </c>
      <c r="M191" s="5">
        <f t="shared" si="24"/>
        <v>0</v>
      </c>
    </row>
    <row r="192" spans="1:13">
      <c r="A192"/>
      <c r="B192"/>
      <c r="C192"/>
    </row>
    <row r="193" spans="1:13">
      <c r="A193" t="s">
        <v>1150</v>
      </c>
      <c r="B193" s="9">
        <v>1.9899999999999999E-5</v>
      </c>
      <c r="C193">
        <v>0.38279999999999997</v>
      </c>
    </row>
    <row r="194" spans="1:13">
      <c r="A194" t="s">
        <v>1151</v>
      </c>
      <c r="B194" s="9">
        <v>1.9700000000000001E-5</v>
      </c>
      <c r="C194">
        <v>0.77639999999999998</v>
      </c>
    </row>
    <row r="195" spans="1:13">
      <c r="A195" t="s">
        <v>1152</v>
      </c>
      <c r="B195" s="9">
        <v>1.9700000000000001E-5</v>
      </c>
      <c r="C195">
        <v>1.548</v>
      </c>
    </row>
    <row r="196" spans="1:13">
      <c r="A196" t="s">
        <v>1153</v>
      </c>
      <c r="B196" s="9">
        <v>1.9899999999999999E-5</v>
      </c>
      <c r="C196">
        <v>3.0670000000000002</v>
      </c>
    </row>
    <row r="197" spans="1:13">
      <c r="A197" t="s">
        <v>1154</v>
      </c>
      <c r="B197" s="9">
        <v>2.1999999999999999E-5</v>
      </c>
      <c r="C197">
        <v>5.548</v>
      </c>
      <c r="I197" s="1" t="s">
        <v>14</v>
      </c>
    </row>
    <row r="198" spans="1:13">
      <c r="A198" t="s">
        <v>1155</v>
      </c>
      <c r="B198" s="9">
        <v>2.5000000000000001E-5</v>
      </c>
      <c r="C198">
        <v>9.7799999999999994</v>
      </c>
      <c r="I198" s="1" t="s">
        <v>28</v>
      </c>
    </row>
    <row r="199" spans="1:13">
      <c r="A199" t="s">
        <v>1156</v>
      </c>
      <c r="B199" s="9">
        <v>2.5000000000000001E-5</v>
      </c>
      <c r="C199">
        <v>19.510000000000002</v>
      </c>
      <c r="H199" s="1" t="s">
        <v>17</v>
      </c>
    </row>
    <row r="200" spans="1:13">
      <c r="A200" t="s">
        <v>1157</v>
      </c>
      <c r="B200" s="9">
        <v>2.6800000000000001E-5</v>
      </c>
      <c r="C200">
        <v>36.450000000000003</v>
      </c>
    </row>
    <row r="201" spans="1:13">
      <c r="A201" t="s">
        <v>1158</v>
      </c>
      <c r="B201" s="9">
        <v>2.9099999999999999E-5</v>
      </c>
      <c r="C201">
        <v>67.09</v>
      </c>
      <c r="I201" s="1" t="s">
        <v>21</v>
      </c>
      <c r="J201" s="1" t="s">
        <v>22</v>
      </c>
      <c r="K201" s="1" t="s">
        <v>23</v>
      </c>
      <c r="L201" s="1" t="s">
        <v>24</v>
      </c>
      <c r="M201" s="1" t="s">
        <v>25</v>
      </c>
    </row>
    <row r="202" spans="1:13">
      <c r="A202" t="s">
        <v>1159</v>
      </c>
      <c r="B202" s="9">
        <v>3.4499999999999998E-5</v>
      </c>
      <c r="C202">
        <v>113.3</v>
      </c>
      <c r="H202" s="1">
        <v>64</v>
      </c>
      <c r="I202" s="7">
        <f>C512*8/1000</f>
        <v>0</v>
      </c>
      <c r="J202" s="6">
        <f>C446*8/1000</f>
        <v>0</v>
      </c>
      <c r="K202" s="6">
        <f>C479*8/1000</f>
        <v>0</v>
      </c>
      <c r="L202" s="6">
        <f>C545*8/1000</f>
        <v>0</v>
      </c>
      <c r="M202" s="6">
        <f>C578*8/1000</f>
        <v>0</v>
      </c>
    </row>
    <row r="203" spans="1:13">
      <c r="A203" t="s">
        <v>1160</v>
      </c>
      <c r="B203" s="9">
        <v>4.4100000000000001E-5</v>
      </c>
      <c r="C203">
        <v>177</v>
      </c>
      <c r="H203" s="1">
        <f>H202*2</f>
        <v>128</v>
      </c>
      <c r="I203" s="6">
        <f t="shared" ref="I203:I224" si="26">C513*4/1000</f>
        <v>0</v>
      </c>
      <c r="J203" s="6">
        <f t="shared" ref="J203:J224" si="27">C447*4/1000</f>
        <v>0</v>
      </c>
      <c r="K203" s="6">
        <f t="shared" ref="K203:K224" si="28">C480*4/1000</f>
        <v>0</v>
      </c>
      <c r="L203" s="6">
        <f t="shared" ref="L203:L224" si="29">C546*4/1000</f>
        <v>0</v>
      </c>
      <c r="M203" s="6">
        <f t="shared" ref="M203:M223" si="30">C579*4/1000</f>
        <v>0</v>
      </c>
    </row>
    <row r="204" spans="1:13">
      <c r="A204" t="s">
        <v>1161</v>
      </c>
      <c r="B204" s="9">
        <v>4.6E-5</v>
      </c>
      <c r="C204">
        <v>339.5</v>
      </c>
      <c r="H204" s="1">
        <f t="shared" ref="H204:H224" si="31">H203*2</f>
        <v>256</v>
      </c>
      <c r="I204" s="6">
        <f t="shared" si="26"/>
        <v>0</v>
      </c>
      <c r="J204" s="6">
        <f t="shared" si="27"/>
        <v>0</v>
      </c>
      <c r="K204" s="6">
        <f t="shared" si="28"/>
        <v>0</v>
      </c>
      <c r="L204" s="6">
        <f t="shared" si="29"/>
        <v>0</v>
      </c>
      <c r="M204" s="6">
        <f t="shared" si="30"/>
        <v>0</v>
      </c>
    </row>
    <row r="205" spans="1:13">
      <c r="A205" t="s">
        <v>1162</v>
      </c>
      <c r="B205" s="9">
        <v>6.2700000000000006E-5</v>
      </c>
      <c r="C205">
        <v>498.1</v>
      </c>
      <c r="H205" s="1">
        <f t="shared" si="31"/>
        <v>512</v>
      </c>
      <c r="I205" s="6">
        <f t="shared" si="26"/>
        <v>0</v>
      </c>
      <c r="J205" s="6">
        <f t="shared" si="27"/>
        <v>0</v>
      </c>
      <c r="K205" s="6">
        <f t="shared" si="28"/>
        <v>0</v>
      </c>
      <c r="L205" s="6">
        <f t="shared" si="29"/>
        <v>0</v>
      </c>
      <c r="M205" s="6">
        <f t="shared" si="30"/>
        <v>0</v>
      </c>
    </row>
    <row r="206" spans="1:13">
      <c r="A206" t="s">
        <v>1163</v>
      </c>
      <c r="B206" s="9">
        <v>1.15E-4</v>
      </c>
      <c r="C206">
        <v>545.79999999999995</v>
      </c>
      <c r="H206" s="1">
        <f t="shared" si="31"/>
        <v>1024</v>
      </c>
      <c r="I206" s="6">
        <f t="shared" si="26"/>
        <v>0</v>
      </c>
      <c r="J206" s="6">
        <f t="shared" si="27"/>
        <v>0</v>
      </c>
      <c r="K206" s="6">
        <f t="shared" si="28"/>
        <v>0</v>
      </c>
      <c r="L206" s="6">
        <f t="shared" si="29"/>
        <v>0</v>
      </c>
      <c r="M206" s="6">
        <f t="shared" si="30"/>
        <v>0</v>
      </c>
    </row>
    <row r="207" spans="1:13">
      <c r="A207" t="s">
        <v>1164</v>
      </c>
      <c r="B207" s="9">
        <v>2.1100000000000001E-4</v>
      </c>
      <c r="C207">
        <v>591.20000000000005</v>
      </c>
      <c r="H207" s="1">
        <f t="shared" si="31"/>
        <v>2048</v>
      </c>
      <c r="I207" s="6">
        <f t="shared" si="26"/>
        <v>0</v>
      </c>
      <c r="J207" s="6">
        <f t="shared" si="27"/>
        <v>0</v>
      </c>
      <c r="K207" s="6">
        <f t="shared" si="28"/>
        <v>0</v>
      </c>
      <c r="L207" s="6">
        <f t="shared" si="29"/>
        <v>0</v>
      </c>
      <c r="M207" s="6">
        <f t="shared" si="30"/>
        <v>0</v>
      </c>
    </row>
    <row r="208" spans="1:13">
      <c r="A208" t="s">
        <v>1165</v>
      </c>
      <c r="B208" s="9">
        <v>4.0999999999999999E-4</v>
      </c>
      <c r="C208">
        <v>610.29999999999995</v>
      </c>
      <c r="H208" s="1">
        <f t="shared" si="31"/>
        <v>4096</v>
      </c>
      <c r="I208" s="6">
        <f t="shared" si="26"/>
        <v>0</v>
      </c>
      <c r="J208" s="6">
        <f t="shared" si="27"/>
        <v>0</v>
      </c>
      <c r="K208" s="6">
        <f t="shared" si="28"/>
        <v>0</v>
      </c>
      <c r="L208" s="6">
        <f t="shared" si="29"/>
        <v>0</v>
      </c>
      <c r="M208" s="6">
        <f t="shared" si="30"/>
        <v>0</v>
      </c>
    </row>
    <row r="209" spans="1:13">
      <c r="A209" t="s">
        <v>1166</v>
      </c>
      <c r="B209" s="9">
        <v>8.0599999999999997E-4</v>
      </c>
      <c r="C209">
        <v>620.6</v>
      </c>
      <c r="H209" s="1">
        <f t="shared" si="31"/>
        <v>8192</v>
      </c>
      <c r="I209" s="6">
        <f t="shared" si="26"/>
        <v>0</v>
      </c>
      <c r="J209" s="6">
        <f t="shared" si="27"/>
        <v>0</v>
      </c>
      <c r="K209" s="6">
        <f t="shared" si="28"/>
        <v>0</v>
      </c>
      <c r="L209" s="6">
        <f t="shared" si="29"/>
        <v>0</v>
      </c>
      <c r="M209" s="6">
        <f t="shared" si="30"/>
        <v>0</v>
      </c>
    </row>
    <row r="210" spans="1:13">
      <c r="A210" t="s">
        <v>1167</v>
      </c>
      <c r="B210" s="9">
        <v>1.6000000000000001E-3</v>
      </c>
      <c r="C210">
        <v>625.9</v>
      </c>
      <c r="H210" s="1">
        <f t="shared" si="31"/>
        <v>16384</v>
      </c>
      <c r="I210" s="6">
        <f t="shared" si="26"/>
        <v>0</v>
      </c>
      <c r="J210" s="6">
        <f t="shared" si="27"/>
        <v>0</v>
      </c>
      <c r="K210" s="6">
        <f t="shared" si="28"/>
        <v>0</v>
      </c>
      <c r="L210" s="6">
        <f t="shared" si="29"/>
        <v>0</v>
      </c>
      <c r="M210" s="6">
        <f t="shared" si="30"/>
        <v>0</v>
      </c>
    </row>
    <row r="211" spans="1:13">
      <c r="A211" t="s">
        <v>1168</v>
      </c>
      <c r="B211" s="9">
        <v>3.1800000000000001E-3</v>
      </c>
      <c r="C211">
        <v>628.20000000000005</v>
      </c>
      <c r="H211" s="1">
        <f t="shared" si="31"/>
        <v>32768</v>
      </c>
      <c r="I211" s="6">
        <f t="shared" si="26"/>
        <v>0</v>
      </c>
      <c r="J211" s="6">
        <f t="shared" si="27"/>
        <v>0</v>
      </c>
      <c r="K211" s="6">
        <f t="shared" si="28"/>
        <v>0</v>
      </c>
      <c r="L211" s="6">
        <f t="shared" si="29"/>
        <v>0</v>
      </c>
      <c r="M211" s="6">
        <f t="shared" si="30"/>
        <v>0</v>
      </c>
    </row>
    <row r="212" spans="1:13">
      <c r="A212" t="s">
        <v>1169</v>
      </c>
      <c r="B212" s="9">
        <v>6.3600000000000002E-3</v>
      </c>
      <c r="C212">
        <v>629</v>
      </c>
      <c r="H212" s="1">
        <f t="shared" si="31"/>
        <v>65536</v>
      </c>
      <c r="I212" s="6">
        <f t="shared" si="26"/>
        <v>0</v>
      </c>
      <c r="J212" s="6">
        <f t="shared" si="27"/>
        <v>0</v>
      </c>
      <c r="K212" s="6">
        <f t="shared" si="28"/>
        <v>0</v>
      </c>
      <c r="L212" s="6">
        <f t="shared" si="29"/>
        <v>0</v>
      </c>
      <c r="M212" s="6">
        <f t="shared" si="30"/>
        <v>0</v>
      </c>
    </row>
    <row r="213" spans="1:13">
      <c r="A213" t="s">
        <v>1128</v>
      </c>
      <c r="B213" s="9">
        <v>1.2699999999999999E-2</v>
      </c>
      <c r="C213">
        <v>630.5</v>
      </c>
      <c r="H213" s="1">
        <f t="shared" si="31"/>
        <v>131072</v>
      </c>
      <c r="I213" s="6">
        <f t="shared" si="26"/>
        <v>0</v>
      </c>
      <c r="J213" s="6">
        <f t="shared" si="27"/>
        <v>0</v>
      </c>
      <c r="K213" s="6">
        <f t="shared" si="28"/>
        <v>0</v>
      </c>
      <c r="L213" s="6">
        <f t="shared" si="29"/>
        <v>0</v>
      </c>
      <c r="M213" s="6">
        <f t="shared" si="30"/>
        <v>0</v>
      </c>
    </row>
    <row r="214" spans="1:13">
      <c r="A214" t="s">
        <v>1069</v>
      </c>
      <c r="B214" s="9">
        <v>2.5399999999999999E-2</v>
      </c>
      <c r="C214">
        <v>629.79999999999995</v>
      </c>
      <c r="H214" s="1">
        <f t="shared" si="31"/>
        <v>262144</v>
      </c>
      <c r="I214" s="6">
        <f t="shared" si="26"/>
        <v>0</v>
      </c>
      <c r="J214" s="6">
        <f t="shared" si="27"/>
        <v>0</v>
      </c>
      <c r="K214" s="6">
        <f t="shared" si="28"/>
        <v>0</v>
      </c>
      <c r="L214" s="6">
        <f t="shared" si="29"/>
        <v>0</v>
      </c>
      <c r="M214" s="6">
        <f t="shared" si="30"/>
        <v>0</v>
      </c>
    </row>
    <row r="215" spans="1:13">
      <c r="A215" t="s">
        <v>1170</v>
      </c>
      <c r="B215" s="9">
        <v>5.0999999999999997E-2</v>
      </c>
      <c r="C215">
        <v>627.5</v>
      </c>
      <c r="H215" s="1">
        <f t="shared" si="31"/>
        <v>524288</v>
      </c>
      <c r="I215" s="6">
        <f t="shared" si="26"/>
        <v>0</v>
      </c>
      <c r="J215" s="6">
        <f t="shared" si="27"/>
        <v>0</v>
      </c>
      <c r="K215" s="6">
        <f t="shared" si="28"/>
        <v>0</v>
      </c>
      <c r="L215" s="6">
        <f t="shared" si="29"/>
        <v>0</v>
      </c>
      <c r="M215" s="6">
        <f t="shared" si="30"/>
        <v>0</v>
      </c>
    </row>
    <row r="216" spans="1:13">
      <c r="A216"/>
      <c r="B216"/>
      <c r="C216"/>
      <c r="H216" s="1">
        <f t="shared" si="31"/>
        <v>1048576</v>
      </c>
      <c r="I216" s="6">
        <f t="shared" si="26"/>
        <v>0</v>
      </c>
      <c r="J216" s="6">
        <f t="shared" si="27"/>
        <v>0</v>
      </c>
      <c r="K216" s="6">
        <f t="shared" si="28"/>
        <v>0</v>
      </c>
      <c r="L216" s="6">
        <f t="shared" si="29"/>
        <v>0</v>
      </c>
      <c r="M216" s="6">
        <f t="shared" si="30"/>
        <v>0</v>
      </c>
    </row>
    <row r="217" spans="1:13">
      <c r="A217" t="s">
        <v>5</v>
      </c>
      <c r="B217"/>
      <c r="C217"/>
      <c r="H217" s="1">
        <f t="shared" si="31"/>
        <v>2097152</v>
      </c>
      <c r="I217" s="6">
        <f t="shared" si="26"/>
        <v>0</v>
      </c>
      <c r="J217" s="6">
        <f t="shared" si="27"/>
        <v>0</v>
      </c>
      <c r="K217" s="6">
        <f t="shared" si="28"/>
        <v>0</v>
      </c>
      <c r="L217" s="6">
        <f t="shared" si="29"/>
        <v>0</v>
      </c>
      <c r="M217" s="6">
        <f t="shared" si="30"/>
        <v>0</v>
      </c>
    </row>
    <row r="218" spans="1:13">
      <c r="A218" t="s">
        <v>42</v>
      </c>
      <c r="B218"/>
      <c r="C218"/>
      <c r="H218" s="1">
        <f t="shared" si="31"/>
        <v>4194304</v>
      </c>
      <c r="I218" s="6">
        <f t="shared" si="26"/>
        <v>0</v>
      </c>
      <c r="J218" s="6">
        <f t="shared" si="27"/>
        <v>0</v>
      </c>
      <c r="K218" s="6">
        <f t="shared" si="28"/>
        <v>0</v>
      </c>
      <c r="L218" s="6">
        <f t="shared" si="29"/>
        <v>0</v>
      </c>
      <c r="M218" s="6">
        <f t="shared" si="30"/>
        <v>0</v>
      </c>
    </row>
    <row r="219" spans="1:13">
      <c r="A219" t="s">
        <v>5</v>
      </c>
      <c r="B219"/>
      <c r="C219"/>
      <c r="H219" s="1">
        <f t="shared" si="31"/>
        <v>8388608</v>
      </c>
      <c r="I219" s="6">
        <f t="shared" si="26"/>
        <v>0</v>
      </c>
      <c r="J219" s="6">
        <f t="shared" si="27"/>
        <v>0</v>
      </c>
      <c r="K219" s="6">
        <f t="shared" si="28"/>
        <v>0</v>
      </c>
      <c r="L219" s="6">
        <f t="shared" si="29"/>
        <v>0</v>
      </c>
      <c r="M219" s="6">
        <f t="shared" si="30"/>
        <v>0</v>
      </c>
    </row>
    <row r="220" spans="1:13">
      <c r="A220"/>
      <c r="B220"/>
      <c r="C220"/>
      <c r="H220" s="1">
        <f t="shared" si="31"/>
        <v>16777216</v>
      </c>
      <c r="I220" s="6">
        <f t="shared" si="26"/>
        <v>0</v>
      </c>
      <c r="J220" s="6">
        <f t="shared" si="27"/>
        <v>0</v>
      </c>
      <c r="K220" s="6">
        <f t="shared" si="28"/>
        <v>0</v>
      </c>
      <c r="L220" s="6">
        <f t="shared" si="29"/>
        <v>0</v>
      </c>
      <c r="M220" s="6">
        <f t="shared" si="30"/>
        <v>0</v>
      </c>
    </row>
    <row r="221" spans="1:13">
      <c r="A221" t="s">
        <v>7</v>
      </c>
      <c r="B221"/>
      <c r="C221"/>
      <c r="H221" s="1">
        <f t="shared" si="31"/>
        <v>33554432</v>
      </c>
      <c r="I221" s="6">
        <f t="shared" si="26"/>
        <v>0</v>
      </c>
      <c r="J221" s="6">
        <f t="shared" si="27"/>
        <v>0</v>
      </c>
      <c r="K221" s="6">
        <f t="shared" si="28"/>
        <v>0</v>
      </c>
      <c r="L221" s="6">
        <f t="shared" si="29"/>
        <v>0</v>
      </c>
      <c r="M221" s="6">
        <f t="shared" si="30"/>
        <v>0</v>
      </c>
    </row>
    <row r="222" spans="1:13">
      <c r="A222" t="s">
        <v>814</v>
      </c>
      <c r="B222"/>
      <c r="C222"/>
      <c r="H222" s="1">
        <f t="shared" si="31"/>
        <v>67108864</v>
      </c>
      <c r="I222" s="6">
        <f t="shared" si="26"/>
        <v>0</v>
      </c>
      <c r="J222" s="6">
        <f t="shared" si="27"/>
        <v>0</v>
      </c>
      <c r="K222" s="6">
        <f t="shared" si="28"/>
        <v>0</v>
      </c>
      <c r="L222" s="6">
        <f t="shared" si="29"/>
        <v>0</v>
      </c>
      <c r="M222" s="6">
        <f t="shared" si="30"/>
        <v>0</v>
      </c>
    </row>
    <row r="223" spans="1:13">
      <c r="A223" t="s">
        <v>9</v>
      </c>
      <c r="B223"/>
      <c r="C223"/>
      <c r="H223" s="1">
        <f t="shared" si="31"/>
        <v>134217728</v>
      </c>
      <c r="I223" s="6">
        <f t="shared" si="26"/>
        <v>0</v>
      </c>
      <c r="J223" s="6">
        <f t="shared" si="27"/>
        <v>0</v>
      </c>
      <c r="K223" s="6">
        <f t="shared" si="28"/>
        <v>0</v>
      </c>
      <c r="L223" s="6">
        <f t="shared" si="29"/>
        <v>0</v>
      </c>
      <c r="M223" s="6">
        <f t="shared" si="30"/>
        <v>0</v>
      </c>
    </row>
    <row r="224" spans="1:13">
      <c r="A224" t="s">
        <v>10</v>
      </c>
      <c r="B224"/>
      <c r="C224"/>
      <c r="H224" s="1">
        <f t="shared" si="31"/>
        <v>268435456</v>
      </c>
      <c r="I224" s="6">
        <f t="shared" si="26"/>
        <v>0</v>
      </c>
      <c r="J224" s="6">
        <f t="shared" si="27"/>
        <v>0</v>
      </c>
      <c r="K224" s="6">
        <f t="shared" si="28"/>
        <v>0</v>
      </c>
      <c r="L224" s="6">
        <f t="shared" si="29"/>
        <v>0</v>
      </c>
      <c r="M224" s="6">
        <f>C600*4/1000</f>
        <v>0</v>
      </c>
    </row>
    <row r="225" spans="1:13">
      <c r="A225" t="s">
        <v>12</v>
      </c>
      <c r="B225"/>
      <c r="C225"/>
    </row>
    <row r="226" spans="1:13">
      <c r="A226" t="s">
        <v>15</v>
      </c>
      <c r="B226"/>
      <c r="C226"/>
    </row>
    <row r="227" spans="1:13">
      <c r="A227"/>
      <c r="B227"/>
      <c r="C227"/>
    </row>
    <row r="228" spans="1:13">
      <c r="A228" t="s">
        <v>18</v>
      </c>
      <c r="B228" t="s">
        <v>19</v>
      </c>
      <c r="C228" t="s">
        <v>20</v>
      </c>
    </row>
    <row r="229" spans="1:13">
      <c r="A229"/>
      <c r="B229"/>
      <c r="C229"/>
    </row>
    <row r="230" spans="1:13">
      <c r="A230" t="s">
        <v>1171</v>
      </c>
      <c r="B230" s="9">
        <v>8.0099999999999995E-5</v>
      </c>
      <c r="C230" s="9">
        <v>9.5269999999999994E-2</v>
      </c>
    </row>
    <row r="231" spans="1:13">
      <c r="A231" t="s">
        <v>1172</v>
      </c>
      <c r="B231" s="9">
        <v>8.2999999999999998E-5</v>
      </c>
      <c r="C231">
        <v>0.18379999999999999</v>
      </c>
    </row>
    <row r="232" spans="1:13">
      <c r="A232" t="s">
        <v>1173</v>
      </c>
      <c r="B232" s="9">
        <v>9.7200000000000004E-5</v>
      </c>
      <c r="C232">
        <v>0.31409999999999999</v>
      </c>
    </row>
    <row r="233" spans="1:13">
      <c r="A233" t="s">
        <v>1174</v>
      </c>
      <c r="B233" s="9">
        <v>1.1400000000000001E-4</v>
      </c>
      <c r="C233">
        <v>0.53420000000000001</v>
      </c>
    </row>
    <row r="234" spans="1:13">
      <c r="A234" t="s">
        <v>1175</v>
      </c>
      <c r="B234" s="9">
        <v>1.25E-4</v>
      </c>
      <c r="C234">
        <v>0.97470000000000001</v>
      </c>
    </row>
    <row r="235" spans="1:13">
      <c r="A235" t="s">
        <v>1176</v>
      </c>
      <c r="B235" s="9">
        <v>1.01E-4</v>
      </c>
      <c r="C235">
        <v>2.41</v>
      </c>
      <c r="I235" s="1" t="s">
        <v>33</v>
      </c>
    </row>
    <row r="236" spans="1:13">
      <c r="A236" t="s">
        <v>1177</v>
      </c>
      <c r="B236" s="9">
        <v>1.05E-4</v>
      </c>
      <c r="C236">
        <v>4.6509999999999998</v>
      </c>
      <c r="I236" s="1" t="s">
        <v>16</v>
      </c>
    </row>
    <row r="237" spans="1:13">
      <c r="A237" t="s">
        <v>1178</v>
      </c>
      <c r="B237" s="9">
        <v>1.45E-4</v>
      </c>
      <c r="C237">
        <v>6.7450000000000001</v>
      </c>
      <c r="H237" s="1" t="s">
        <v>17</v>
      </c>
    </row>
    <row r="238" spans="1:13">
      <c r="A238" t="s">
        <v>1179</v>
      </c>
      <c r="B238" s="9">
        <v>2.5500000000000002E-4</v>
      </c>
      <c r="C238">
        <v>7.6630000000000003</v>
      </c>
    </row>
    <row r="239" spans="1:13">
      <c r="A239" t="s">
        <v>1180</v>
      </c>
      <c r="B239" s="9">
        <v>4.1899999999999999E-4</v>
      </c>
      <c r="C239">
        <v>9.3130000000000006</v>
      </c>
      <c r="I239" s="1" t="s">
        <v>21</v>
      </c>
      <c r="J239" s="1" t="s">
        <v>22</v>
      </c>
      <c r="K239" s="1" t="s">
        <v>23</v>
      </c>
      <c r="L239" s="1" t="s">
        <v>24</v>
      </c>
      <c r="M239" s="1" t="s">
        <v>25</v>
      </c>
    </row>
    <row r="240" spans="1:13">
      <c r="A240" t="s">
        <v>1181</v>
      </c>
      <c r="B240" s="9">
        <v>7.5900000000000002E-4</v>
      </c>
      <c r="C240">
        <v>10.3</v>
      </c>
      <c r="H240" s="1">
        <v>64</v>
      </c>
      <c r="I240" s="5">
        <f t="shared" ref="I240:I262" si="32">B714*1000*1000</f>
        <v>0</v>
      </c>
      <c r="J240" s="5">
        <f t="shared" ref="J240:J262" si="33">B648*1000*1000</f>
        <v>0</v>
      </c>
      <c r="K240" s="5">
        <f t="shared" ref="K240:K262" si="34">B681*1000*1000</f>
        <v>0</v>
      </c>
      <c r="L240" s="5">
        <f t="shared" ref="L240:L262" si="35">B747*1000*1000</f>
        <v>0</v>
      </c>
      <c r="M240" s="5">
        <f t="shared" ref="M240:M262" si="36">B780*1000*1000</f>
        <v>0</v>
      </c>
    </row>
    <row r="241" spans="1:13">
      <c r="A241" t="s">
        <v>1182</v>
      </c>
      <c r="B241" s="9">
        <v>1.48E-3</v>
      </c>
      <c r="C241">
        <v>10.58</v>
      </c>
      <c r="H241" s="1">
        <f>H240*2</f>
        <v>128</v>
      </c>
      <c r="I241" s="5">
        <f t="shared" si="32"/>
        <v>0</v>
      </c>
      <c r="J241" s="5">
        <f t="shared" si="33"/>
        <v>0</v>
      </c>
      <c r="K241" s="5">
        <f t="shared" si="34"/>
        <v>0</v>
      </c>
      <c r="L241" s="5">
        <f t="shared" si="35"/>
        <v>0</v>
      </c>
      <c r="M241" s="5">
        <f t="shared" si="36"/>
        <v>0</v>
      </c>
    </row>
    <row r="242" spans="1:13">
      <c r="A242" t="s">
        <v>1183</v>
      </c>
      <c r="B242" s="9">
        <v>2.6099999999999999E-3</v>
      </c>
      <c r="C242">
        <v>11.98</v>
      </c>
      <c r="H242" s="1">
        <f t="shared" ref="H242:H262" si="37">H241*2</f>
        <v>256</v>
      </c>
      <c r="I242" s="5">
        <f t="shared" si="32"/>
        <v>0</v>
      </c>
      <c r="J242" s="5">
        <f t="shared" si="33"/>
        <v>0</v>
      </c>
      <c r="K242" s="5">
        <f t="shared" si="34"/>
        <v>0</v>
      </c>
      <c r="L242" s="5">
        <f t="shared" si="35"/>
        <v>0</v>
      </c>
      <c r="M242" s="5">
        <f t="shared" si="36"/>
        <v>0</v>
      </c>
    </row>
    <row r="243" spans="1:13">
      <c r="A243" t="s">
        <v>1184</v>
      </c>
      <c r="B243" s="9">
        <v>5.0200000000000002E-3</v>
      </c>
      <c r="C243">
        <v>12.46</v>
      </c>
      <c r="H243" s="1">
        <f t="shared" si="37"/>
        <v>512</v>
      </c>
      <c r="I243" s="5">
        <f t="shared" si="32"/>
        <v>0</v>
      </c>
      <c r="J243" s="5">
        <f t="shared" si="33"/>
        <v>0</v>
      </c>
      <c r="K243" s="5">
        <f t="shared" si="34"/>
        <v>0</v>
      </c>
      <c r="L243" s="5">
        <f t="shared" si="35"/>
        <v>0</v>
      </c>
      <c r="M243" s="5">
        <f t="shared" si="36"/>
        <v>0</v>
      </c>
    </row>
    <row r="244" spans="1:13">
      <c r="A244" t="s">
        <v>1185</v>
      </c>
      <c r="B244" s="9">
        <v>1.04E-2</v>
      </c>
      <c r="C244">
        <v>12.07</v>
      </c>
      <c r="H244" s="1">
        <f t="shared" si="37"/>
        <v>1024</v>
      </c>
      <c r="I244" s="5">
        <f t="shared" si="32"/>
        <v>0</v>
      </c>
      <c r="J244" s="5">
        <f t="shared" si="33"/>
        <v>0</v>
      </c>
      <c r="K244" s="5">
        <f t="shared" si="34"/>
        <v>0</v>
      </c>
      <c r="L244" s="5">
        <f t="shared" si="35"/>
        <v>0</v>
      </c>
      <c r="M244" s="5">
        <f t="shared" si="36"/>
        <v>0</v>
      </c>
    </row>
    <row r="245" spans="1:13">
      <c r="A245" t="s">
        <v>912</v>
      </c>
      <c r="B245" s="9">
        <v>2.1700000000000001E-2</v>
      </c>
      <c r="C245">
        <v>11.51</v>
      </c>
      <c r="H245" s="1">
        <f t="shared" si="37"/>
        <v>2048</v>
      </c>
      <c r="I245" s="5">
        <f t="shared" si="32"/>
        <v>0</v>
      </c>
      <c r="J245" s="5">
        <f t="shared" si="33"/>
        <v>0</v>
      </c>
      <c r="K245" s="5">
        <f t="shared" si="34"/>
        <v>0</v>
      </c>
      <c r="L245" s="5">
        <f t="shared" si="35"/>
        <v>0</v>
      </c>
      <c r="M245" s="5">
        <f t="shared" si="36"/>
        <v>0</v>
      </c>
    </row>
    <row r="246" spans="1:13">
      <c r="A246" t="s">
        <v>1186</v>
      </c>
      <c r="B246" s="9">
        <v>4.2999999999999997E-2</v>
      </c>
      <c r="C246">
        <v>11.64</v>
      </c>
      <c r="H246" s="1">
        <f t="shared" si="37"/>
        <v>4096</v>
      </c>
      <c r="I246" s="5">
        <f t="shared" si="32"/>
        <v>0</v>
      </c>
      <c r="J246" s="5">
        <f t="shared" si="33"/>
        <v>0</v>
      </c>
      <c r="K246" s="5">
        <f t="shared" si="34"/>
        <v>0</v>
      </c>
      <c r="L246" s="5">
        <f t="shared" si="35"/>
        <v>0</v>
      </c>
      <c r="M246" s="5">
        <f t="shared" si="36"/>
        <v>0</v>
      </c>
    </row>
    <row r="247" spans="1:13">
      <c r="A247" t="s">
        <v>1187</v>
      </c>
      <c r="B247" s="9">
        <v>9.0899999999999995E-2</v>
      </c>
      <c r="C247">
        <v>11</v>
      </c>
      <c r="H247" s="1">
        <f t="shared" si="37"/>
        <v>8192</v>
      </c>
      <c r="I247" s="5">
        <f t="shared" si="32"/>
        <v>0</v>
      </c>
      <c r="J247" s="5">
        <f t="shared" si="33"/>
        <v>0</v>
      </c>
      <c r="K247" s="5">
        <f t="shared" si="34"/>
        <v>0</v>
      </c>
      <c r="L247" s="5">
        <f t="shared" si="35"/>
        <v>0</v>
      </c>
      <c r="M247" s="5">
        <f t="shared" si="36"/>
        <v>0</v>
      </c>
    </row>
    <row r="248" spans="1:13">
      <c r="A248" t="s">
        <v>1188</v>
      </c>
      <c r="B248">
        <v>0.17199999999999999</v>
      </c>
      <c r="C248">
        <v>11.61</v>
      </c>
      <c r="H248" s="1">
        <f t="shared" si="37"/>
        <v>16384</v>
      </c>
      <c r="I248" s="5">
        <f t="shared" si="32"/>
        <v>0</v>
      </c>
      <c r="J248" s="5">
        <f t="shared" si="33"/>
        <v>0</v>
      </c>
      <c r="K248" s="5">
        <f t="shared" si="34"/>
        <v>0</v>
      </c>
      <c r="L248" s="5">
        <f t="shared" si="35"/>
        <v>0</v>
      </c>
      <c r="M248" s="5">
        <f t="shared" si="36"/>
        <v>0</v>
      </c>
    </row>
    <row r="249" spans="1:13">
      <c r="A249" t="s">
        <v>1189</v>
      </c>
      <c r="B249">
        <v>0.32500000000000001</v>
      </c>
      <c r="C249">
        <v>12.29</v>
      </c>
      <c r="H249" s="1">
        <f t="shared" si="37"/>
        <v>32768</v>
      </c>
      <c r="I249" s="5">
        <f t="shared" si="32"/>
        <v>0</v>
      </c>
      <c r="J249" s="5">
        <f t="shared" si="33"/>
        <v>0</v>
      </c>
      <c r="K249" s="5">
        <f t="shared" si="34"/>
        <v>0</v>
      </c>
      <c r="L249" s="5">
        <f t="shared" si="35"/>
        <v>0</v>
      </c>
      <c r="M249" s="5">
        <f t="shared" si="36"/>
        <v>0</v>
      </c>
    </row>
    <row r="250" spans="1:13">
      <c r="A250" t="s">
        <v>1190</v>
      </c>
      <c r="B250">
        <v>0.66800000000000004</v>
      </c>
      <c r="C250">
        <v>11.99</v>
      </c>
      <c r="H250" s="1">
        <f t="shared" si="37"/>
        <v>65536</v>
      </c>
      <c r="I250" s="5">
        <f t="shared" si="32"/>
        <v>0</v>
      </c>
      <c r="J250" s="5">
        <f t="shared" si="33"/>
        <v>0</v>
      </c>
      <c r="K250" s="5">
        <f t="shared" si="34"/>
        <v>0</v>
      </c>
      <c r="L250" s="5">
        <f t="shared" si="35"/>
        <v>0</v>
      </c>
      <c r="M250" s="5">
        <f t="shared" si="36"/>
        <v>0</v>
      </c>
    </row>
    <row r="251" spans="1:13">
      <c r="A251" t="s">
        <v>1191</v>
      </c>
      <c r="B251">
        <v>1.4</v>
      </c>
      <c r="C251">
        <v>11.41</v>
      </c>
      <c r="H251" s="1">
        <f t="shared" si="37"/>
        <v>131072</v>
      </c>
      <c r="I251" s="5">
        <f t="shared" si="32"/>
        <v>0</v>
      </c>
      <c r="J251" s="5">
        <f t="shared" si="33"/>
        <v>0</v>
      </c>
      <c r="K251" s="5">
        <f t="shared" si="34"/>
        <v>0</v>
      </c>
      <c r="L251" s="5">
        <f t="shared" si="35"/>
        <v>0</v>
      </c>
      <c r="M251" s="5">
        <f t="shared" si="36"/>
        <v>0</v>
      </c>
    </row>
    <row r="252" spans="1:13">
      <c r="A252" t="s">
        <v>1192</v>
      </c>
      <c r="B252">
        <v>2.58</v>
      </c>
      <c r="C252">
        <v>12.4</v>
      </c>
      <c r="H252" s="1">
        <f t="shared" si="37"/>
        <v>262144</v>
      </c>
      <c r="I252" s="5">
        <f t="shared" si="32"/>
        <v>0</v>
      </c>
      <c r="J252" s="5">
        <f t="shared" si="33"/>
        <v>0</v>
      </c>
      <c r="K252" s="5">
        <f t="shared" si="34"/>
        <v>0</v>
      </c>
      <c r="L252" s="5">
        <f t="shared" si="35"/>
        <v>0</v>
      </c>
      <c r="M252" s="5">
        <f t="shared" si="36"/>
        <v>0</v>
      </c>
    </row>
    <row r="253" spans="1:13">
      <c r="A253"/>
      <c r="B253"/>
      <c r="C253"/>
      <c r="H253" s="1">
        <f t="shared" si="37"/>
        <v>524288</v>
      </c>
      <c r="I253" s="5">
        <f t="shared" si="32"/>
        <v>0</v>
      </c>
      <c r="J253" s="5">
        <f t="shared" si="33"/>
        <v>0</v>
      </c>
      <c r="K253" s="5">
        <f t="shared" si="34"/>
        <v>0</v>
      </c>
      <c r="L253" s="5">
        <f t="shared" si="35"/>
        <v>0</v>
      </c>
      <c r="M253" s="5">
        <f t="shared" si="36"/>
        <v>0</v>
      </c>
    </row>
    <row r="254" spans="1:13">
      <c r="A254" t="s">
        <v>7</v>
      </c>
      <c r="B254"/>
      <c r="C254"/>
      <c r="H254" s="1">
        <f t="shared" si="37"/>
        <v>1048576</v>
      </c>
      <c r="I254" s="5">
        <f t="shared" si="32"/>
        <v>0</v>
      </c>
      <c r="J254" s="5">
        <f t="shared" si="33"/>
        <v>0</v>
      </c>
      <c r="K254" s="5">
        <f t="shared" si="34"/>
        <v>0</v>
      </c>
      <c r="L254" s="5">
        <f t="shared" si="35"/>
        <v>0</v>
      </c>
      <c r="M254" s="5">
        <f t="shared" si="36"/>
        <v>0</v>
      </c>
    </row>
    <row r="255" spans="1:13">
      <c r="A255" t="s">
        <v>814</v>
      </c>
      <c r="B255"/>
      <c r="C255"/>
      <c r="H255" s="1">
        <f t="shared" si="37"/>
        <v>2097152</v>
      </c>
      <c r="I255" s="5">
        <f t="shared" si="32"/>
        <v>0</v>
      </c>
      <c r="J255" s="5">
        <f t="shared" si="33"/>
        <v>0</v>
      </c>
      <c r="K255" s="5">
        <f t="shared" si="34"/>
        <v>0</v>
      </c>
      <c r="L255" s="5">
        <f t="shared" si="35"/>
        <v>0</v>
      </c>
      <c r="M255" s="5">
        <f t="shared" si="36"/>
        <v>0</v>
      </c>
    </row>
    <row r="256" spans="1:13">
      <c r="A256" t="s">
        <v>26</v>
      </c>
      <c r="B256"/>
      <c r="C256"/>
      <c r="H256" s="1">
        <f t="shared" si="37"/>
        <v>4194304</v>
      </c>
      <c r="I256" s="5">
        <f t="shared" si="32"/>
        <v>0</v>
      </c>
      <c r="J256" s="5">
        <f t="shared" si="33"/>
        <v>0</v>
      </c>
      <c r="K256" s="5">
        <f t="shared" si="34"/>
        <v>0</v>
      </c>
      <c r="L256" s="5">
        <f t="shared" si="35"/>
        <v>0</v>
      </c>
      <c r="M256" s="5">
        <f t="shared" si="36"/>
        <v>0</v>
      </c>
    </row>
    <row r="257" spans="1:13">
      <c r="A257" t="s">
        <v>10</v>
      </c>
      <c r="B257"/>
      <c r="C257"/>
      <c r="H257" s="1">
        <f t="shared" si="37"/>
        <v>8388608</v>
      </c>
      <c r="I257" s="5">
        <f t="shared" si="32"/>
        <v>0</v>
      </c>
      <c r="J257" s="5">
        <f t="shared" si="33"/>
        <v>0</v>
      </c>
      <c r="K257" s="5">
        <f t="shared" si="34"/>
        <v>0</v>
      </c>
      <c r="L257" s="5">
        <f t="shared" si="35"/>
        <v>0</v>
      </c>
      <c r="M257" s="5">
        <f t="shared" si="36"/>
        <v>0</v>
      </c>
    </row>
    <row r="258" spans="1:13">
      <c r="A258" t="s">
        <v>12</v>
      </c>
      <c r="B258"/>
      <c r="C258"/>
      <c r="H258" s="1">
        <f t="shared" si="37"/>
        <v>16777216</v>
      </c>
      <c r="I258" s="5">
        <f t="shared" si="32"/>
        <v>0</v>
      </c>
      <c r="J258" s="5">
        <f t="shared" si="33"/>
        <v>0</v>
      </c>
      <c r="K258" s="5">
        <f t="shared" si="34"/>
        <v>0</v>
      </c>
      <c r="L258" s="5">
        <f t="shared" si="35"/>
        <v>0</v>
      </c>
      <c r="M258" s="5">
        <f t="shared" si="36"/>
        <v>0</v>
      </c>
    </row>
    <row r="259" spans="1:13">
      <c r="A259" t="s">
        <v>15</v>
      </c>
      <c r="B259"/>
      <c r="C259"/>
      <c r="H259" s="1">
        <f t="shared" si="37"/>
        <v>33554432</v>
      </c>
      <c r="I259" s="5">
        <f t="shared" si="32"/>
        <v>0</v>
      </c>
      <c r="J259" s="5">
        <f t="shared" si="33"/>
        <v>0</v>
      </c>
      <c r="K259" s="5">
        <f t="shared" si="34"/>
        <v>0</v>
      </c>
      <c r="L259" s="5">
        <f t="shared" si="35"/>
        <v>0</v>
      </c>
      <c r="M259" s="5">
        <f t="shared" si="36"/>
        <v>0</v>
      </c>
    </row>
    <row r="260" spans="1:13">
      <c r="A260"/>
      <c r="B260"/>
      <c r="C260"/>
      <c r="H260" s="1">
        <f t="shared" si="37"/>
        <v>67108864</v>
      </c>
      <c r="I260" s="5">
        <f t="shared" si="32"/>
        <v>0</v>
      </c>
      <c r="J260" s="5">
        <f t="shared" si="33"/>
        <v>0</v>
      </c>
      <c r="K260" s="5">
        <f t="shared" si="34"/>
        <v>0</v>
      </c>
      <c r="L260" s="5">
        <f t="shared" si="35"/>
        <v>0</v>
      </c>
      <c r="M260" s="5">
        <f t="shared" si="36"/>
        <v>0</v>
      </c>
    </row>
    <row r="261" spans="1:13">
      <c r="A261" t="s">
        <v>18</v>
      </c>
      <c r="B261" t="s">
        <v>19</v>
      </c>
      <c r="C261" t="s">
        <v>20</v>
      </c>
      <c r="H261" s="1">
        <f t="shared" si="37"/>
        <v>134217728</v>
      </c>
      <c r="I261" s="5">
        <f t="shared" si="32"/>
        <v>0</v>
      </c>
      <c r="J261" s="5">
        <f t="shared" si="33"/>
        <v>0</v>
      </c>
      <c r="K261" s="5">
        <f t="shared" si="34"/>
        <v>0</v>
      </c>
      <c r="L261" s="5">
        <f t="shared" si="35"/>
        <v>0</v>
      </c>
      <c r="M261" s="5">
        <f t="shared" si="36"/>
        <v>0</v>
      </c>
    </row>
    <row r="262" spans="1:13">
      <c r="A262"/>
      <c r="B262"/>
      <c r="C262"/>
      <c r="H262" s="1">
        <f t="shared" si="37"/>
        <v>268435456</v>
      </c>
      <c r="I262" s="5">
        <f t="shared" si="32"/>
        <v>0</v>
      </c>
      <c r="J262" s="5">
        <f t="shared" si="33"/>
        <v>0</v>
      </c>
      <c r="K262" s="5">
        <f t="shared" si="34"/>
        <v>0</v>
      </c>
      <c r="L262" s="5">
        <f t="shared" si="35"/>
        <v>0</v>
      </c>
      <c r="M262" s="5">
        <f t="shared" si="36"/>
        <v>0</v>
      </c>
    </row>
    <row r="263" spans="1:13">
      <c r="A263" t="s">
        <v>1193</v>
      </c>
      <c r="B263" s="9">
        <v>1.9100000000000001E-4</v>
      </c>
      <c r="C263" s="9">
        <v>3.986E-2</v>
      </c>
    </row>
    <row r="264" spans="1:13">
      <c r="A264" t="s">
        <v>1194</v>
      </c>
      <c r="B264" s="9">
        <v>1.8900000000000001E-4</v>
      </c>
      <c r="C264" s="9">
        <v>8.0750000000000002E-2</v>
      </c>
    </row>
    <row r="265" spans="1:13">
      <c r="A265" t="s">
        <v>1195</v>
      </c>
      <c r="B265" s="9">
        <v>1.4999999999999999E-4</v>
      </c>
      <c r="C265">
        <v>0.2029</v>
      </c>
    </row>
    <row r="266" spans="1:13">
      <c r="A266" t="s">
        <v>1196</v>
      </c>
      <c r="B266" s="9">
        <v>1.5799999999999999E-4</v>
      </c>
      <c r="C266">
        <v>0.38579999999999998</v>
      </c>
    </row>
    <row r="267" spans="1:13">
      <c r="A267" t="s">
        <v>1197</v>
      </c>
      <c r="B267" s="9">
        <v>1.5699999999999999E-4</v>
      </c>
      <c r="C267">
        <v>0.77759999999999996</v>
      </c>
    </row>
    <row r="268" spans="1:13">
      <c r="A268" t="s">
        <v>1198</v>
      </c>
      <c r="B268" s="9">
        <v>1.65E-4</v>
      </c>
      <c r="C268">
        <v>1.4790000000000001</v>
      </c>
      <c r="I268" s="1" t="s">
        <v>33</v>
      </c>
    </row>
    <row r="269" spans="1:13">
      <c r="A269" t="s">
        <v>1199</v>
      </c>
      <c r="B269" s="9">
        <v>1.63E-4</v>
      </c>
      <c r="C269">
        <v>2.99</v>
      </c>
      <c r="I269" s="1" t="s">
        <v>28</v>
      </c>
    </row>
    <row r="270" spans="1:13">
      <c r="A270" t="s">
        <v>1200</v>
      </c>
      <c r="B270" s="9">
        <v>1.85E-4</v>
      </c>
      <c r="C270">
        <v>5.2770000000000001</v>
      </c>
      <c r="H270" s="1" t="s">
        <v>17</v>
      </c>
    </row>
    <row r="271" spans="1:13">
      <c r="A271" t="s">
        <v>1201</v>
      </c>
      <c r="B271" s="9">
        <v>2.6400000000000002E-4</v>
      </c>
      <c r="C271">
        <v>7.3940000000000001</v>
      </c>
    </row>
    <row r="272" spans="1:13">
      <c r="A272" t="s">
        <v>1202</v>
      </c>
      <c r="B272" s="9">
        <v>4.3100000000000001E-4</v>
      </c>
      <c r="C272">
        <v>9.06</v>
      </c>
      <c r="I272" s="1" t="s">
        <v>21</v>
      </c>
      <c r="J272" s="1" t="s">
        <v>22</v>
      </c>
      <c r="K272" s="1" t="s">
        <v>23</v>
      </c>
      <c r="L272" s="1" t="s">
        <v>24</v>
      </c>
      <c r="M272" s="1" t="s">
        <v>25</v>
      </c>
    </row>
    <row r="273" spans="1:13">
      <c r="A273" t="s">
        <v>1203</v>
      </c>
      <c r="B273" s="9">
        <v>7.1599999999999995E-4</v>
      </c>
      <c r="C273">
        <v>10.91</v>
      </c>
      <c r="H273" s="1">
        <v>64</v>
      </c>
      <c r="I273" s="6">
        <f>C714*4/1000</f>
        <v>0</v>
      </c>
      <c r="J273" s="6">
        <f>C648*4/1000</f>
        <v>0</v>
      </c>
      <c r="K273" s="6">
        <f>C681*4/1000</f>
        <v>0</v>
      </c>
      <c r="L273" s="6">
        <f>C747*4/1000</f>
        <v>0</v>
      </c>
      <c r="M273" s="6">
        <f>C780*4/1000</f>
        <v>0</v>
      </c>
    </row>
    <row r="274" spans="1:13">
      <c r="A274" t="s">
        <v>1204</v>
      </c>
      <c r="B274" s="9">
        <v>1.34E-3</v>
      </c>
      <c r="C274">
        <v>11.66</v>
      </c>
      <c r="H274" s="1">
        <f>H273*2</f>
        <v>128</v>
      </c>
      <c r="I274" s="6">
        <f t="shared" ref="I274:I295" si="38">C715*4/1000</f>
        <v>0</v>
      </c>
      <c r="J274" s="6">
        <f t="shared" ref="J274:J295" si="39">C649*4/1000</f>
        <v>0</v>
      </c>
      <c r="K274" s="6">
        <f t="shared" ref="K274:K295" si="40">C682*4/1000</f>
        <v>0</v>
      </c>
      <c r="L274" s="6">
        <f t="shared" ref="L274:L295" si="41">C748*4/1000</f>
        <v>0</v>
      </c>
      <c r="M274" s="6">
        <f t="shared" ref="M274:M295" si="42">C781*4/1000</f>
        <v>0</v>
      </c>
    </row>
    <row r="275" spans="1:13">
      <c r="A275" t="s">
        <v>1205</v>
      </c>
      <c r="B275" s="9">
        <v>2.66E-3</v>
      </c>
      <c r="C275">
        <v>11.76</v>
      </c>
      <c r="H275" s="1">
        <f t="shared" ref="H275:H295" si="43">H274*2</f>
        <v>256</v>
      </c>
      <c r="I275" s="6">
        <f t="shared" si="38"/>
        <v>0</v>
      </c>
      <c r="J275" s="6">
        <f t="shared" si="39"/>
        <v>0</v>
      </c>
      <c r="K275" s="6">
        <f t="shared" si="40"/>
        <v>0</v>
      </c>
      <c r="L275" s="6">
        <f t="shared" si="41"/>
        <v>0</v>
      </c>
      <c r="M275" s="6">
        <f t="shared" si="42"/>
        <v>0</v>
      </c>
    </row>
    <row r="276" spans="1:13">
      <c r="A276" t="s">
        <v>1206</v>
      </c>
      <c r="B276" s="9">
        <v>5.2700000000000004E-3</v>
      </c>
      <c r="C276">
        <v>11.87</v>
      </c>
      <c r="H276" s="1">
        <f t="shared" si="43"/>
        <v>512</v>
      </c>
      <c r="I276" s="6">
        <f t="shared" si="38"/>
        <v>0</v>
      </c>
      <c r="J276" s="6">
        <f t="shared" si="39"/>
        <v>0</v>
      </c>
      <c r="K276" s="6">
        <f t="shared" si="40"/>
        <v>0</v>
      </c>
      <c r="L276" s="6">
        <f t="shared" si="41"/>
        <v>0</v>
      </c>
      <c r="M276" s="6">
        <f t="shared" si="42"/>
        <v>0</v>
      </c>
    </row>
    <row r="277" spans="1:13">
      <c r="A277" t="s">
        <v>1207</v>
      </c>
      <c r="B277" s="9">
        <v>1.0500000000000001E-2</v>
      </c>
      <c r="C277">
        <v>11.87</v>
      </c>
      <c r="H277" s="1">
        <f t="shared" si="43"/>
        <v>1024</v>
      </c>
      <c r="I277" s="6">
        <f t="shared" si="38"/>
        <v>0</v>
      </c>
      <c r="J277" s="6">
        <f t="shared" si="39"/>
        <v>0</v>
      </c>
      <c r="K277" s="6">
        <f t="shared" si="40"/>
        <v>0</v>
      </c>
      <c r="L277" s="6">
        <f t="shared" si="41"/>
        <v>0</v>
      </c>
      <c r="M277" s="6">
        <f t="shared" si="42"/>
        <v>0</v>
      </c>
    </row>
    <row r="278" spans="1:13">
      <c r="A278" t="s">
        <v>1208</v>
      </c>
      <c r="B278" s="9">
        <v>2.1000000000000001E-2</v>
      </c>
      <c r="C278">
        <v>11.89</v>
      </c>
      <c r="H278" s="1">
        <f t="shared" si="43"/>
        <v>2048</v>
      </c>
      <c r="I278" s="6">
        <f t="shared" si="38"/>
        <v>0</v>
      </c>
      <c r="J278" s="6">
        <f t="shared" si="39"/>
        <v>0</v>
      </c>
      <c r="K278" s="6">
        <f t="shared" si="40"/>
        <v>0</v>
      </c>
      <c r="L278" s="6">
        <f t="shared" si="41"/>
        <v>0</v>
      </c>
      <c r="M278" s="6">
        <f t="shared" si="42"/>
        <v>0</v>
      </c>
    </row>
    <row r="279" spans="1:13">
      <c r="A279" t="s">
        <v>1209</v>
      </c>
      <c r="B279" s="9">
        <v>4.24E-2</v>
      </c>
      <c r="C279">
        <v>11.8</v>
      </c>
      <c r="H279" s="1">
        <f t="shared" si="43"/>
        <v>4096</v>
      </c>
      <c r="I279" s="6">
        <f t="shared" si="38"/>
        <v>0</v>
      </c>
      <c r="J279" s="6">
        <f t="shared" si="39"/>
        <v>0</v>
      </c>
      <c r="K279" s="6">
        <f t="shared" si="40"/>
        <v>0</v>
      </c>
      <c r="L279" s="6">
        <f t="shared" si="41"/>
        <v>0</v>
      </c>
      <c r="M279" s="6">
        <f t="shared" si="42"/>
        <v>0</v>
      </c>
    </row>
    <row r="280" spans="1:13">
      <c r="A280" t="s">
        <v>1210</v>
      </c>
      <c r="B280" s="9">
        <v>8.8999999999999996E-2</v>
      </c>
      <c r="C280">
        <v>11.24</v>
      </c>
      <c r="H280" s="1">
        <f t="shared" si="43"/>
        <v>8192</v>
      </c>
      <c r="I280" s="6">
        <f t="shared" si="38"/>
        <v>0</v>
      </c>
      <c r="J280" s="6">
        <f t="shared" si="39"/>
        <v>0</v>
      </c>
      <c r="K280" s="6">
        <f t="shared" si="40"/>
        <v>0</v>
      </c>
      <c r="L280" s="6">
        <f t="shared" si="41"/>
        <v>0</v>
      </c>
      <c r="M280" s="6">
        <f t="shared" si="42"/>
        <v>0</v>
      </c>
    </row>
    <row r="281" spans="1:13">
      <c r="A281" t="s">
        <v>1211</v>
      </c>
      <c r="B281">
        <v>0.17100000000000001</v>
      </c>
      <c r="C281">
        <v>11.68</v>
      </c>
      <c r="H281" s="1">
        <f t="shared" si="43"/>
        <v>16384</v>
      </c>
      <c r="I281" s="6">
        <f t="shared" si="38"/>
        <v>0</v>
      </c>
      <c r="J281" s="6">
        <f t="shared" si="39"/>
        <v>0</v>
      </c>
      <c r="K281" s="6">
        <f t="shared" si="40"/>
        <v>0</v>
      </c>
      <c r="L281" s="6">
        <f t="shared" si="41"/>
        <v>0</v>
      </c>
      <c r="M281" s="6">
        <f t="shared" si="42"/>
        <v>0</v>
      </c>
    </row>
    <row r="282" spans="1:13">
      <c r="A282" t="s">
        <v>1212</v>
      </c>
      <c r="B282">
        <v>0.317</v>
      </c>
      <c r="C282">
        <v>12.6</v>
      </c>
      <c r="H282" s="1">
        <f t="shared" si="43"/>
        <v>32768</v>
      </c>
      <c r="I282" s="6">
        <f t="shared" si="38"/>
        <v>0</v>
      </c>
      <c r="J282" s="6">
        <f t="shared" si="39"/>
        <v>0</v>
      </c>
      <c r="K282" s="6">
        <f t="shared" si="40"/>
        <v>0</v>
      </c>
      <c r="L282" s="6">
        <f t="shared" si="41"/>
        <v>0</v>
      </c>
      <c r="M282" s="6">
        <f t="shared" si="42"/>
        <v>0</v>
      </c>
    </row>
    <row r="283" spans="1:13">
      <c r="A283" t="s">
        <v>1213</v>
      </c>
      <c r="B283">
        <v>0.69399999999999995</v>
      </c>
      <c r="C283">
        <v>11.53</v>
      </c>
      <c r="H283" s="1">
        <f t="shared" si="43"/>
        <v>65536</v>
      </c>
      <c r="I283" s="6">
        <f t="shared" si="38"/>
        <v>0</v>
      </c>
      <c r="J283" s="6">
        <f t="shared" si="39"/>
        <v>0</v>
      </c>
      <c r="K283" s="6">
        <f t="shared" si="40"/>
        <v>0</v>
      </c>
      <c r="L283" s="6">
        <f t="shared" si="41"/>
        <v>0</v>
      </c>
      <c r="M283" s="6">
        <f t="shared" si="42"/>
        <v>0</v>
      </c>
    </row>
    <row r="284" spans="1:13">
      <c r="A284" t="s">
        <v>1214</v>
      </c>
      <c r="B284">
        <v>1.27</v>
      </c>
      <c r="C284">
        <v>12.58</v>
      </c>
      <c r="H284" s="1">
        <f t="shared" si="43"/>
        <v>131072</v>
      </c>
      <c r="I284" s="6">
        <f t="shared" si="38"/>
        <v>0</v>
      </c>
      <c r="J284" s="6">
        <f t="shared" si="39"/>
        <v>0</v>
      </c>
      <c r="K284" s="6">
        <f t="shared" si="40"/>
        <v>0</v>
      </c>
      <c r="L284" s="6">
        <f t="shared" si="41"/>
        <v>0</v>
      </c>
      <c r="M284" s="6">
        <f t="shared" si="42"/>
        <v>0</v>
      </c>
    </row>
    <row r="285" spans="1:13">
      <c r="A285" t="s">
        <v>1215</v>
      </c>
      <c r="B285">
        <v>2.67</v>
      </c>
      <c r="C285">
        <v>11.97</v>
      </c>
      <c r="H285" s="1">
        <f t="shared" si="43"/>
        <v>262144</v>
      </c>
      <c r="I285" s="6">
        <f t="shared" si="38"/>
        <v>0</v>
      </c>
      <c r="J285" s="6">
        <f t="shared" si="39"/>
        <v>0</v>
      </c>
      <c r="K285" s="6">
        <f t="shared" si="40"/>
        <v>0</v>
      </c>
      <c r="L285" s="6">
        <f t="shared" si="41"/>
        <v>0</v>
      </c>
      <c r="M285" s="6">
        <f t="shared" si="42"/>
        <v>0</v>
      </c>
    </row>
    <row r="286" spans="1:13">
      <c r="A286"/>
      <c r="B286"/>
      <c r="C286"/>
      <c r="H286" s="1">
        <f t="shared" si="43"/>
        <v>524288</v>
      </c>
      <c r="I286" s="6">
        <f t="shared" si="38"/>
        <v>0</v>
      </c>
      <c r="J286" s="6">
        <f t="shared" si="39"/>
        <v>0</v>
      </c>
      <c r="K286" s="6">
        <f t="shared" si="40"/>
        <v>0</v>
      </c>
      <c r="L286" s="6">
        <f t="shared" si="41"/>
        <v>0</v>
      </c>
      <c r="M286" s="6">
        <f t="shared" si="42"/>
        <v>0</v>
      </c>
    </row>
    <row r="287" spans="1:13">
      <c r="A287" t="s">
        <v>7</v>
      </c>
      <c r="B287"/>
      <c r="C287"/>
      <c r="H287" s="1">
        <f t="shared" si="43"/>
        <v>1048576</v>
      </c>
      <c r="I287" s="6">
        <f t="shared" si="38"/>
        <v>0</v>
      </c>
      <c r="J287" s="6">
        <f t="shared" si="39"/>
        <v>0</v>
      </c>
      <c r="K287" s="6">
        <f t="shared" si="40"/>
        <v>0</v>
      </c>
      <c r="L287" s="6">
        <f t="shared" si="41"/>
        <v>0</v>
      </c>
      <c r="M287" s="6">
        <f t="shared" si="42"/>
        <v>0</v>
      </c>
    </row>
    <row r="288" spans="1:13">
      <c r="A288" t="s">
        <v>814</v>
      </c>
      <c r="B288"/>
      <c r="C288"/>
      <c r="H288" s="1">
        <f t="shared" si="43"/>
        <v>2097152</v>
      </c>
      <c r="I288" s="6">
        <f t="shared" si="38"/>
        <v>0</v>
      </c>
      <c r="J288" s="6">
        <f t="shared" si="39"/>
        <v>0</v>
      </c>
      <c r="K288" s="6">
        <f t="shared" si="40"/>
        <v>0</v>
      </c>
      <c r="L288" s="6">
        <f t="shared" si="41"/>
        <v>0</v>
      </c>
      <c r="M288" s="6">
        <f t="shared" si="42"/>
        <v>0</v>
      </c>
    </row>
    <row r="289" spans="1:13">
      <c r="A289" t="s">
        <v>31</v>
      </c>
      <c r="B289"/>
      <c r="C289"/>
      <c r="H289" s="1">
        <f t="shared" si="43"/>
        <v>4194304</v>
      </c>
      <c r="I289" s="6">
        <f t="shared" si="38"/>
        <v>0</v>
      </c>
      <c r="J289" s="6">
        <f t="shared" si="39"/>
        <v>0</v>
      </c>
      <c r="K289" s="6">
        <f t="shared" si="40"/>
        <v>0</v>
      </c>
      <c r="L289" s="6">
        <f t="shared" si="41"/>
        <v>0</v>
      </c>
      <c r="M289" s="6">
        <f t="shared" si="42"/>
        <v>0</v>
      </c>
    </row>
    <row r="290" spans="1:13">
      <c r="A290" t="s">
        <v>32</v>
      </c>
      <c r="B290"/>
      <c r="C290"/>
      <c r="H290" s="1">
        <f t="shared" si="43"/>
        <v>8388608</v>
      </c>
      <c r="I290" s="6">
        <f t="shared" si="38"/>
        <v>0</v>
      </c>
      <c r="J290" s="6">
        <f t="shared" si="39"/>
        <v>0</v>
      </c>
      <c r="K290" s="6">
        <f t="shared" si="40"/>
        <v>0</v>
      </c>
      <c r="L290" s="6">
        <f t="shared" si="41"/>
        <v>0</v>
      </c>
      <c r="M290" s="6">
        <f t="shared" si="42"/>
        <v>0</v>
      </c>
    </row>
    <row r="291" spans="1:13">
      <c r="A291" t="s">
        <v>12</v>
      </c>
      <c r="B291"/>
      <c r="C291"/>
      <c r="H291" s="1">
        <f t="shared" si="43"/>
        <v>16777216</v>
      </c>
      <c r="I291" s="6">
        <f t="shared" si="38"/>
        <v>0</v>
      </c>
      <c r="J291" s="6">
        <f t="shared" si="39"/>
        <v>0</v>
      </c>
      <c r="K291" s="6">
        <f t="shared" si="40"/>
        <v>0</v>
      </c>
      <c r="L291" s="6">
        <f t="shared" si="41"/>
        <v>0</v>
      </c>
      <c r="M291" s="6">
        <f t="shared" si="42"/>
        <v>0</v>
      </c>
    </row>
    <row r="292" spans="1:13">
      <c r="A292" t="s">
        <v>15</v>
      </c>
      <c r="B292"/>
      <c r="C292"/>
      <c r="H292" s="1">
        <f t="shared" si="43"/>
        <v>33554432</v>
      </c>
      <c r="I292" s="6">
        <f t="shared" si="38"/>
        <v>0</v>
      </c>
      <c r="J292" s="6">
        <f t="shared" si="39"/>
        <v>0</v>
      </c>
      <c r="K292" s="6">
        <f t="shared" si="40"/>
        <v>0</v>
      </c>
      <c r="L292" s="6">
        <f t="shared" si="41"/>
        <v>0</v>
      </c>
      <c r="M292" s="6">
        <f t="shared" si="42"/>
        <v>0</v>
      </c>
    </row>
    <row r="293" spans="1:13">
      <c r="A293"/>
      <c r="B293"/>
      <c r="C293"/>
      <c r="H293" s="1">
        <f t="shared" si="43"/>
        <v>67108864</v>
      </c>
      <c r="I293" s="6">
        <f t="shared" si="38"/>
        <v>0</v>
      </c>
      <c r="J293" s="6">
        <f t="shared" si="39"/>
        <v>0</v>
      </c>
      <c r="K293" s="6">
        <f t="shared" si="40"/>
        <v>0</v>
      </c>
      <c r="L293" s="6">
        <f t="shared" si="41"/>
        <v>0</v>
      </c>
      <c r="M293" s="6">
        <f t="shared" si="42"/>
        <v>0</v>
      </c>
    </row>
    <row r="294" spans="1:13">
      <c r="A294" t="s">
        <v>18</v>
      </c>
      <c r="B294" t="s">
        <v>19</v>
      </c>
      <c r="C294" t="s">
        <v>20</v>
      </c>
      <c r="H294" s="1">
        <f t="shared" si="43"/>
        <v>134217728</v>
      </c>
      <c r="I294" s="6">
        <f t="shared" si="38"/>
        <v>0</v>
      </c>
      <c r="J294" s="6">
        <f t="shared" si="39"/>
        <v>0</v>
      </c>
      <c r="K294" s="6">
        <f t="shared" si="40"/>
        <v>0</v>
      </c>
      <c r="L294" s="6">
        <f t="shared" si="41"/>
        <v>0</v>
      </c>
      <c r="M294" s="6">
        <f t="shared" si="42"/>
        <v>0</v>
      </c>
    </row>
    <row r="295" spans="1:13">
      <c r="A295"/>
      <c r="B295"/>
      <c r="C295"/>
      <c r="H295" s="1">
        <f t="shared" si="43"/>
        <v>268435456</v>
      </c>
      <c r="I295" s="6">
        <f t="shared" si="38"/>
        <v>0</v>
      </c>
      <c r="J295" s="6">
        <f t="shared" si="39"/>
        <v>0</v>
      </c>
      <c r="K295" s="6">
        <f t="shared" si="40"/>
        <v>0</v>
      </c>
      <c r="L295" s="6">
        <f t="shared" si="41"/>
        <v>0</v>
      </c>
      <c r="M295" s="6">
        <f t="shared" si="42"/>
        <v>0</v>
      </c>
    </row>
    <row r="296" spans="1:13">
      <c r="A296" t="s">
        <v>1216</v>
      </c>
      <c r="B296" s="9">
        <v>2.51E-5</v>
      </c>
      <c r="C296">
        <v>0.3034</v>
      </c>
    </row>
    <row r="297" spans="1:13">
      <c r="A297" t="s">
        <v>1217</v>
      </c>
      <c r="B297" s="9">
        <v>3.6399999999999997E-5</v>
      </c>
      <c r="C297">
        <v>0.41949999999999998</v>
      </c>
    </row>
    <row r="298" spans="1:13">
      <c r="A298" t="s">
        <v>1218</v>
      </c>
      <c r="B298" s="9">
        <v>4.3699999999999998E-5</v>
      </c>
      <c r="C298">
        <v>0.69830000000000003</v>
      </c>
    </row>
    <row r="299" spans="1:13">
      <c r="A299" t="s">
        <v>1219</v>
      </c>
      <c r="B299" s="9">
        <v>3.6199999999999999E-5</v>
      </c>
      <c r="C299">
        <v>1.6859999999999999</v>
      </c>
    </row>
    <row r="300" spans="1:13">
      <c r="A300" t="s">
        <v>1220</v>
      </c>
      <c r="B300" s="9">
        <v>3.0599999999999998E-5</v>
      </c>
      <c r="C300">
        <v>3.984</v>
      </c>
    </row>
    <row r="301" spans="1:13">
      <c r="A301" t="s">
        <v>1221</v>
      </c>
      <c r="B301" s="9">
        <v>4.4400000000000002E-5</v>
      </c>
      <c r="C301">
        <v>5.4950000000000001</v>
      </c>
    </row>
    <row r="302" spans="1:13">
      <c r="A302" t="s">
        <v>1222</v>
      </c>
      <c r="B302" s="9">
        <v>5.7099999999999999E-5</v>
      </c>
      <c r="C302">
        <v>8.5470000000000006</v>
      </c>
    </row>
    <row r="303" spans="1:13">
      <c r="A303" t="s">
        <v>1223</v>
      </c>
      <c r="B303" s="9">
        <v>7.7600000000000002E-5</v>
      </c>
      <c r="C303">
        <v>12.58</v>
      </c>
    </row>
    <row r="304" spans="1:13">
      <c r="A304" t="s">
        <v>400</v>
      </c>
      <c r="B304" s="9">
        <v>3.8000000000000002E-5</v>
      </c>
      <c r="C304">
        <v>51.45</v>
      </c>
    </row>
    <row r="305" spans="1:3">
      <c r="A305"/>
      <c r="B305" s="9"/>
      <c r="C305"/>
    </row>
    <row r="306" spans="1:3">
      <c r="A306"/>
      <c r="B306" s="9"/>
      <c r="C306"/>
    </row>
    <row r="307" spans="1:3">
      <c r="A307"/>
      <c r="B307" s="9"/>
      <c r="C307"/>
    </row>
    <row r="308" spans="1:3">
      <c r="A308"/>
      <c r="B308" s="9"/>
      <c r="C308"/>
    </row>
    <row r="309" spans="1:3">
      <c r="A309"/>
      <c r="B309" s="9"/>
      <c r="C309"/>
    </row>
    <row r="310" spans="1:3">
      <c r="A310"/>
      <c r="B310" s="9"/>
      <c r="C310"/>
    </row>
    <row r="311" spans="1:3">
      <c r="A311"/>
      <c r="B311" s="9"/>
      <c r="C311"/>
    </row>
    <row r="312" spans="1:3">
      <c r="A312"/>
      <c r="B312" s="9"/>
      <c r="C312"/>
    </row>
    <row r="313" spans="1:3">
      <c r="A313"/>
      <c r="B313" s="9"/>
      <c r="C313"/>
    </row>
    <row r="314" spans="1:3">
      <c r="A314"/>
      <c r="B314" s="9"/>
      <c r="C314"/>
    </row>
    <row r="315" spans="1:3">
      <c r="A315"/>
      <c r="B315" s="9"/>
      <c r="C315"/>
    </row>
    <row r="316" spans="1:3">
      <c r="A316"/>
      <c r="B316" s="9"/>
      <c r="C316"/>
    </row>
    <row r="317" spans="1:3">
      <c r="A317"/>
      <c r="B317" s="9"/>
      <c r="C317"/>
    </row>
    <row r="318" spans="1:3">
      <c r="A318"/>
      <c r="B318" s="9"/>
      <c r="C318"/>
    </row>
    <row r="319" spans="1:3">
      <c r="A319"/>
      <c r="B319"/>
      <c r="C319"/>
    </row>
    <row r="320" spans="1:3">
      <c r="A320"/>
      <c r="B320"/>
      <c r="C320"/>
    </row>
    <row r="321" spans="1:3">
      <c r="A321"/>
      <c r="B321"/>
      <c r="C321"/>
    </row>
    <row r="322" spans="1:3">
      <c r="A322"/>
      <c r="B322"/>
      <c r="C322"/>
    </row>
    <row r="323" spans="1:3">
      <c r="A323"/>
      <c r="B323"/>
      <c r="C323"/>
    </row>
    <row r="324" spans="1:3">
      <c r="A324"/>
      <c r="B324"/>
      <c r="C324"/>
    </row>
    <row r="325" spans="1:3">
      <c r="A325"/>
      <c r="B325"/>
      <c r="C325"/>
    </row>
    <row r="326" spans="1:3">
      <c r="A326"/>
      <c r="B326"/>
      <c r="C326"/>
    </row>
    <row r="327" spans="1:3">
      <c r="A327"/>
      <c r="B327"/>
      <c r="C327"/>
    </row>
    <row r="328" spans="1:3">
      <c r="A328"/>
      <c r="B328"/>
      <c r="C328"/>
    </row>
    <row r="329" spans="1:3">
      <c r="A329"/>
      <c r="B329" s="9"/>
      <c r="C329"/>
    </row>
    <row r="330" spans="1:3">
      <c r="A330"/>
      <c r="B330" s="9"/>
      <c r="C330"/>
    </row>
    <row r="331" spans="1:3">
      <c r="A331"/>
      <c r="B331" s="9"/>
      <c r="C331"/>
    </row>
    <row r="332" spans="1:3">
      <c r="A332"/>
      <c r="B332" s="9"/>
      <c r="C332"/>
    </row>
    <row r="333" spans="1:3">
      <c r="A333"/>
      <c r="B333" s="9"/>
      <c r="C333"/>
    </row>
    <row r="334" spans="1:3">
      <c r="A334"/>
      <c r="B334" s="9"/>
      <c r="C334"/>
    </row>
    <row r="335" spans="1:3">
      <c r="A335"/>
      <c r="B335" s="9"/>
      <c r="C335"/>
    </row>
    <row r="336" spans="1:3">
      <c r="A336"/>
      <c r="B336" s="9"/>
      <c r="C336"/>
    </row>
    <row r="337" spans="1:3">
      <c r="A337"/>
      <c r="B337" s="9"/>
      <c r="C337"/>
    </row>
    <row r="338" spans="1:3">
      <c r="A338"/>
      <c r="B338" s="9"/>
      <c r="C338"/>
    </row>
    <row r="339" spans="1:3">
      <c r="A339"/>
      <c r="B339" s="9"/>
      <c r="C339"/>
    </row>
    <row r="340" spans="1:3">
      <c r="A340"/>
      <c r="B340" s="9"/>
      <c r="C340"/>
    </row>
    <row r="341" spans="1:3">
      <c r="A341"/>
      <c r="B341" s="9"/>
      <c r="C341"/>
    </row>
    <row r="342" spans="1:3">
      <c r="A342"/>
      <c r="B342" s="9"/>
      <c r="C342"/>
    </row>
    <row r="343" spans="1:3">
      <c r="A343"/>
      <c r="B343" s="9"/>
      <c r="C343"/>
    </row>
    <row r="344" spans="1:3">
      <c r="A344"/>
      <c r="B344" s="9"/>
      <c r="C344"/>
    </row>
    <row r="345" spans="1:3">
      <c r="A345"/>
      <c r="B345" s="9"/>
      <c r="C345"/>
    </row>
    <row r="346" spans="1:3">
      <c r="A346"/>
      <c r="B346" s="9"/>
      <c r="C346"/>
    </row>
    <row r="347" spans="1:3">
      <c r="A347"/>
      <c r="B347" s="9"/>
      <c r="C347"/>
    </row>
    <row r="348" spans="1:3">
      <c r="A348"/>
      <c r="B348" s="9"/>
      <c r="C348"/>
    </row>
    <row r="349" spans="1:3">
      <c r="A349"/>
      <c r="B349" s="9"/>
      <c r="C349"/>
    </row>
    <row r="350" spans="1:3">
      <c r="A350"/>
      <c r="B350" s="9"/>
      <c r="C350"/>
    </row>
    <row r="351" spans="1:3">
      <c r="A351"/>
      <c r="B351" s="9"/>
      <c r="C351"/>
    </row>
    <row r="352" spans="1:3">
      <c r="A352"/>
      <c r="B352"/>
      <c r="C352"/>
    </row>
    <row r="353" spans="1:3">
      <c r="A353"/>
      <c r="B353"/>
      <c r="C353"/>
    </row>
    <row r="354" spans="1:3">
      <c r="A354"/>
      <c r="B354"/>
      <c r="C354"/>
    </row>
    <row r="355" spans="1:3">
      <c r="A355"/>
      <c r="B355"/>
      <c r="C355"/>
    </row>
    <row r="356" spans="1:3">
      <c r="A356"/>
      <c r="B356"/>
      <c r="C356"/>
    </row>
    <row r="357" spans="1:3">
      <c r="A357"/>
      <c r="B357"/>
      <c r="C357"/>
    </row>
    <row r="358" spans="1:3">
      <c r="A358"/>
      <c r="B358"/>
      <c r="C358"/>
    </row>
    <row r="359" spans="1:3">
      <c r="A359"/>
      <c r="B359"/>
      <c r="C359"/>
    </row>
    <row r="360" spans="1:3">
      <c r="A360"/>
      <c r="B360"/>
      <c r="C360"/>
    </row>
    <row r="361" spans="1:3">
      <c r="A361"/>
      <c r="B361"/>
      <c r="C361"/>
    </row>
    <row r="362" spans="1:3">
      <c r="A362"/>
      <c r="B362" s="9"/>
      <c r="C362"/>
    </row>
    <row r="363" spans="1:3">
      <c r="A363"/>
      <c r="B363" s="9"/>
      <c r="C363"/>
    </row>
    <row r="364" spans="1:3">
      <c r="A364"/>
      <c r="B364" s="9"/>
      <c r="C364"/>
    </row>
    <row r="365" spans="1:3">
      <c r="A365"/>
      <c r="B365" s="9"/>
      <c r="C365"/>
    </row>
    <row r="366" spans="1:3">
      <c r="A366"/>
      <c r="B366" s="9"/>
      <c r="C366"/>
    </row>
    <row r="367" spans="1:3">
      <c r="A367"/>
      <c r="B367" s="9"/>
      <c r="C367"/>
    </row>
    <row r="368" spans="1:3">
      <c r="A368"/>
      <c r="B368" s="9"/>
      <c r="C368"/>
    </row>
    <row r="369" spans="1:3">
      <c r="A369"/>
      <c r="B369" s="9"/>
      <c r="C369"/>
    </row>
    <row r="370" spans="1:3">
      <c r="A370"/>
      <c r="B370" s="9"/>
      <c r="C370"/>
    </row>
    <row r="371" spans="1:3">
      <c r="A371"/>
      <c r="B371" s="9"/>
      <c r="C371"/>
    </row>
    <row r="372" spans="1:3">
      <c r="A372"/>
      <c r="B372" s="9"/>
      <c r="C372"/>
    </row>
    <row r="373" spans="1:3">
      <c r="A373"/>
      <c r="B373" s="9"/>
      <c r="C373"/>
    </row>
    <row r="374" spans="1:3">
      <c r="A374"/>
      <c r="B374" s="9"/>
      <c r="C374"/>
    </row>
    <row r="375" spans="1:3">
      <c r="A375"/>
      <c r="B375" s="9"/>
      <c r="C375"/>
    </row>
    <row r="376" spans="1:3">
      <c r="A376"/>
      <c r="B376" s="9"/>
      <c r="C376"/>
    </row>
    <row r="377" spans="1:3">
      <c r="A377"/>
      <c r="B377" s="9"/>
      <c r="C377"/>
    </row>
    <row r="378" spans="1:3">
      <c r="A378"/>
      <c r="B378" s="9"/>
      <c r="C378"/>
    </row>
    <row r="379" spans="1:3">
      <c r="A379"/>
      <c r="B379" s="9"/>
      <c r="C379"/>
    </row>
    <row r="380" spans="1:3">
      <c r="A380"/>
      <c r="B380" s="9"/>
      <c r="C380"/>
    </row>
    <row r="381" spans="1:3">
      <c r="A381"/>
      <c r="B381" s="9"/>
      <c r="C381"/>
    </row>
    <row r="382" spans="1:3">
      <c r="A382"/>
      <c r="B382" s="9"/>
      <c r="C382"/>
    </row>
    <row r="383" spans="1:3">
      <c r="A383"/>
      <c r="B383" s="9"/>
      <c r="C383"/>
    </row>
    <row r="384" spans="1:3">
      <c r="A384"/>
      <c r="B384" s="9"/>
      <c r="C384"/>
    </row>
    <row r="385" spans="1:3">
      <c r="A385"/>
      <c r="B385"/>
      <c r="C385"/>
    </row>
    <row r="386" spans="1:3">
      <c r="A386"/>
      <c r="B386"/>
      <c r="C386"/>
    </row>
    <row r="387" spans="1:3">
      <c r="A387"/>
      <c r="B387"/>
      <c r="C387"/>
    </row>
    <row r="388" spans="1:3">
      <c r="A388"/>
      <c r="B388"/>
      <c r="C388"/>
    </row>
    <row r="389" spans="1:3">
      <c r="A389"/>
      <c r="B389"/>
      <c r="C389"/>
    </row>
    <row r="390" spans="1:3">
      <c r="A390"/>
      <c r="B390"/>
      <c r="C390"/>
    </row>
    <row r="391" spans="1:3">
      <c r="A391"/>
      <c r="B391"/>
      <c r="C391"/>
    </row>
    <row r="392" spans="1:3">
      <c r="A392"/>
      <c r="B392"/>
      <c r="C392"/>
    </row>
    <row r="393" spans="1:3">
      <c r="A393"/>
      <c r="B393"/>
      <c r="C393"/>
    </row>
    <row r="394" spans="1:3">
      <c r="A394"/>
      <c r="B394"/>
      <c r="C394"/>
    </row>
    <row r="395" spans="1:3">
      <c r="A395"/>
      <c r="B395" s="9"/>
      <c r="C395"/>
    </row>
    <row r="396" spans="1:3">
      <c r="A396"/>
      <c r="B396" s="9"/>
      <c r="C396"/>
    </row>
    <row r="397" spans="1:3">
      <c r="A397"/>
      <c r="B397" s="9"/>
      <c r="C397"/>
    </row>
    <row r="398" spans="1:3">
      <c r="A398"/>
      <c r="B398" s="9"/>
      <c r="C398"/>
    </row>
    <row r="399" spans="1:3">
      <c r="A399"/>
      <c r="B399" s="9"/>
      <c r="C399"/>
    </row>
    <row r="400" spans="1:3">
      <c r="A400"/>
      <c r="B400" s="9"/>
      <c r="C400"/>
    </row>
    <row r="401" spans="1:3">
      <c r="A401"/>
      <c r="B401" s="9"/>
      <c r="C401"/>
    </row>
    <row r="402" spans="1:3">
      <c r="A402"/>
      <c r="B402" s="9"/>
      <c r="C402"/>
    </row>
    <row r="403" spans="1:3">
      <c r="A403"/>
      <c r="B403" s="9"/>
      <c r="C403"/>
    </row>
    <row r="404" spans="1:3">
      <c r="A404"/>
      <c r="B404" s="9"/>
      <c r="C404"/>
    </row>
    <row r="405" spans="1:3">
      <c r="A405"/>
      <c r="B405" s="9"/>
      <c r="C405"/>
    </row>
    <row r="406" spans="1:3">
      <c r="A406"/>
      <c r="B406" s="9"/>
      <c r="C406"/>
    </row>
    <row r="407" spans="1:3">
      <c r="A407"/>
      <c r="B407" s="9"/>
      <c r="C407"/>
    </row>
    <row r="408" spans="1:3">
      <c r="A408"/>
      <c r="B408" s="9"/>
      <c r="C408"/>
    </row>
    <row r="409" spans="1:3">
      <c r="A409"/>
      <c r="B409" s="9"/>
      <c r="C409"/>
    </row>
    <row r="410" spans="1:3">
      <c r="A410"/>
      <c r="B410" s="9"/>
      <c r="C410"/>
    </row>
    <row r="411" spans="1:3">
      <c r="A411"/>
      <c r="B411" s="9"/>
      <c r="C411"/>
    </row>
    <row r="412" spans="1:3">
      <c r="A412"/>
      <c r="B412" s="9"/>
      <c r="C412"/>
    </row>
    <row r="413" spans="1:3">
      <c r="A413"/>
      <c r="B413" s="9"/>
      <c r="C413"/>
    </row>
    <row r="414" spans="1:3">
      <c r="A414"/>
      <c r="B414" s="9"/>
      <c r="C414"/>
    </row>
    <row r="415" spans="1:3">
      <c r="A415"/>
      <c r="B415" s="9"/>
      <c r="C415"/>
    </row>
    <row r="416" spans="1:3">
      <c r="A416"/>
      <c r="B416" s="9"/>
      <c r="C416"/>
    </row>
    <row r="417" spans="1:3">
      <c r="A417"/>
      <c r="B417" s="9"/>
      <c r="C417"/>
    </row>
    <row r="418" spans="1:3">
      <c r="A418"/>
      <c r="B418"/>
      <c r="C418"/>
    </row>
    <row r="419" spans="1:3">
      <c r="A419"/>
      <c r="B419"/>
      <c r="C419"/>
    </row>
    <row r="420" spans="1:3">
      <c r="A420"/>
      <c r="B420"/>
      <c r="C420"/>
    </row>
    <row r="421" spans="1:3">
      <c r="A421"/>
      <c r="B421"/>
      <c r="C421"/>
    </row>
    <row r="422" spans="1:3">
      <c r="A422"/>
      <c r="B422"/>
      <c r="C422"/>
    </row>
    <row r="423" spans="1:3">
      <c r="A423"/>
      <c r="B423"/>
      <c r="C423"/>
    </row>
    <row r="424" spans="1:3">
      <c r="A424"/>
      <c r="B424"/>
      <c r="C424"/>
    </row>
    <row r="425" spans="1:3">
      <c r="A425"/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2:2">
      <c r="B465" s="8"/>
    </row>
    <row r="466" spans="2:2">
      <c r="B466" s="8"/>
    </row>
    <row r="467" spans="2:2">
      <c r="B467" s="8"/>
    </row>
    <row r="468" spans="2:2">
      <c r="B468" s="8"/>
    </row>
    <row r="479" spans="2:2">
      <c r="B479" s="8"/>
    </row>
    <row r="480" spans="2:2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2:2">
      <c r="B497" s="8"/>
    </row>
    <row r="498" spans="2:2">
      <c r="B498" s="8"/>
    </row>
    <row r="499" spans="2:2">
      <c r="B499" s="8"/>
    </row>
    <row r="500" spans="2:2">
      <c r="B500" s="8"/>
    </row>
    <row r="501" spans="2:2">
      <c r="B501" s="8"/>
    </row>
    <row r="512" spans="2:2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2:2">
      <c r="B529" s="8"/>
    </row>
    <row r="530" spans="2:2">
      <c r="B530" s="8"/>
    </row>
    <row r="531" spans="2:2">
      <c r="B531" s="8"/>
    </row>
    <row r="532" spans="2:2">
      <c r="B532" s="8"/>
    </row>
    <row r="533" spans="2:2">
      <c r="B533" s="8"/>
    </row>
    <row r="534" spans="2:2">
      <c r="B534" s="8"/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2:2">
      <c r="B561" s="8"/>
    </row>
    <row r="562" spans="2:2">
      <c r="B562" s="8"/>
    </row>
    <row r="563" spans="2:2">
      <c r="B563" s="8"/>
    </row>
    <row r="564" spans="2:2">
      <c r="B564" s="8"/>
    </row>
    <row r="565" spans="2:2">
      <c r="B565" s="8"/>
    </row>
    <row r="566" spans="2:2">
      <c r="B566" s="8"/>
    </row>
    <row r="567" spans="2:2">
      <c r="B567" s="8"/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2:2">
      <c r="B593" s="8"/>
    </row>
    <row r="594" spans="2:2">
      <c r="B594" s="8"/>
    </row>
    <row r="595" spans="2:2">
      <c r="B595" s="8"/>
    </row>
    <row r="596" spans="2:2">
      <c r="B596" s="8"/>
    </row>
    <row r="597" spans="2:2">
      <c r="B597" s="8"/>
    </row>
    <row r="598" spans="2:2">
      <c r="B598" s="8"/>
    </row>
    <row r="599" spans="2:2">
      <c r="B599" s="8"/>
    </row>
    <row r="600" spans="2:2">
      <c r="B600" s="8"/>
    </row>
    <row r="611" spans="2:2">
      <c r="B611" s="8"/>
    </row>
    <row r="612" spans="2:2">
      <c r="B612" s="8"/>
    </row>
    <row r="613" spans="2:2">
      <c r="B613" s="8"/>
    </row>
    <row r="614" spans="2:2">
      <c r="B614" s="8"/>
    </row>
    <row r="615" spans="2:2">
      <c r="B615" s="8"/>
    </row>
    <row r="616" spans="2:2">
      <c r="B616" s="8"/>
    </row>
    <row r="617" spans="2:2">
      <c r="B617" s="8"/>
    </row>
    <row r="618" spans="2:2">
      <c r="B618" s="8"/>
    </row>
    <row r="619" spans="2:2">
      <c r="B619" s="8"/>
    </row>
    <row r="620" spans="2:2">
      <c r="B620" s="8"/>
    </row>
    <row r="621" spans="2:2">
      <c r="B621" s="8"/>
    </row>
    <row r="622" spans="2:2">
      <c r="B622" s="8"/>
    </row>
    <row r="623" spans="2:2">
      <c r="B623" s="8"/>
    </row>
    <row r="624" spans="2:2">
      <c r="B624" s="8"/>
    </row>
    <row r="625" spans="1:2">
      <c r="B625" s="8"/>
    </row>
    <row r="626" spans="1:2">
      <c r="B626" s="8"/>
    </row>
    <row r="627" spans="1:2">
      <c r="B627" s="8"/>
    </row>
    <row r="628" spans="1:2">
      <c r="B628" s="8"/>
    </row>
    <row r="629" spans="1:2">
      <c r="B629" s="8"/>
    </row>
    <row r="630" spans="1:2">
      <c r="B630" s="8"/>
    </row>
    <row r="631" spans="1:2">
      <c r="B631" s="8"/>
    </row>
    <row r="632" spans="1:2">
      <c r="B632" s="8"/>
    </row>
    <row r="633" spans="1:2">
      <c r="B633" s="8"/>
    </row>
    <row r="635" spans="1:2">
      <c r="A635" s="3"/>
    </row>
    <row r="636" spans="1:2">
      <c r="A636" s="3"/>
    </row>
    <row r="637" spans="1:2">
      <c r="A637" s="3"/>
    </row>
    <row r="648" spans="2:2">
      <c r="B648" s="8"/>
    </row>
    <row r="649" spans="2:2">
      <c r="B649" s="8"/>
    </row>
    <row r="650" spans="2:2">
      <c r="B650" s="8"/>
    </row>
    <row r="651" spans="2:2">
      <c r="B651" s="8"/>
    </row>
    <row r="652" spans="2:2">
      <c r="B652" s="8"/>
    </row>
    <row r="653" spans="2:2">
      <c r="B653" s="8"/>
    </row>
    <row r="654" spans="2:2">
      <c r="B654" s="8"/>
    </row>
    <row r="655" spans="2:2">
      <c r="B655" s="8"/>
    </row>
    <row r="656" spans="2:2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81" spans="2:2">
      <c r="B681" s="8"/>
    </row>
    <row r="682" spans="2:2">
      <c r="B682" s="8"/>
    </row>
    <row r="683" spans="2:2">
      <c r="B683" s="8"/>
    </row>
    <row r="684" spans="2:2">
      <c r="B684" s="8"/>
    </row>
    <row r="685" spans="2:2">
      <c r="B685" s="8"/>
    </row>
    <row r="686" spans="2:2">
      <c r="B686" s="8"/>
    </row>
    <row r="687" spans="2:2">
      <c r="B687" s="8"/>
    </row>
    <row r="688" spans="2:2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14" spans="2:2">
      <c r="B714" s="8"/>
    </row>
    <row r="715" spans="2:2">
      <c r="B715" s="8"/>
    </row>
    <row r="716" spans="2:2">
      <c r="B716" s="8"/>
    </row>
    <row r="717" spans="2:2">
      <c r="B717" s="8"/>
    </row>
    <row r="718" spans="2:2">
      <c r="B718" s="8"/>
    </row>
    <row r="719" spans="2:2">
      <c r="B719" s="8"/>
    </row>
    <row r="720" spans="2:2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47" spans="2:2">
      <c r="B747" s="8"/>
    </row>
    <row r="748" spans="2:2">
      <c r="B748" s="8"/>
    </row>
    <row r="749" spans="2:2">
      <c r="B749" s="8"/>
    </row>
    <row r="750" spans="2:2">
      <c r="B750" s="8"/>
    </row>
    <row r="751" spans="2:2">
      <c r="B751" s="8"/>
    </row>
    <row r="752" spans="2:2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2:2">
      <c r="B769" s="8"/>
    </row>
    <row r="780" spans="2:2">
      <c r="B780" s="8"/>
    </row>
    <row r="781" spans="2:2">
      <c r="B781" s="8"/>
    </row>
    <row r="782" spans="2:2">
      <c r="B782" s="8"/>
    </row>
    <row r="783" spans="2:2">
      <c r="B783" s="8"/>
    </row>
    <row r="784" spans="2:2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2:2">
      <c r="B801" s="8"/>
    </row>
    <row r="802" spans="2:2">
      <c r="B802" s="8"/>
    </row>
    <row r="813" spans="2:2">
      <c r="B813" s="8"/>
    </row>
    <row r="814" spans="2:2">
      <c r="B814" s="8"/>
    </row>
    <row r="815" spans="2:2">
      <c r="B815" s="8"/>
    </row>
    <row r="816" spans="2:2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2:2">
      <c r="B833" s="8"/>
    </row>
    <row r="834" spans="2:2">
      <c r="B834" s="8"/>
    </row>
    <row r="835" spans="2:2">
      <c r="B835" s="8"/>
    </row>
  </sheetData>
  <phoneticPr fontId="3"/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4"/>
  <sheetViews>
    <sheetView topLeftCell="H27" workbookViewId="0">
      <selection activeCell="H26" sqref="H26:M49"/>
    </sheetView>
  </sheetViews>
  <sheetFormatPr baseColWidth="12" defaultColWidth="9" defaultRowHeight="17" x14ac:dyDescent="0"/>
  <cols>
    <col min="1" max="1" width="71.5" style="1" customWidth="1"/>
    <col min="2" max="7" width="9" style="1"/>
    <col min="8" max="8" width="10.5" style="1" bestFit="1" customWidth="1"/>
    <col min="9" max="16384" width="9" style="1"/>
  </cols>
  <sheetData>
    <row r="1" spans="1:8">
      <c r="A1" t="s">
        <v>323</v>
      </c>
      <c r="B1"/>
      <c r="C1"/>
    </row>
    <row r="2" spans="1:8">
      <c r="A2"/>
      <c r="B2"/>
      <c r="C2"/>
    </row>
    <row r="3" spans="1:8">
      <c r="A3" t="s">
        <v>0</v>
      </c>
      <c r="B3"/>
      <c r="C3"/>
    </row>
    <row r="4" spans="1:8">
      <c r="A4" t="s">
        <v>1</v>
      </c>
      <c r="B4"/>
      <c r="C4"/>
    </row>
    <row r="5" spans="1:8">
      <c r="A5" t="s">
        <v>2</v>
      </c>
      <c r="B5"/>
      <c r="C5"/>
    </row>
    <row r="6" spans="1:8">
      <c r="A6"/>
      <c r="B6"/>
      <c r="C6"/>
    </row>
    <row r="7" spans="1:8">
      <c r="A7" t="s">
        <v>322</v>
      </c>
      <c r="B7"/>
      <c r="C7"/>
    </row>
    <row r="8" spans="1:8">
      <c r="A8" t="s">
        <v>1</v>
      </c>
      <c r="B8"/>
      <c r="C8"/>
      <c r="F8" s="10" t="s">
        <v>562</v>
      </c>
      <c r="G8" s="10" t="s">
        <v>563</v>
      </c>
      <c r="H8" s="3"/>
    </row>
    <row r="9" spans="1:8">
      <c r="A9"/>
      <c r="B9"/>
      <c r="C9"/>
      <c r="F9" s="3"/>
      <c r="G9" s="10" t="s">
        <v>564</v>
      </c>
      <c r="H9" s="3"/>
    </row>
    <row r="10" spans="1:8">
      <c r="A10" t="s">
        <v>3</v>
      </c>
      <c r="B10"/>
      <c r="C10"/>
      <c r="F10" s="3"/>
      <c r="G10" s="10" t="s">
        <v>565</v>
      </c>
      <c r="H10" s="3"/>
    </row>
    <row r="11" spans="1:8">
      <c r="A11" t="s">
        <v>4</v>
      </c>
      <c r="B11"/>
      <c r="C11"/>
      <c r="F11" s="3"/>
      <c r="G11" s="3"/>
      <c r="H11" s="3"/>
    </row>
    <row r="12" spans="1:8">
      <c r="A12" t="s">
        <v>3</v>
      </c>
      <c r="B12"/>
      <c r="C12"/>
      <c r="F12" s="10" t="s">
        <v>566</v>
      </c>
      <c r="G12" s="10" t="s">
        <v>570</v>
      </c>
      <c r="H12" s="3"/>
    </row>
    <row r="13" spans="1:8">
      <c r="A13"/>
      <c r="B13"/>
      <c r="C13"/>
      <c r="F13" s="10" t="s">
        <v>568</v>
      </c>
      <c r="G13" s="12" t="s">
        <v>569</v>
      </c>
      <c r="H13" s="3"/>
    </row>
    <row r="14" spans="1:8">
      <c r="A14" t="s">
        <v>5</v>
      </c>
      <c r="B14"/>
      <c r="C14"/>
    </row>
    <row r="15" spans="1:8">
      <c r="A15" t="s">
        <v>6</v>
      </c>
      <c r="B15"/>
      <c r="C15"/>
    </row>
    <row r="16" spans="1:8">
      <c r="A16" t="s">
        <v>5</v>
      </c>
      <c r="B16"/>
      <c r="C16"/>
    </row>
    <row r="17" spans="1:13">
      <c r="A17"/>
      <c r="B17"/>
      <c r="C17"/>
    </row>
    <row r="18" spans="1:13">
      <c r="A18" t="s">
        <v>7</v>
      </c>
      <c r="B18"/>
      <c r="C18"/>
    </row>
    <row r="19" spans="1:13">
      <c r="A19" t="s">
        <v>215</v>
      </c>
      <c r="B19"/>
      <c r="C19"/>
    </row>
    <row r="20" spans="1:13">
      <c r="A20" t="s">
        <v>9</v>
      </c>
      <c r="B20"/>
      <c r="C20"/>
    </row>
    <row r="21" spans="1:13">
      <c r="A21" t="s">
        <v>10</v>
      </c>
      <c r="B21"/>
      <c r="C21"/>
      <c r="G21" s="2" t="s">
        <v>11</v>
      </c>
      <c r="H21" s="3">
        <v>8</v>
      </c>
    </row>
    <row r="22" spans="1:13">
      <c r="A22" t="s">
        <v>12</v>
      </c>
      <c r="B22"/>
      <c r="C22"/>
      <c r="H22" s="4" t="s">
        <v>13</v>
      </c>
      <c r="I22" s="1" t="s">
        <v>14</v>
      </c>
    </row>
    <row r="23" spans="1:13">
      <c r="A23" t="s">
        <v>15</v>
      </c>
      <c r="B23"/>
      <c r="C23"/>
      <c r="I23" s="1" t="s">
        <v>16</v>
      </c>
    </row>
    <row r="24" spans="1:13">
      <c r="A24"/>
      <c r="B24"/>
      <c r="C24"/>
      <c r="H24" s="1" t="s">
        <v>17</v>
      </c>
    </row>
    <row r="25" spans="1:13">
      <c r="A25" t="s">
        <v>18</v>
      </c>
      <c r="B25" t="s">
        <v>19</v>
      </c>
      <c r="C25" t="s">
        <v>20</v>
      </c>
    </row>
    <row r="26" spans="1:13">
      <c r="A26"/>
      <c r="B26"/>
      <c r="C26"/>
      <c r="I26" s="1" t="s">
        <v>21</v>
      </c>
      <c r="J26" s="1" t="s">
        <v>22</v>
      </c>
      <c r="K26" s="1" t="s">
        <v>23</v>
      </c>
      <c r="L26" s="1" t="s">
        <v>24</v>
      </c>
      <c r="M26" s="1" t="s">
        <v>25</v>
      </c>
    </row>
    <row r="27" spans="1:13">
      <c r="A27" t="s">
        <v>321</v>
      </c>
      <c r="B27" s="9">
        <v>6.86E-5</v>
      </c>
      <c r="C27">
        <v>0.11119999999999999</v>
      </c>
      <c r="H27" s="1">
        <v>8</v>
      </c>
      <c r="I27" s="5">
        <f>B93*1000*1000</f>
        <v>14.4</v>
      </c>
      <c r="J27" s="5">
        <f t="shared" ref="J27:J49" si="0">B27*1000*1000</f>
        <v>68.599999999999994</v>
      </c>
      <c r="K27" s="5">
        <f t="shared" ref="K27:K49" si="1">B60*1000*1000</f>
        <v>72.399999999999991</v>
      </c>
      <c r="L27" s="5">
        <f>B126*1000*1000</f>
        <v>65.699999999999989</v>
      </c>
      <c r="M27" s="5">
        <f>B159*1000*1000</f>
        <v>69.499999999999986</v>
      </c>
    </row>
    <row r="28" spans="1:13">
      <c r="A28" t="s">
        <v>320</v>
      </c>
      <c r="B28" s="9">
        <v>6.8800000000000005E-5</v>
      </c>
      <c r="C28">
        <v>0.22159999999999999</v>
      </c>
      <c r="H28" s="1">
        <v>16</v>
      </c>
      <c r="I28" s="5">
        <f t="shared" ref="I28:I49" si="2">B94*1000*1000</f>
        <v>14.5</v>
      </c>
      <c r="J28" s="5">
        <f t="shared" si="0"/>
        <v>68.8</v>
      </c>
      <c r="K28" s="5">
        <f t="shared" si="1"/>
        <v>72.399999999999991</v>
      </c>
      <c r="L28" s="5">
        <f t="shared" ref="L28:L49" si="3">B127*1000*1000</f>
        <v>66</v>
      </c>
      <c r="M28" s="5">
        <f t="shared" ref="M28:M49" si="4">B160*1000*1000</f>
        <v>69.499999999999986</v>
      </c>
    </row>
    <row r="29" spans="1:13">
      <c r="A29" t="s">
        <v>319</v>
      </c>
      <c r="B29" s="9">
        <v>6.8800000000000005E-5</v>
      </c>
      <c r="C29">
        <v>0.44330000000000003</v>
      </c>
      <c r="H29" s="1">
        <v>32</v>
      </c>
      <c r="I29" s="5">
        <f t="shared" si="2"/>
        <v>17.100000000000001</v>
      </c>
      <c r="J29" s="5">
        <f t="shared" si="0"/>
        <v>68.8</v>
      </c>
      <c r="K29" s="5">
        <f t="shared" si="1"/>
        <v>72.299999999999983</v>
      </c>
      <c r="L29" s="5">
        <f t="shared" si="3"/>
        <v>66</v>
      </c>
      <c r="M29" s="5">
        <f t="shared" si="4"/>
        <v>69.499999999999986</v>
      </c>
    </row>
    <row r="30" spans="1:13">
      <c r="A30" t="s">
        <v>318</v>
      </c>
      <c r="B30" s="9">
        <v>7.0400000000000004E-5</v>
      </c>
      <c r="C30">
        <v>0.86660000000000004</v>
      </c>
      <c r="H30" s="1">
        <v>64</v>
      </c>
      <c r="I30" s="5">
        <f t="shared" si="2"/>
        <v>17.2</v>
      </c>
      <c r="J30" s="5">
        <f t="shared" si="0"/>
        <v>70.400000000000006</v>
      </c>
      <c r="K30" s="5">
        <f t="shared" si="1"/>
        <v>72.399999999999991</v>
      </c>
      <c r="L30" s="5">
        <f t="shared" si="3"/>
        <v>67.600000000000009</v>
      </c>
      <c r="M30" s="5">
        <f t="shared" si="4"/>
        <v>69.599999999999994</v>
      </c>
    </row>
    <row r="31" spans="1:13">
      <c r="A31" t="s">
        <v>317</v>
      </c>
      <c r="B31" s="9">
        <v>7.0699999999999997E-5</v>
      </c>
      <c r="C31">
        <v>1.7270000000000001</v>
      </c>
      <c r="H31" s="1">
        <v>128</v>
      </c>
      <c r="I31" s="5">
        <f t="shared" si="2"/>
        <v>17.399999999999999</v>
      </c>
      <c r="J31" s="5">
        <f t="shared" si="0"/>
        <v>70.7</v>
      </c>
      <c r="K31" s="5">
        <f t="shared" si="1"/>
        <v>72.599999999999994</v>
      </c>
      <c r="L31" s="5">
        <f t="shared" si="3"/>
        <v>68.100000000000009</v>
      </c>
      <c r="M31" s="5">
        <f t="shared" si="4"/>
        <v>69.8</v>
      </c>
    </row>
    <row r="32" spans="1:13">
      <c r="A32" t="s">
        <v>316</v>
      </c>
      <c r="B32" s="9">
        <v>7.1199999999999996E-5</v>
      </c>
      <c r="C32">
        <v>3.431</v>
      </c>
      <c r="H32" s="1">
        <v>256</v>
      </c>
      <c r="I32" s="5">
        <f t="shared" si="2"/>
        <v>19.599999999999998</v>
      </c>
      <c r="J32" s="5">
        <f t="shared" si="0"/>
        <v>71.2</v>
      </c>
      <c r="K32" s="5">
        <f t="shared" si="1"/>
        <v>73.899999999999991</v>
      </c>
      <c r="L32" s="5">
        <f t="shared" si="3"/>
        <v>69.3</v>
      </c>
      <c r="M32" s="5">
        <f t="shared" si="4"/>
        <v>70.7</v>
      </c>
    </row>
    <row r="33" spans="1:13">
      <c r="A33" t="s">
        <v>315</v>
      </c>
      <c r="B33" s="9">
        <v>7.25E-5</v>
      </c>
      <c r="C33">
        <v>6.734</v>
      </c>
      <c r="H33" s="1">
        <v>512</v>
      </c>
      <c r="I33" s="5">
        <f t="shared" si="2"/>
        <v>20.100000000000001</v>
      </c>
      <c r="J33" s="5">
        <f t="shared" si="0"/>
        <v>72.5</v>
      </c>
      <c r="K33" s="5">
        <f t="shared" si="1"/>
        <v>77.3</v>
      </c>
      <c r="L33" s="5">
        <f t="shared" si="3"/>
        <v>69.8</v>
      </c>
      <c r="M33" s="5">
        <f t="shared" si="4"/>
        <v>73.5</v>
      </c>
    </row>
    <row r="34" spans="1:13">
      <c r="A34" t="s">
        <v>314</v>
      </c>
      <c r="B34" s="9">
        <v>7.5199999999999998E-5</v>
      </c>
      <c r="C34">
        <v>12.99</v>
      </c>
      <c r="H34" s="1">
        <v>1024</v>
      </c>
      <c r="I34" s="5">
        <f t="shared" si="2"/>
        <v>21.4</v>
      </c>
      <c r="J34" s="5">
        <f t="shared" si="0"/>
        <v>75.2</v>
      </c>
      <c r="K34" s="5">
        <f t="shared" si="1"/>
        <v>83</v>
      </c>
      <c r="L34" s="5">
        <f t="shared" si="3"/>
        <v>72.5</v>
      </c>
      <c r="M34" s="5">
        <f t="shared" si="4"/>
        <v>79.2</v>
      </c>
    </row>
    <row r="35" spans="1:13">
      <c r="A35" t="s">
        <v>313</v>
      </c>
      <c r="B35" s="9">
        <v>7.9200000000000001E-5</v>
      </c>
      <c r="C35">
        <v>24.65</v>
      </c>
      <c r="H35" s="1">
        <v>2048</v>
      </c>
      <c r="I35" s="5">
        <f t="shared" si="2"/>
        <v>24.3</v>
      </c>
      <c r="J35" s="5">
        <f t="shared" si="0"/>
        <v>79.2</v>
      </c>
      <c r="K35" s="5">
        <f t="shared" si="1"/>
        <v>90.300000000000011</v>
      </c>
      <c r="L35" s="5">
        <f t="shared" si="3"/>
        <v>76.399999999999991</v>
      </c>
      <c r="M35" s="5">
        <f t="shared" si="4"/>
        <v>88.3</v>
      </c>
    </row>
    <row r="36" spans="1:13">
      <c r="A36" t="s">
        <v>312</v>
      </c>
      <c r="B36" s="9">
        <v>8.3499999999999997E-5</v>
      </c>
      <c r="C36">
        <v>46.78</v>
      </c>
      <c r="H36" s="1">
        <v>4096</v>
      </c>
      <c r="I36" s="5">
        <f t="shared" si="2"/>
        <v>27.200000000000003</v>
      </c>
      <c r="J36" s="5">
        <f t="shared" si="0"/>
        <v>83.499999999999986</v>
      </c>
      <c r="K36" s="5">
        <f t="shared" si="1"/>
        <v>94</v>
      </c>
      <c r="L36" s="5">
        <f t="shared" si="3"/>
        <v>80</v>
      </c>
      <c r="M36" s="5">
        <f t="shared" si="4"/>
        <v>91.6</v>
      </c>
    </row>
    <row r="37" spans="1:13">
      <c r="A37" t="s">
        <v>311</v>
      </c>
      <c r="B37" s="9">
        <v>9.1600000000000004E-5</v>
      </c>
      <c r="C37">
        <v>85.33</v>
      </c>
      <c r="H37" s="1">
        <v>8192</v>
      </c>
      <c r="I37" s="5">
        <f t="shared" si="2"/>
        <v>39.300000000000004</v>
      </c>
      <c r="J37" s="5">
        <f t="shared" si="0"/>
        <v>91.6</v>
      </c>
      <c r="K37" s="5">
        <f t="shared" si="1"/>
        <v>102</v>
      </c>
      <c r="L37" s="5">
        <f t="shared" si="3"/>
        <v>87.5</v>
      </c>
      <c r="M37" s="5">
        <f t="shared" si="4"/>
        <v>99.1</v>
      </c>
    </row>
    <row r="38" spans="1:13">
      <c r="A38" t="s">
        <v>310</v>
      </c>
      <c r="B38" s="9">
        <v>1.07E-4</v>
      </c>
      <c r="C38">
        <v>146.1</v>
      </c>
      <c r="H38" s="1">
        <v>16384</v>
      </c>
      <c r="I38" s="5">
        <f t="shared" si="2"/>
        <v>57.7</v>
      </c>
      <c r="J38" s="5">
        <f t="shared" si="0"/>
        <v>107</v>
      </c>
      <c r="K38" s="5">
        <f t="shared" si="1"/>
        <v>118</v>
      </c>
      <c r="L38" s="5">
        <f t="shared" si="3"/>
        <v>104</v>
      </c>
      <c r="M38" s="5">
        <f t="shared" si="4"/>
        <v>116</v>
      </c>
    </row>
    <row r="39" spans="1:13">
      <c r="A39" t="s">
        <v>309</v>
      </c>
      <c r="B39" s="9">
        <v>1.36E-4</v>
      </c>
      <c r="C39">
        <v>229.8</v>
      </c>
      <c r="H39" s="1">
        <v>32768</v>
      </c>
      <c r="I39" s="5">
        <f t="shared" si="2"/>
        <v>96.8</v>
      </c>
      <c r="J39" s="5">
        <f t="shared" si="0"/>
        <v>136</v>
      </c>
      <c r="K39" s="5">
        <f t="shared" si="1"/>
        <v>147</v>
      </c>
      <c r="L39" s="5">
        <f t="shared" si="3"/>
        <v>133</v>
      </c>
      <c r="M39" s="5">
        <f t="shared" si="4"/>
        <v>145</v>
      </c>
    </row>
    <row r="40" spans="1:13">
      <c r="A40" t="s">
        <v>308</v>
      </c>
      <c r="B40" s="9">
        <v>1.8799999999999999E-4</v>
      </c>
      <c r="C40">
        <v>332.5</v>
      </c>
      <c r="H40" s="1">
        <v>65536</v>
      </c>
      <c r="I40" s="5">
        <f t="shared" si="2"/>
        <v>211</v>
      </c>
      <c r="J40" s="5">
        <f t="shared" si="0"/>
        <v>188</v>
      </c>
      <c r="K40" s="5">
        <f t="shared" si="1"/>
        <v>200</v>
      </c>
      <c r="L40" s="5">
        <f t="shared" si="3"/>
        <v>185</v>
      </c>
      <c r="M40" s="5">
        <f t="shared" si="4"/>
        <v>196.99999999999997</v>
      </c>
    </row>
    <row r="41" spans="1:13">
      <c r="A41" t="s">
        <v>307</v>
      </c>
      <c r="B41" s="9">
        <v>2.8899999999999998E-4</v>
      </c>
      <c r="C41">
        <v>432.4</v>
      </c>
      <c r="H41" s="1">
        <v>131072</v>
      </c>
      <c r="I41" s="5">
        <f t="shared" si="2"/>
        <v>312</v>
      </c>
      <c r="J41" s="5">
        <f t="shared" si="0"/>
        <v>289</v>
      </c>
      <c r="K41" s="5">
        <f t="shared" si="1"/>
        <v>303</v>
      </c>
      <c r="L41" s="5">
        <f t="shared" si="3"/>
        <v>286.00000000000006</v>
      </c>
      <c r="M41" s="5">
        <f t="shared" si="4"/>
        <v>300</v>
      </c>
    </row>
    <row r="42" spans="1:13">
      <c r="A42" t="s">
        <v>306</v>
      </c>
      <c r="B42" s="9">
        <v>4.8799999999999999E-4</v>
      </c>
      <c r="C42">
        <v>512.5</v>
      </c>
      <c r="H42" s="1">
        <v>262144</v>
      </c>
      <c r="I42" s="5">
        <f t="shared" si="2"/>
        <v>510.99999999999989</v>
      </c>
      <c r="J42" s="5">
        <f t="shared" si="0"/>
        <v>488</v>
      </c>
      <c r="K42" s="5">
        <f t="shared" si="1"/>
        <v>510.99999999999989</v>
      </c>
      <c r="L42" s="5">
        <f t="shared" si="3"/>
        <v>485.00000000000006</v>
      </c>
      <c r="M42" s="5">
        <f t="shared" si="4"/>
        <v>502</v>
      </c>
    </row>
    <row r="43" spans="1:13">
      <c r="A43" t="s">
        <v>305</v>
      </c>
      <c r="B43" s="9">
        <v>8.8599999999999996E-4</v>
      </c>
      <c r="C43">
        <v>564.5</v>
      </c>
      <c r="H43" s="1">
        <v>524288</v>
      </c>
      <c r="I43" s="5">
        <f t="shared" si="2"/>
        <v>907</v>
      </c>
      <c r="J43" s="5">
        <f t="shared" si="0"/>
        <v>886</v>
      </c>
      <c r="K43" s="5">
        <f t="shared" si="1"/>
        <v>907.99999999999989</v>
      </c>
      <c r="L43" s="5">
        <f t="shared" si="3"/>
        <v>880</v>
      </c>
      <c r="M43" s="5">
        <f t="shared" si="4"/>
        <v>985.99999999999989</v>
      </c>
    </row>
    <row r="44" spans="1:13">
      <c r="A44" t="s">
        <v>304</v>
      </c>
      <c r="B44" s="9">
        <v>1.6800000000000001E-3</v>
      </c>
      <c r="C44">
        <v>594.70000000000005</v>
      </c>
      <c r="H44" s="1">
        <v>1048576</v>
      </c>
      <c r="I44" s="5">
        <f t="shared" si="2"/>
        <v>1700</v>
      </c>
      <c r="J44" s="5">
        <f t="shared" si="0"/>
        <v>1680.0000000000002</v>
      </c>
      <c r="K44" s="5">
        <f t="shared" si="1"/>
        <v>1710</v>
      </c>
      <c r="L44" s="5">
        <f t="shared" si="3"/>
        <v>1670.0000000000002</v>
      </c>
      <c r="M44" s="5">
        <f t="shared" si="4"/>
        <v>1800</v>
      </c>
    </row>
    <row r="45" spans="1:13">
      <c r="A45" t="s">
        <v>303</v>
      </c>
      <c r="B45" s="9">
        <v>3.2699999999999999E-3</v>
      </c>
      <c r="C45">
        <v>611</v>
      </c>
      <c r="H45" s="1">
        <v>2097152</v>
      </c>
      <c r="I45" s="5">
        <f t="shared" si="2"/>
        <v>3290</v>
      </c>
      <c r="J45" s="5">
        <f t="shared" si="0"/>
        <v>3270</v>
      </c>
      <c r="K45" s="5">
        <f t="shared" si="1"/>
        <v>3320</v>
      </c>
      <c r="L45" s="5">
        <f t="shared" si="3"/>
        <v>3270</v>
      </c>
      <c r="M45" s="5">
        <f t="shared" si="4"/>
        <v>3320</v>
      </c>
    </row>
    <row r="46" spans="1:13">
      <c r="A46" t="s">
        <v>302</v>
      </c>
      <c r="B46" s="9">
        <v>6.45E-3</v>
      </c>
      <c r="C46">
        <v>619.9</v>
      </c>
      <c r="H46" s="1">
        <v>4194304</v>
      </c>
      <c r="I46" s="5">
        <f t="shared" si="2"/>
        <v>6460</v>
      </c>
      <c r="J46" s="5">
        <f t="shared" si="0"/>
        <v>6450</v>
      </c>
      <c r="K46" s="5">
        <f t="shared" si="1"/>
        <v>7020.0000000000009</v>
      </c>
      <c r="L46" s="5">
        <f t="shared" si="3"/>
        <v>6450</v>
      </c>
      <c r="M46" s="5">
        <f t="shared" si="4"/>
        <v>6960</v>
      </c>
    </row>
    <row r="47" spans="1:13">
      <c r="A47" t="s">
        <v>301</v>
      </c>
      <c r="B47" s="9">
        <v>1.2800000000000001E-2</v>
      </c>
      <c r="C47">
        <v>625.20000000000005</v>
      </c>
      <c r="H47" s="1">
        <v>8388608</v>
      </c>
      <c r="I47" s="5">
        <f t="shared" si="2"/>
        <v>12800</v>
      </c>
      <c r="J47" s="5">
        <f t="shared" si="0"/>
        <v>12800</v>
      </c>
      <c r="K47" s="5">
        <f t="shared" si="1"/>
        <v>14700</v>
      </c>
      <c r="L47" s="5">
        <f t="shared" si="3"/>
        <v>12800</v>
      </c>
      <c r="M47" s="5">
        <f t="shared" si="4"/>
        <v>13400</v>
      </c>
    </row>
    <row r="48" spans="1:13">
      <c r="A48" t="s">
        <v>300</v>
      </c>
      <c r="B48" s="9">
        <v>2.5499999999999998E-2</v>
      </c>
      <c r="C48">
        <v>626.70000000000005</v>
      </c>
      <c r="H48" s="1">
        <v>16777216</v>
      </c>
      <c r="I48" s="5">
        <f t="shared" si="2"/>
        <v>25500</v>
      </c>
      <c r="J48" s="5">
        <f t="shared" si="0"/>
        <v>25500</v>
      </c>
      <c r="K48" s="5">
        <f t="shared" si="1"/>
        <v>26900</v>
      </c>
      <c r="L48" s="5">
        <f t="shared" si="3"/>
        <v>25500</v>
      </c>
      <c r="M48" s="5">
        <f t="shared" si="4"/>
        <v>27000</v>
      </c>
    </row>
    <row r="49" spans="1:13">
      <c r="A49" t="s">
        <v>237</v>
      </c>
      <c r="B49" s="9">
        <v>5.0900000000000001E-2</v>
      </c>
      <c r="C49">
        <v>629</v>
      </c>
      <c r="H49" s="1">
        <v>33554432</v>
      </c>
      <c r="I49" s="5">
        <f t="shared" si="2"/>
        <v>50900</v>
      </c>
      <c r="J49" s="5">
        <f t="shared" si="0"/>
        <v>50900</v>
      </c>
      <c r="K49" s="5">
        <f t="shared" si="1"/>
        <v>53800</v>
      </c>
      <c r="L49" s="5">
        <f t="shared" si="3"/>
        <v>50900</v>
      </c>
      <c r="M49" s="5">
        <f t="shared" si="4"/>
        <v>53800</v>
      </c>
    </row>
    <row r="50" spans="1:13">
      <c r="A50"/>
      <c r="B50"/>
      <c r="C50"/>
    </row>
    <row r="51" spans="1:13">
      <c r="A51" t="s">
        <v>7</v>
      </c>
      <c r="B51"/>
      <c r="C51"/>
    </row>
    <row r="52" spans="1:13">
      <c r="A52" t="s">
        <v>215</v>
      </c>
      <c r="B52"/>
      <c r="C52"/>
    </row>
    <row r="53" spans="1:13">
      <c r="A53" t="s">
        <v>26</v>
      </c>
      <c r="B53"/>
      <c r="C53"/>
    </row>
    <row r="54" spans="1:13">
      <c r="A54" t="s">
        <v>10</v>
      </c>
      <c r="B54"/>
      <c r="C54"/>
      <c r="G54" s="2"/>
    </row>
    <row r="55" spans="1:13">
      <c r="A55" t="s">
        <v>12</v>
      </c>
      <c r="B55"/>
      <c r="C55"/>
      <c r="H55" s="4" t="s">
        <v>27</v>
      </c>
      <c r="I55" s="1" t="s">
        <v>14</v>
      </c>
    </row>
    <row r="56" spans="1:13">
      <c r="A56" t="s">
        <v>15</v>
      </c>
      <c r="B56"/>
      <c r="C56"/>
      <c r="I56" s="1" t="s">
        <v>28</v>
      </c>
    </row>
    <row r="57" spans="1:13">
      <c r="A57"/>
      <c r="B57"/>
      <c r="C57"/>
      <c r="H57" s="1" t="s">
        <v>17</v>
      </c>
    </row>
    <row r="58" spans="1:13">
      <c r="A58" t="s">
        <v>18</v>
      </c>
      <c r="B58" t="s">
        <v>19</v>
      </c>
      <c r="C58" t="s">
        <v>20</v>
      </c>
    </row>
    <row r="59" spans="1:13">
      <c r="A59"/>
      <c r="B59"/>
      <c r="C59"/>
      <c r="I59" s="1" t="s">
        <v>21</v>
      </c>
      <c r="J59" s="1" t="s">
        <v>22</v>
      </c>
      <c r="K59" s="1" t="s">
        <v>23</v>
      </c>
      <c r="L59" s="1" t="s">
        <v>29</v>
      </c>
      <c r="M59" s="1" t="s">
        <v>30</v>
      </c>
    </row>
    <row r="60" spans="1:13">
      <c r="A60" t="s">
        <v>299</v>
      </c>
      <c r="B60" s="9">
        <v>7.2399999999999998E-5</v>
      </c>
      <c r="C60">
        <v>0.10539999999999999</v>
      </c>
      <c r="H60" s="1">
        <v>8</v>
      </c>
      <c r="I60" s="6">
        <f>C93/1000*$H$21</f>
        <v>4.228E-3</v>
      </c>
      <c r="J60" s="6">
        <f>C27/1000*$H$21</f>
        <v>8.8959999999999994E-4</v>
      </c>
      <c r="K60" s="6">
        <f>C60/1000*$H$21</f>
        <v>8.431999999999999E-4</v>
      </c>
      <c r="L60" s="6">
        <f>C126/1000*$H$21</f>
        <v>9.2959999999999994E-4</v>
      </c>
      <c r="M60" s="6">
        <f>C159/1000*$H$21</f>
        <v>8.7839999999999999E-4</v>
      </c>
    </row>
    <row r="61" spans="1:13">
      <c r="A61" t="s">
        <v>298</v>
      </c>
      <c r="B61" s="9">
        <v>7.2399999999999998E-5</v>
      </c>
      <c r="C61">
        <v>0.21079999999999999</v>
      </c>
      <c r="H61" s="1">
        <v>16</v>
      </c>
      <c r="I61" s="6">
        <f t="shared" ref="I61:I82" si="5">C94/1000*$H$21</f>
        <v>8.4239999999999992E-3</v>
      </c>
      <c r="J61" s="6">
        <f t="shared" ref="J61:J82" si="6">C28/1000*$H$21</f>
        <v>1.7727999999999999E-3</v>
      </c>
      <c r="K61" s="6">
        <f t="shared" ref="K61:K82" si="7">C61/1000*$H$21</f>
        <v>1.6863999999999998E-3</v>
      </c>
      <c r="L61" s="6">
        <f t="shared" ref="L61:L82" si="8">C127/1000*$H$21</f>
        <v>1.8488000000000001E-3</v>
      </c>
      <c r="M61" s="6">
        <f t="shared" ref="M61:M82" si="9">C160/1000*$H$21</f>
        <v>1.7576E-3</v>
      </c>
    </row>
    <row r="62" spans="1:13">
      <c r="A62" t="s">
        <v>297</v>
      </c>
      <c r="B62" s="9">
        <v>7.2299999999999996E-5</v>
      </c>
      <c r="C62">
        <v>0.42230000000000001</v>
      </c>
      <c r="H62" s="1">
        <v>32</v>
      </c>
      <c r="I62" s="6">
        <f t="shared" si="5"/>
        <v>1.4288E-2</v>
      </c>
      <c r="J62" s="6">
        <f t="shared" si="6"/>
        <v>3.5464000000000003E-3</v>
      </c>
      <c r="K62" s="6">
        <f t="shared" si="7"/>
        <v>3.3784000000000002E-3</v>
      </c>
      <c r="L62" s="6">
        <f t="shared" si="8"/>
        <v>3.6968000000000001E-3</v>
      </c>
      <c r="M62" s="6">
        <f t="shared" si="9"/>
        <v>3.5152E-3</v>
      </c>
    </row>
    <row r="63" spans="1:13">
      <c r="A63" t="s">
        <v>296</v>
      </c>
      <c r="B63" s="9">
        <v>7.2399999999999998E-5</v>
      </c>
      <c r="C63">
        <v>0.84319999999999995</v>
      </c>
      <c r="H63" s="1">
        <v>64</v>
      </c>
      <c r="I63" s="6">
        <f t="shared" si="5"/>
        <v>2.8472000000000001E-2</v>
      </c>
      <c r="J63" s="6">
        <f t="shared" si="6"/>
        <v>6.9328000000000002E-3</v>
      </c>
      <c r="K63" s="6">
        <f t="shared" si="7"/>
        <v>6.7455999999999992E-3</v>
      </c>
      <c r="L63" s="6">
        <f t="shared" si="8"/>
        <v>7.2199999999999999E-3</v>
      </c>
      <c r="M63" s="6">
        <f t="shared" si="9"/>
        <v>7.0175999999999997E-3</v>
      </c>
    </row>
    <row r="64" spans="1:13">
      <c r="A64" t="s">
        <v>295</v>
      </c>
      <c r="B64" s="9">
        <v>7.2600000000000003E-5</v>
      </c>
      <c r="C64">
        <v>1.681</v>
      </c>
      <c r="H64" s="1">
        <v>128</v>
      </c>
      <c r="I64" s="6">
        <f t="shared" si="5"/>
        <v>5.6240000000000005E-2</v>
      </c>
      <c r="J64" s="6">
        <f t="shared" si="6"/>
        <v>1.3816E-2</v>
      </c>
      <c r="K64" s="6">
        <f t="shared" si="7"/>
        <v>1.3448E-2</v>
      </c>
      <c r="L64" s="6">
        <f t="shared" si="8"/>
        <v>1.4336E-2</v>
      </c>
      <c r="M64" s="6">
        <f t="shared" si="9"/>
        <v>1.3984E-2</v>
      </c>
    </row>
    <row r="65" spans="1:13">
      <c r="A65" t="s">
        <v>294</v>
      </c>
      <c r="B65" s="9">
        <v>7.3899999999999994E-5</v>
      </c>
      <c r="C65">
        <v>3.306</v>
      </c>
      <c r="H65" s="1">
        <v>256</v>
      </c>
      <c r="I65" s="6">
        <f t="shared" si="5"/>
        <v>9.9680000000000005E-2</v>
      </c>
      <c r="J65" s="6">
        <f t="shared" si="6"/>
        <v>2.7448E-2</v>
      </c>
      <c r="K65" s="6">
        <f t="shared" si="7"/>
        <v>2.6447999999999999E-2</v>
      </c>
      <c r="L65" s="6">
        <f t="shared" si="8"/>
        <v>2.8167999999999999E-2</v>
      </c>
      <c r="M65" s="6">
        <f t="shared" si="9"/>
        <v>2.7632E-2</v>
      </c>
    </row>
    <row r="66" spans="1:13">
      <c r="A66" t="s">
        <v>293</v>
      </c>
      <c r="B66" s="9">
        <v>7.7299999999999995E-5</v>
      </c>
      <c r="C66">
        <v>6.319</v>
      </c>
      <c r="H66" s="1">
        <v>512</v>
      </c>
      <c r="I66" s="6">
        <f t="shared" si="5"/>
        <v>0.1948</v>
      </c>
      <c r="J66" s="6">
        <f t="shared" si="6"/>
        <v>5.3872000000000003E-2</v>
      </c>
      <c r="K66" s="6">
        <f t="shared" si="7"/>
        <v>5.0552E-2</v>
      </c>
      <c r="L66" s="6">
        <f t="shared" si="8"/>
        <v>5.5944000000000001E-2</v>
      </c>
      <c r="M66" s="6">
        <f t="shared" si="9"/>
        <v>5.3159999999999999E-2</v>
      </c>
    </row>
    <row r="67" spans="1:13">
      <c r="A67" t="s">
        <v>292</v>
      </c>
      <c r="B67" s="9">
        <v>8.2999999999999998E-5</v>
      </c>
      <c r="C67">
        <v>11.76</v>
      </c>
      <c r="H67" s="1">
        <v>1024</v>
      </c>
      <c r="I67" s="6">
        <f t="shared" si="5"/>
        <v>0.36519999999999997</v>
      </c>
      <c r="J67" s="6">
        <f t="shared" si="6"/>
        <v>0.10392</v>
      </c>
      <c r="K67" s="6">
        <f t="shared" si="7"/>
        <v>9.4079999999999997E-2</v>
      </c>
      <c r="L67" s="6">
        <f t="shared" si="8"/>
        <v>0.10776000000000001</v>
      </c>
      <c r="M67" s="6">
        <f t="shared" si="9"/>
        <v>9.8640000000000005E-2</v>
      </c>
    </row>
    <row r="68" spans="1:13">
      <c r="A68" t="s">
        <v>291</v>
      </c>
      <c r="B68" s="9">
        <v>9.0299999999999999E-5</v>
      </c>
      <c r="C68">
        <v>21.62</v>
      </c>
      <c r="H68" s="1">
        <v>2048</v>
      </c>
      <c r="I68" s="6">
        <f t="shared" si="5"/>
        <v>0.64319999999999999</v>
      </c>
      <c r="J68" s="6">
        <f t="shared" si="6"/>
        <v>0.19719999999999999</v>
      </c>
      <c r="K68" s="6">
        <f t="shared" si="7"/>
        <v>0.17296</v>
      </c>
      <c r="L68" s="6">
        <f t="shared" si="8"/>
        <v>0.20448</v>
      </c>
      <c r="M68" s="6">
        <f t="shared" si="9"/>
        <v>0.17704</v>
      </c>
    </row>
    <row r="69" spans="1:13">
      <c r="A69" t="s">
        <v>290</v>
      </c>
      <c r="B69" s="9">
        <v>9.3999999999999994E-5</v>
      </c>
      <c r="C69">
        <v>41.56</v>
      </c>
      <c r="H69" s="1">
        <v>4096</v>
      </c>
      <c r="I69" s="6">
        <f t="shared" si="5"/>
        <v>1.1479999999999999</v>
      </c>
      <c r="J69" s="6">
        <f t="shared" si="6"/>
        <v>0.37424000000000002</v>
      </c>
      <c r="K69" s="6">
        <f t="shared" si="7"/>
        <v>0.33248</v>
      </c>
      <c r="L69" s="6">
        <f t="shared" si="8"/>
        <v>0.39080000000000004</v>
      </c>
      <c r="M69" s="6">
        <f t="shared" si="9"/>
        <v>0.34136</v>
      </c>
    </row>
    <row r="70" spans="1:13">
      <c r="A70" t="s">
        <v>289</v>
      </c>
      <c r="B70" s="9">
        <v>1.02E-4</v>
      </c>
      <c r="C70">
        <v>76.56</v>
      </c>
      <c r="H70" s="1">
        <v>8192</v>
      </c>
      <c r="I70" s="6">
        <f t="shared" si="5"/>
        <v>1.5904</v>
      </c>
      <c r="J70" s="6">
        <f t="shared" si="6"/>
        <v>0.68264000000000002</v>
      </c>
      <c r="K70" s="6">
        <f t="shared" si="7"/>
        <v>0.61248000000000002</v>
      </c>
      <c r="L70" s="6">
        <f t="shared" si="8"/>
        <v>0.71408000000000005</v>
      </c>
      <c r="M70" s="6">
        <f t="shared" si="9"/>
        <v>0.6305599999999999</v>
      </c>
    </row>
    <row r="71" spans="1:13">
      <c r="A71" t="s">
        <v>288</v>
      </c>
      <c r="B71" s="9">
        <v>1.18E-4</v>
      </c>
      <c r="C71">
        <v>132.5</v>
      </c>
      <c r="H71" s="1">
        <v>16384</v>
      </c>
      <c r="I71" s="6">
        <f t="shared" si="5"/>
        <v>2.1648000000000001</v>
      </c>
      <c r="J71" s="6">
        <f t="shared" si="6"/>
        <v>1.1688000000000001</v>
      </c>
      <c r="K71" s="6">
        <f t="shared" si="7"/>
        <v>1.06</v>
      </c>
      <c r="L71" s="6">
        <f t="shared" si="8"/>
        <v>1.2047999999999999</v>
      </c>
      <c r="M71" s="6">
        <f t="shared" si="9"/>
        <v>1.0775999999999999</v>
      </c>
    </row>
    <row r="72" spans="1:13">
      <c r="A72" t="s">
        <v>287</v>
      </c>
      <c r="B72" s="9">
        <v>1.47E-4</v>
      </c>
      <c r="C72">
        <v>211.9</v>
      </c>
      <c r="H72" s="1">
        <v>32768</v>
      </c>
      <c r="I72" s="6">
        <f t="shared" si="5"/>
        <v>2.5824000000000003</v>
      </c>
      <c r="J72" s="6">
        <f t="shared" si="6"/>
        <v>1.8384</v>
      </c>
      <c r="K72" s="6">
        <f t="shared" si="7"/>
        <v>1.6952</v>
      </c>
      <c r="L72" s="6">
        <f t="shared" si="8"/>
        <v>1.8752</v>
      </c>
      <c r="M72" s="6">
        <f t="shared" si="9"/>
        <v>1.724</v>
      </c>
    </row>
    <row r="73" spans="1:13">
      <c r="A73" t="s">
        <v>286</v>
      </c>
      <c r="B73" s="9">
        <v>2.0000000000000001E-4</v>
      </c>
      <c r="C73">
        <v>312.60000000000002</v>
      </c>
      <c r="H73" s="1">
        <v>65536</v>
      </c>
      <c r="I73" s="6">
        <f t="shared" si="5"/>
        <v>2.3648000000000002</v>
      </c>
      <c r="J73" s="6">
        <f t="shared" si="6"/>
        <v>2.66</v>
      </c>
      <c r="K73" s="6">
        <f t="shared" si="7"/>
        <v>2.5008000000000004</v>
      </c>
      <c r="L73" s="6">
        <f t="shared" si="8"/>
        <v>2.7016</v>
      </c>
      <c r="M73" s="6">
        <f t="shared" si="9"/>
        <v>2.5344000000000002</v>
      </c>
    </row>
    <row r="74" spans="1:13">
      <c r="A74" t="s">
        <v>285</v>
      </c>
      <c r="B74" s="9">
        <v>3.0299999999999999E-4</v>
      </c>
      <c r="C74">
        <v>412.2</v>
      </c>
      <c r="H74" s="1">
        <v>131072</v>
      </c>
      <c r="I74" s="6">
        <f t="shared" si="5"/>
        <v>3.2</v>
      </c>
      <c r="J74" s="6">
        <f t="shared" si="6"/>
        <v>3.4591999999999996</v>
      </c>
      <c r="K74" s="6">
        <f t="shared" si="7"/>
        <v>3.2976000000000001</v>
      </c>
      <c r="L74" s="6">
        <f t="shared" si="8"/>
        <v>3.5008000000000004</v>
      </c>
      <c r="M74" s="6">
        <f t="shared" si="9"/>
        <v>3.3351999999999999</v>
      </c>
    </row>
    <row r="75" spans="1:13">
      <c r="A75" t="s">
        <v>112</v>
      </c>
      <c r="B75" s="9">
        <v>5.1099999999999995E-4</v>
      </c>
      <c r="C75">
        <v>489</v>
      </c>
      <c r="H75" s="1">
        <v>262144</v>
      </c>
      <c r="I75" s="6">
        <f t="shared" si="5"/>
        <v>3.9159999999999999</v>
      </c>
      <c r="J75" s="6">
        <f t="shared" si="6"/>
        <v>4.0999999999999996</v>
      </c>
      <c r="K75" s="6">
        <f t="shared" si="7"/>
        <v>3.9119999999999999</v>
      </c>
      <c r="L75" s="6">
        <f t="shared" si="8"/>
        <v>4.1248000000000005</v>
      </c>
      <c r="M75" s="6">
        <f t="shared" si="9"/>
        <v>3.9848000000000003</v>
      </c>
    </row>
    <row r="76" spans="1:13">
      <c r="A76" t="s">
        <v>284</v>
      </c>
      <c r="B76" s="9">
        <v>9.0799999999999995E-4</v>
      </c>
      <c r="C76">
        <v>550.5</v>
      </c>
      <c r="H76" s="1">
        <v>524288</v>
      </c>
      <c r="I76" s="6">
        <f t="shared" si="5"/>
        <v>4.4088000000000003</v>
      </c>
      <c r="J76" s="6">
        <f t="shared" si="6"/>
        <v>4.516</v>
      </c>
      <c r="K76" s="6">
        <f t="shared" si="7"/>
        <v>4.4039999999999999</v>
      </c>
      <c r="L76" s="6">
        <f t="shared" si="8"/>
        <v>4.5463999999999993</v>
      </c>
      <c r="M76" s="6">
        <f t="shared" si="9"/>
        <v>4.0552000000000001</v>
      </c>
    </row>
    <row r="77" spans="1:13">
      <c r="A77" t="s">
        <v>283</v>
      </c>
      <c r="B77" s="9">
        <v>1.7099999999999999E-3</v>
      </c>
      <c r="C77">
        <v>584.5</v>
      </c>
      <c r="H77" s="1">
        <v>1048576</v>
      </c>
      <c r="I77" s="6">
        <f t="shared" si="5"/>
        <v>4.6976000000000004</v>
      </c>
      <c r="J77" s="6">
        <f t="shared" si="6"/>
        <v>4.7576000000000001</v>
      </c>
      <c r="K77" s="6">
        <f t="shared" si="7"/>
        <v>4.6760000000000002</v>
      </c>
      <c r="L77" s="6">
        <f t="shared" si="8"/>
        <v>4.7791999999999994</v>
      </c>
      <c r="M77" s="6">
        <f t="shared" si="9"/>
        <v>4.4328000000000003</v>
      </c>
    </row>
    <row r="78" spans="1:13">
      <c r="A78" t="s">
        <v>282</v>
      </c>
      <c r="B78" s="9">
        <v>3.32E-3</v>
      </c>
      <c r="C78">
        <v>603.1</v>
      </c>
      <c r="H78" s="1">
        <v>2097152</v>
      </c>
      <c r="I78" s="6">
        <f t="shared" si="5"/>
        <v>4.8704000000000001</v>
      </c>
      <c r="J78" s="6">
        <f t="shared" si="6"/>
        <v>4.8879999999999999</v>
      </c>
      <c r="K78" s="6">
        <f t="shared" si="7"/>
        <v>4.8247999999999998</v>
      </c>
      <c r="L78" s="6">
        <f t="shared" si="8"/>
        <v>4.8991999999999996</v>
      </c>
      <c r="M78" s="6">
        <f t="shared" si="9"/>
        <v>4.8128000000000002</v>
      </c>
    </row>
    <row r="79" spans="1:13">
      <c r="A79" t="s">
        <v>281</v>
      </c>
      <c r="B79" s="9">
        <v>7.0200000000000002E-3</v>
      </c>
      <c r="C79">
        <v>570.20000000000005</v>
      </c>
      <c r="H79" s="1">
        <v>4194304</v>
      </c>
      <c r="I79" s="6">
        <f t="shared" si="5"/>
        <v>4.9527999999999999</v>
      </c>
      <c r="J79" s="6">
        <f t="shared" si="6"/>
        <v>4.9592000000000001</v>
      </c>
      <c r="K79" s="6">
        <f t="shared" si="7"/>
        <v>4.5616000000000003</v>
      </c>
      <c r="L79" s="6">
        <f t="shared" si="8"/>
        <v>4.9648000000000003</v>
      </c>
      <c r="M79" s="6">
        <f t="shared" si="9"/>
        <v>4.5968</v>
      </c>
    </row>
    <row r="80" spans="1:13">
      <c r="A80" t="s">
        <v>280</v>
      </c>
      <c r="B80" s="9">
        <v>1.47E-2</v>
      </c>
      <c r="C80">
        <v>544.1</v>
      </c>
      <c r="H80" s="1">
        <v>8388608</v>
      </c>
      <c r="I80" s="6">
        <f t="shared" si="5"/>
        <v>4.9951999999999996</v>
      </c>
      <c r="J80" s="6">
        <f t="shared" si="6"/>
        <v>5.0016000000000007</v>
      </c>
      <c r="K80" s="6">
        <f t="shared" si="7"/>
        <v>4.3528000000000002</v>
      </c>
      <c r="L80" s="6">
        <f t="shared" si="8"/>
        <v>5.0072000000000001</v>
      </c>
      <c r="M80" s="6">
        <f t="shared" si="9"/>
        <v>4.7736000000000001</v>
      </c>
    </row>
    <row r="81" spans="1:13">
      <c r="A81" t="s">
        <v>129</v>
      </c>
      <c r="B81" s="9">
        <v>2.69E-2</v>
      </c>
      <c r="C81">
        <v>594.70000000000005</v>
      </c>
      <c r="H81" s="1">
        <v>16777216</v>
      </c>
      <c r="I81" s="6">
        <f t="shared" si="5"/>
        <v>5.0199999999999996</v>
      </c>
      <c r="J81" s="6">
        <f t="shared" si="6"/>
        <v>5.0136000000000003</v>
      </c>
      <c r="K81" s="6">
        <f t="shared" si="7"/>
        <v>4.7576000000000001</v>
      </c>
      <c r="L81" s="6">
        <f t="shared" si="8"/>
        <v>5.0199999999999996</v>
      </c>
      <c r="M81" s="6">
        <f t="shared" si="9"/>
        <v>4.7408000000000001</v>
      </c>
    </row>
    <row r="82" spans="1:13">
      <c r="A82" t="s">
        <v>279</v>
      </c>
      <c r="B82" s="9">
        <v>5.3800000000000001E-2</v>
      </c>
      <c r="C82">
        <v>595.29999999999995</v>
      </c>
      <c r="H82" s="1">
        <v>33554432</v>
      </c>
      <c r="I82" s="6">
        <f t="shared" si="5"/>
        <v>5.0256000000000007</v>
      </c>
      <c r="J82" s="6">
        <f t="shared" si="6"/>
        <v>5.032</v>
      </c>
      <c r="K82" s="6">
        <f t="shared" si="7"/>
        <v>4.7623999999999995</v>
      </c>
      <c r="L82" s="6">
        <f t="shared" si="8"/>
        <v>5.032</v>
      </c>
      <c r="M82" s="6">
        <f t="shared" si="9"/>
        <v>4.7576000000000001</v>
      </c>
    </row>
    <row r="83" spans="1:13">
      <c r="A83"/>
      <c r="B83"/>
      <c r="C83"/>
    </row>
    <row r="84" spans="1:13">
      <c r="A84" t="s">
        <v>7</v>
      </c>
      <c r="B84"/>
      <c r="C84"/>
    </row>
    <row r="85" spans="1:13">
      <c r="A85" t="s">
        <v>215</v>
      </c>
      <c r="B85"/>
      <c r="C85"/>
    </row>
    <row r="86" spans="1:13">
      <c r="A86" t="s">
        <v>31</v>
      </c>
      <c r="B86"/>
      <c r="C86"/>
    </row>
    <row r="87" spans="1:13">
      <c r="A87" t="s">
        <v>32</v>
      </c>
      <c r="B87"/>
      <c r="C87"/>
    </row>
    <row r="88" spans="1:13">
      <c r="A88" t="s">
        <v>12</v>
      </c>
      <c r="B88"/>
      <c r="C88"/>
    </row>
    <row r="89" spans="1:13">
      <c r="A89" t="s">
        <v>15</v>
      </c>
      <c r="B89"/>
      <c r="C89"/>
    </row>
    <row r="90" spans="1:13">
      <c r="A90"/>
      <c r="B90"/>
      <c r="C90"/>
    </row>
    <row r="91" spans="1:13">
      <c r="A91" t="s">
        <v>18</v>
      </c>
      <c r="B91" t="s">
        <v>19</v>
      </c>
      <c r="C91" t="s">
        <v>20</v>
      </c>
      <c r="G91" s="2" t="s">
        <v>11</v>
      </c>
      <c r="H91" s="1">
        <v>8</v>
      </c>
    </row>
    <row r="92" spans="1:13">
      <c r="A92"/>
      <c r="B92"/>
      <c r="C92"/>
      <c r="H92" s="4" t="s">
        <v>13</v>
      </c>
      <c r="I92" s="1" t="s">
        <v>33</v>
      </c>
    </row>
    <row r="93" spans="1:13">
      <c r="A93" t="s">
        <v>278</v>
      </c>
      <c r="B93" s="9">
        <v>1.4399999999999999E-5</v>
      </c>
      <c r="C93">
        <v>0.52849999999999997</v>
      </c>
      <c r="I93" s="1" t="s">
        <v>16</v>
      </c>
    </row>
    <row r="94" spans="1:13">
      <c r="A94" t="s">
        <v>277</v>
      </c>
      <c r="B94" s="9">
        <v>1.45E-5</v>
      </c>
      <c r="C94">
        <v>1.0529999999999999</v>
      </c>
      <c r="H94" s="1" t="s">
        <v>17</v>
      </c>
    </row>
    <row r="95" spans="1:13">
      <c r="A95" t="s">
        <v>276</v>
      </c>
      <c r="B95" s="9">
        <v>1.7099999999999999E-5</v>
      </c>
      <c r="C95">
        <v>1.786</v>
      </c>
    </row>
    <row r="96" spans="1:13">
      <c r="A96" t="s">
        <v>275</v>
      </c>
      <c r="B96" s="9">
        <v>1.7200000000000001E-5</v>
      </c>
      <c r="C96">
        <v>3.5590000000000002</v>
      </c>
      <c r="I96" s="1" t="s">
        <v>21</v>
      </c>
      <c r="J96" s="1" t="s">
        <v>22</v>
      </c>
      <c r="K96" s="1" t="s">
        <v>23</v>
      </c>
      <c r="L96" s="1" t="s">
        <v>24</v>
      </c>
      <c r="M96" s="1" t="s">
        <v>25</v>
      </c>
    </row>
    <row r="97" spans="1:13">
      <c r="A97" t="s">
        <v>210</v>
      </c>
      <c r="B97" s="9">
        <v>1.7399999999999999E-5</v>
      </c>
      <c r="C97">
        <v>7.03</v>
      </c>
      <c r="H97" s="1">
        <v>8</v>
      </c>
      <c r="I97" s="5">
        <f t="shared" ref="I97:I119" si="10">B295*1000*1000</f>
        <v>21.2</v>
      </c>
      <c r="J97" s="5">
        <f t="shared" ref="J97:J119" si="11">B229*1000*1000</f>
        <v>83</v>
      </c>
      <c r="K97" s="5">
        <f t="shared" ref="K97:K119" si="12">B262*1000*1000</f>
        <v>87.899999999999991</v>
      </c>
      <c r="L97" s="5">
        <f t="shared" ref="L97:L119" si="13">B328*1000*1000</f>
        <v>80.900000000000006</v>
      </c>
      <c r="M97" s="5">
        <f t="shared" ref="M97:M119" si="14">B361*1000*1000</f>
        <v>85.2</v>
      </c>
    </row>
    <row r="98" spans="1:13">
      <c r="A98" t="s">
        <v>274</v>
      </c>
      <c r="B98" s="9">
        <v>1.9599999999999999E-5</v>
      </c>
      <c r="C98">
        <v>12.46</v>
      </c>
      <c r="H98" s="1">
        <v>16</v>
      </c>
      <c r="I98" s="5">
        <f t="shared" si="10"/>
        <v>21.4</v>
      </c>
      <c r="J98" s="5">
        <f t="shared" si="11"/>
        <v>83</v>
      </c>
      <c r="K98" s="5">
        <f t="shared" si="12"/>
        <v>85.7</v>
      </c>
      <c r="L98" s="5">
        <f t="shared" si="13"/>
        <v>81.3</v>
      </c>
      <c r="M98" s="5">
        <f t="shared" si="14"/>
        <v>85.2</v>
      </c>
    </row>
    <row r="99" spans="1:13">
      <c r="A99" t="s">
        <v>273</v>
      </c>
      <c r="B99" s="9">
        <v>2.0100000000000001E-5</v>
      </c>
      <c r="C99">
        <v>24.35</v>
      </c>
      <c r="H99" s="1">
        <v>32</v>
      </c>
      <c r="I99" s="5">
        <f t="shared" si="10"/>
        <v>22</v>
      </c>
      <c r="J99" s="5">
        <f t="shared" si="11"/>
        <v>83.3</v>
      </c>
      <c r="K99" s="5">
        <f t="shared" si="12"/>
        <v>85.4</v>
      </c>
      <c r="L99" s="5">
        <f t="shared" si="13"/>
        <v>81.3</v>
      </c>
      <c r="M99" s="5">
        <f t="shared" si="14"/>
        <v>84.7</v>
      </c>
    </row>
    <row r="100" spans="1:13">
      <c r="A100" t="s">
        <v>207</v>
      </c>
      <c r="B100" s="9">
        <v>2.1399999999999998E-5</v>
      </c>
      <c r="C100">
        <v>45.65</v>
      </c>
      <c r="H100" s="1">
        <v>64</v>
      </c>
      <c r="I100" s="5">
        <f t="shared" si="10"/>
        <v>21.7</v>
      </c>
      <c r="J100" s="5">
        <f t="shared" si="11"/>
        <v>84.7</v>
      </c>
      <c r="K100" s="5">
        <f t="shared" si="12"/>
        <v>85.7</v>
      </c>
      <c r="L100" s="5">
        <f t="shared" si="13"/>
        <v>83</v>
      </c>
      <c r="M100" s="5">
        <f t="shared" si="14"/>
        <v>84.7</v>
      </c>
    </row>
    <row r="101" spans="1:13">
      <c r="A101" t="s">
        <v>272</v>
      </c>
      <c r="B101" s="9">
        <v>2.4300000000000001E-5</v>
      </c>
      <c r="C101">
        <v>80.400000000000006</v>
      </c>
      <c r="H101" s="1">
        <v>128</v>
      </c>
      <c r="I101" s="5">
        <f t="shared" si="10"/>
        <v>21.9</v>
      </c>
      <c r="J101" s="5">
        <f t="shared" si="11"/>
        <v>85</v>
      </c>
      <c r="K101" s="5">
        <f t="shared" si="12"/>
        <v>86.2</v>
      </c>
      <c r="L101" s="5">
        <f t="shared" si="13"/>
        <v>83.499999999999986</v>
      </c>
      <c r="M101" s="5">
        <f t="shared" si="14"/>
        <v>85.2</v>
      </c>
    </row>
    <row r="102" spans="1:13">
      <c r="A102" t="s">
        <v>271</v>
      </c>
      <c r="B102" s="9">
        <v>2.72E-5</v>
      </c>
      <c r="C102">
        <v>143.5</v>
      </c>
      <c r="H102" s="1">
        <v>256</v>
      </c>
      <c r="I102" s="5">
        <f t="shared" si="10"/>
        <v>23.099999999999998</v>
      </c>
      <c r="J102" s="5">
        <f t="shared" si="11"/>
        <v>85.7</v>
      </c>
      <c r="K102" s="5">
        <f t="shared" si="12"/>
        <v>86.700000000000017</v>
      </c>
      <c r="L102" s="5">
        <f t="shared" si="13"/>
        <v>84.2</v>
      </c>
      <c r="M102" s="5">
        <f t="shared" si="14"/>
        <v>86.2</v>
      </c>
    </row>
    <row r="103" spans="1:13">
      <c r="A103" t="s">
        <v>270</v>
      </c>
      <c r="B103" s="9">
        <v>3.93E-5</v>
      </c>
      <c r="C103">
        <v>198.8</v>
      </c>
      <c r="H103" s="1">
        <v>512</v>
      </c>
      <c r="I103" s="5">
        <f t="shared" si="10"/>
        <v>23.599999999999998</v>
      </c>
      <c r="J103" s="5">
        <f t="shared" si="11"/>
        <v>87.2</v>
      </c>
      <c r="K103" s="5">
        <f t="shared" si="12"/>
        <v>89.800000000000011</v>
      </c>
      <c r="L103" s="5">
        <f t="shared" si="13"/>
        <v>85.9</v>
      </c>
      <c r="M103" s="5">
        <f t="shared" si="14"/>
        <v>89.4</v>
      </c>
    </row>
    <row r="104" spans="1:13">
      <c r="A104" t="s">
        <v>269</v>
      </c>
      <c r="B104" s="9">
        <v>5.77E-5</v>
      </c>
      <c r="C104">
        <v>270.60000000000002</v>
      </c>
      <c r="H104" s="1">
        <v>1024</v>
      </c>
      <c r="I104" s="5">
        <f t="shared" si="10"/>
        <v>24.5</v>
      </c>
      <c r="J104" s="5">
        <f t="shared" si="11"/>
        <v>90.300000000000011</v>
      </c>
      <c r="K104" s="5">
        <f t="shared" si="12"/>
        <v>95.9</v>
      </c>
      <c r="L104" s="5">
        <f t="shared" si="13"/>
        <v>89.1</v>
      </c>
      <c r="M104" s="5">
        <f t="shared" si="14"/>
        <v>95.699999999999989</v>
      </c>
    </row>
    <row r="105" spans="1:13">
      <c r="A105" t="s">
        <v>268</v>
      </c>
      <c r="B105" s="9">
        <v>9.6799999999999995E-5</v>
      </c>
      <c r="C105">
        <v>322.8</v>
      </c>
      <c r="H105" s="1">
        <v>2048</v>
      </c>
      <c r="I105" s="5">
        <f t="shared" si="10"/>
        <v>27.200000000000003</v>
      </c>
      <c r="J105" s="5">
        <f t="shared" si="11"/>
        <v>96.9</v>
      </c>
      <c r="K105" s="5">
        <f t="shared" si="12"/>
        <v>105.00000000000001</v>
      </c>
      <c r="L105" s="5">
        <f t="shared" si="13"/>
        <v>94</v>
      </c>
      <c r="M105" s="5">
        <f t="shared" si="14"/>
        <v>106</v>
      </c>
    </row>
    <row r="106" spans="1:13">
      <c r="A106" t="s">
        <v>267</v>
      </c>
      <c r="B106" s="9">
        <v>2.1100000000000001E-4</v>
      </c>
      <c r="C106">
        <v>295.60000000000002</v>
      </c>
      <c r="H106" s="1">
        <v>4096</v>
      </c>
      <c r="I106" s="5">
        <f t="shared" si="10"/>
        <v>30.3</v>
      </c>
      <c r="J106" s="5">
        <f t="shared" si="11"/>
        <v>101</v>
      </c>
      <c r="K106" s="5">
        <f t="shared" si="12"/>
        <v>110</v>
      </c>
      <c r="L106" s="5">
        <f t="shared" si="13"/>
        <v>97.7</v>
      </c>
      <c r="M106" s="5">
        <f t="shared" si="14"/>
        <v>110</v>
      </c>
    </row>
    <row r="107" spans="1:13">
      <c r="A107" t="s">
        <v>266</v>
      </c>
      <c r="B107" s="9">
        <v>3.1199999999999999E-4</v>
      </c>
      <c r="C107">
        <v>400</v>
      </c>
      <c r="H107" s="1">
        <v>8192</v>
      </c>
      <c r="I107" s="5">
        <f t="shared" si="10"/>
        <v>36.399999999999991</v>
      </c>
      <c r="J107" s="5">
        <f t="shared" si="11"/>
        <v>108</v>
      </c>
      <c r="K107" s="5">
        <f t="shared" si="12"/>
        <v>118</v>
      </c>
      <c r="L107" s="5">
        <f t="shared" si="13"/>
        <v>105.00000000000001</v>
      </c>
      <c r="M107" s="5">
        <f t="shared" si="14"/>
        <v>118</v>
      </c>
    </row>
    <row r="108" spans="1:13">
      <c r="A108" t="s">
        <v>112</v>
      </c>
      <c r="B108" s="9">
        <v>5.1099999999999995E-4</v>
      </c>
      <c r="C108">
        <v>489.5</v>
      </c>
      <c r="H108" s="1">
        <v>16384</v>
      </c>
      <c r="I108" s="5">
        <f t="shared" si="10"/>
        <v>61</v>
      </c>
      <c r="J108" s="5">
        <f t="shared" si="11"/>
        <v>126</v>
      </c>
      <c r="K108" s="5">
        <f t="shared" si="12"/>
        <v>135</v>
      </c>
      <c r="L108" s="5">
        <f t="shared" si="13"/>
        <v>123.00000000000001</v>
      </c>
      <c r="M108" s="5">
        <f t="shared" si="14"/>
        <v>135</v>
      </c>
    </row>
    <row r="109" spans="1:13">
      <c r="A109" t="s">
        <v>265</v>
      </c>
      <c r="B109" s="9">
        <v>9.0700000000000004E-4</v>
      </c>
      <c r="C109">
        <v>551.1</v>
      </c>
      <c r="H109" s="1">
        <v>32768</v>
      </c>
      <c r="I109" s="5">
        <f t="shared" si="10"/>
        <v>102</v>
      </c>
      <c r="J109" s="5">
        <f t="shared" si="11"/>
        <v>159</v>
      </c>
      <c r="K109" s="5">
        <f t="shared" si="12"/>
        <v>166</v>
      </c>
      <c r="L109" s="5">
        <f t="shared" si="13"/>
        <v>154</v>
      </c>
      <c r="M109" s="5">
        <f t="shared" si="14"/>
        <v>192</v>
      </c>
    </row>
    <row r="110" spans="1:13">
      <c r="A110" t="s">
        <v>264</v>
      </c>
      <c r="B110" s="9">
        <v>1.6999999999999999E-3</v>
      </c>
      <c r="C110">
        <v>587.20000000000005</v>
      </c>
      <c r="H110" s="1">
        <v>65536</v>
      </c>
      <c r="I110" s="5">
        <f t="shared" si="10"/>
        <v>273.99999999999994</v>
      </c>
      <c r="J110" s="5">
        <f t="shared" si="11"/>
        <v>218.00000000000003</v>
      </c>
      <c r="K110" s="5">
        <f t="shared" si="12"/>
        <v>222</v>
      </c>
      <c r="L110" s="5">
        <f t="shared" si="13"/>
        <v>208</v>
      </c>
      <c r="M110" s="5">
        <f t="shared" si="14"/>
        <v>268</v>
      </c>
    </row>
    <row r="111" spans="1:13">
      <c r="A111" t="s">
        <v>263</v>
      </c>
      <c r="B111" s="9">
        <v>3.29E-3</v>
      </c>
      <c r="C111">
        <v>608.79999999999995</v>
      </c>
      <c r="H111" s="1">
        <v>131072</v>
      </c>
      <c r="I111" s="5">
        <f t="shared" si="10"/>
        <v>386.99999999999994</v>
      </c>
      <c r="J111" s="5">
        <f t="shared" si="11"/>
        <v>319</v>
      </c>
      <c r="K111" s="5">
        <f t="shared" si="12"/>
        <v>330</v>
      </c>
      <c r="L111" s="5">
        <f t="shared" si="13"/>
        <v>312</v>
      </c>
      <c r="M111" s="5">
        <f t="shared" si="14"/>
        <v>355</v>
      </c>
    </row>
    <row r="112" spans="1:13">
      <c r="A112" t="s">
        <v>262</v>
      </c>
      <c r="B112" s="9">
        <v>6.4599999999999996E-3</v>
      </c>
      <c r="C112">
        <v>619.1</v>
      </c>
      <c r="H112" s="1">
        <v>262144</v>
      </c>
      <c r="I112" s="5">
        <f t="shared" si="10"/>
        <v>608</v>
      </c>
      <c r="J112" s="5">
        <f t="shared" si="11"/>
        <v>524</v>
      </c>
      <c r="K112" s="5">
        <f t="shared" si="12"/>
        <v>540</v>
      </c>
      <c r="L112" s="5">
        <f t="shared" si="13"/>
        <v>513</v>
      </c>
      <c r="M112" s="5">
        <f t="shared" si="14"/>
        <v>558</v>
      </c>
    </row>
    <row r="113" spans="1:13">
      <c r="A113" t="s">
        <v>261</v>
      </c>
      <c r="B113" s="9">
        <v>1.2800000000000001E-2</v>
      </c>
      <c r="C113">
        <v>624.4</v>
      </c>
      <c r="H113" s="1">
        <v>524288</v>
      </c>
      <c r="I113" s="5">
        <f t="shared" si="10"/>
        <v>1020</v>
      </c>
      <c r="J113" s="5">
        <f t="shared" si="11"/>
        <v>940</v>
      </c>
      <c r="K113" s="5">
        <f t="shared" si="12"/>
        <v>955</v>
      </c>
      <c r="L113" s="5">
        <f t="shared" si="13"/>
        <v>983</v>
      </c>
      <c r="M113" s="5">
        <f t="shared" si="14"/>
        <v>988</v>
      </c>
    </row>
    <row r="114" spans="1:13">
      <c r="A114" t="s">
        <v>238</v>
      </c>
      <c r="B114" s="9">
        <v>2.5499999999999998E-2</v>
      </c>
      <c r="C114">
        <v>627.5</v>
      </c>
      <c r="H114" s="1">
        <v>1048576</v>
      </c>
      <c r="I114" s="5">
        <f t="shared" si="10"/>
        <v>1860</v>
      </c>
      <c r="J114" s="5">
        <f t="shared" si="11"/>
        <v>1770</v>
      </c>
      <c r="K114" s="5">
        <f t="shared" si="12"/>
        <v>1790</v>
      </c>
      <c r="L114" s="5">
        <f t="shared" si="13"/>
        <v>1950</v>
      </c>
      <c r="M114" s="5">
        <f t="shared" si="14"/>
        <v>1850</v>
      </c>
    </row>
    <row r="115" spans="1:13">
      <c r="A115" t="s">
        <v>260</v>
      </c>
      <c r="B115" s="9">
        <v>5.0900000000000001E-2</v>
      </c>
      <c r="C115">
        <v>628.20000000000005</v>
      </c>
      <c r="H115" s="1">
        <v>2097152</v>
      </c>
      <c r="I115" s="5">
        <f t="shared" si="10"/>
        <v>3550.0000000000005</v>
      </c>
      <c r="J115" s="5">
        <f t="shared" si="11"/>
        <v>3429.9999999999995</v>
      </c>
      <c r="K115" s="5">
        <f t="shared" si="12"/>
        <v>3449.9999999999995</v>
      </c>
      <c r="L115" s="5">
        <f t="shared" si="13"/>
        <v>3470</v>
      </c>
      <c r="M115" s="5">
        <f t="shared" si="14"/>
        <v>3559.9999999999995</v>
      </c>
    </row>
    <row r="116" spans="1:13">
      <c r="A116"/>
      <c r="B116"/>
      <c r="C116"/>
      <c r="H116" s="1">
        <v>4194304</v>
      </c>
      <c r="I116" s="5">
        <f t="shared" si="10"/>
        <v>6850.0000000000009</v>
      </c>
      <c r="J116" s="5">
        <f t="shared" si="11"/>
        <v>6729.9999999999991</v>
      </c>
      <c r="K116" s="5">
        <f t="shared" si="12"/>
        <v>6810.0000000000009</v>
      </c>
      <c r="L116" s="5">
        <f t="shared" si="13"/>
        <v>6870</v>
      </c>
      <c r="M116" s="5">
        <f t="shared" si="14"/>
        <v>7000</v>
      </c>
    </row>
    <row r="117" spans="1:13">
      <c r="A117" t="s">
        <v>7</v>
      </c>
      <c r="B117"/>
      <c r="C117"/>
      <c r="H117" s="1">
        <v>8388608</v>
      </c>
      <c r="I117" s="5">
        <f t="shared" si="10"/>
        <v>13500</v>
      </c>
      <c r="J117" s="5">
        <f t="shared" si="11"/>
        <v>13299.999999999998</v>
      </c>
      <c r="K117" s="5">
        <f t="shared" si="12"/>
        <v>13500</v>
      </c>
      <c r="L117" s="5">
        <f t="shared" si="13"/>
        <v>13400</v>
      </c>
      <c r="M117" s="5">
        <f t="shared" si="14"/>
        <v>13799.999999999998</v>
      </c>
    </row>
    <row r="118" spans="1:13">
      <c r="A118" t="s">
        <v>215</v>
      </c>
      <c r="B118"/>
      <c r="C118"/>
      <c r="H118" s="1">
        <v>16777216</v>
      </c>
      <c r="I118" s="5">
        <f t="shared" si="10"/>
        <v>26900</v>
      </c>
      <c r="J118" s="5">
        <f t="shared" si="11"/>
        <v>26500</v>
      </c>
      <c r="K118" s="5">
        <f t="shared" si="12"/>
        <v>26900</v>
      </c>
      <c r="L118" s="5">
        <f t="shared" si="13"/>
        <v>27200</v>
      </c>
      <c r="M118" s="5">
        <f t="shared" si="14"/>
        <v>27500</v>
      </c>
    </row>
    <row r="119" spans="1:13">
      <c r="A119" t="s">
        <v>9</v>
      </c>
      <c r="B119"/>
      <c r="C119"/>
      <c r="H119" s="1">
        <v>33554432</v>
      </c>
      <c r="I119" s="5">
        <f t="shared" si="10"/>
        <v>53699.999999999993</v>
      </c>
      <c r="J119" s="5">
        <f t="shared" si="11"/>
        <v>53100</v>
      </c>
      <c r="K119" s="5">
        <f t="shared" si="12"/>
        <v>53500</v>
      </c>
      <c r="L119" s="5">
        <f t="shared" si="13"/>
        <v>54199.999999999993</v>
      </c>
      <c r="M119" s="5">
        <f t="shared" si="14"/>
        <v>54500</v>
      </c>
    </row>
    <row r="120" spans="1:13">
      <c r="A120" t="s">
        <v>35</v>
      </c>
      <c r="B120"/>
      <c r="C120"/>
    </row>
    <row r="121" spans="1:13">
      <c r="A121" t="s">
        <v>12</v>
      </c>
      <c r="B121"/>
      <c r="C121"/>
    </row>
    <row r="122" spans="1:13">
      <c r="A122" t="s">
        <v>15</v>
      </c>
      <c r="B122"/>
      <c r="C122"/>
    </row>
    <row r="123" spans="1:13">
      <c r="A123"/>
      <c r="B123"/>
      <c r="C123"/>
    </row>
    <row r="124" spans="1:13">
      <c r="A124" t="s">
        <v>18</v>
      </c>
      <c r="B124" t="s">
        <v>19</v>
      </c>
      <c r="C124" t="s">
        <v>20</v>
      </c>
      <c r="G124" s="2" t="s">
        <v>36</v>
      </c>
      <c r="H124" s="1">
        <v>8</v>
      </c>
    </row>
    <row r="125" spans="1:13">
      <c r="A125"/>
      <c r="B125"/>
      <c r="C125"/>
      <c r="H125" s="4" t="s">
        <v>27</v>
      </c>
      <c r="I125" s="1" t="s">
        <v>33</v>
      </c>
    </row>
    <row r="126" spans="1:13">
      <c r="A126" t="s">
        <v>259</v>
      </c>
      <c r="B126" s="9">
        <v>6.5699999999999998E-5</v>
      </c>
      <c r="C126">
        <v>0.1162</v>
      </c>
      <c r="I126" s="1" t="s">
        <v>28</v>
      </c>
    </row>
    <row r="127" spans="1:13">
      <c r="A127" t="s">
        <v>258</v>
      </c>
      <c r="B127" s="9">
        <v>6.6000000000000005E-5</v>
      </c>
      <c r="C127">
        <v>0.2311</v>
      </c>
      <c r="H127" s="1" t="s">
        <v>17</v>
      </c>
    </row>
    <row r="128" spans="1:13">
      <c r="A128" t="s">
        <v>257</v>
      </c>
      <c r="B128" s="9">
        <v>6.6000000000000005E-5</v>
      </c>
      <c r="C128">
        <v>0.46210000000000001</v>
      </c>
    </row>
    <row r="129" spans="1:13">
      <c r="A129" t="s">
        <v>256</v>
      </c>
      <c r="B129" s="9">
        <v>6.7600000000000003E-5</v>
      </c>
      <c r="C129">
        <v>0.90249999999999997</v>
      </c>
      <c r="I129" s="1" t="s">
        <v>21</v>
      </c>
      <c r="J129" s="1" t="s">
        <v>37</v>
      </c>
      <c r="K129" s="1" t="s">
        <v>23</v>
      </c>
      <c r="L129" s="1" t="s">
        <v>24</v>
      </c>
      <c r="M129" s="1" t="s">
        <v>25</v>
      </c>
    </row>
    <row r="130" spans="1:13">
      <c r="A130" t="s">
        <v>255</v>
      </c>
      <c r="B130" s="9">
        <v>6.8100000000000002E-5</v>
      </c>
      <c r="C130">
        <v>1.792</v>
      </c>
      <c r="H130" s="1">
        <v>8</v>
      </c>
      <c r="I130" s="6">
        <f>C295/1000*$H$21</f>
        <v>2.8736E-3</v>
      </c>
      <c r="J130" s="6">
        <f>C229/1000*$H$21</f>
        <v>7.3528000000000005E-4</v>
      </c>
      <c r="K130" s="6">
        <f>C262/1000*$H$21</f>
        <v>6.9448000000000003E-4</v>
      </c>
      <c r="L130" s="6">
        <f>C328/1000*$H$21</f>
        <v>7.5416000000000003E-4</v>
      </c>
      <c r="M130" s="6">
        <f>C361/1000*$H$21</f>
        <v>7.1632E-4</v>
      </c>
    </row>
    <row r="131" spans="1:13">
      <c r="A131" t="s">
        <v>254</v>
      </c>
      <c r="B131" s="9">
        <v>6.9300000000000004E-5</v>
      </c>
      <c r="C131">
        <v>3.5209999999999999</v>
      </c>
      <c r="H131" s="1">
        <v>16</v>
      </c>
      <c r="I131" s="6">
        <f t="shared" ref="I131:I152" si="15">C296/1000*$H$21</f>
        <v>5.6984000000000002E-3</v>
      </c>
      <c r="J131" s="6">
        <f t="shared" ref="J131:J152" si="16">C230/1000*$H$21</f>
        <v>1.4704E-3</v>
      </c>
      <c r="K131" s="6">
        <f t="shared" ref="K131:K152" si="17">C263/1000*$H$21</f>
        <v>1.4248000000000002E-3</v>
      </c>
      <c r="L131" s="6">
        <f t="shared" ref="L131:L152" si="18">C329/1000*$H$21</f>
        <v>1.5016000000000001E-3</v>
      </c>
      <c r="M131" s="6">
        <f t="shared" ref="M131:M152" si="19">C362/1000*$H$21</f>
        <v>1.4328000000000001E-3</v>
      </c>
    </row>
    <row r="132" spans="1:13">
      <c r="A132" t="s">
        <v>253</v>
      </c>
      <c r="B132" s="9">
        <v>6.9800000000000003E-5</v>
      </c>
      <c r="C132">
        <v>6.9930000000000003</v>
      </c>
      <c r="H132" s="1">
        <v>32</v>
      </c>
      <c r="I132" s="6">
        <f t="shared" si="15"/>
        <v>1.1112E-2</v>
      </c>
      <c r="J132" s="6">
        <f t="shared" si="16"/>
        <v>2.9327999999999997E-3</v>
      </c>
      <c r="K132" s="6">
        <f t="shared" si="17"/>
        <v>2.8567999999999996E-3</v>
      </c>
      <c r="L132" s="6">
        <f t="shared" si="18"/>
        <v>3.0032000000000001E-3</v>
      </c>
      <c r="M132" s="6">
        <f t="shared" si="19"/>
        <v>2.8816000000000002E-3</v>
      </c>
    </row>
    <row r="133" spans="1:13">
      <c r="A133" t="s">
        <v>252</v>
      </c>
      <c r="B133" s="9">
        <v>7.25E-5</v>
      </c>
      <c r="C133">
        <v>13.47</v>
      </c>
      <c r="H133" s="1">
        <v>64</v>
      </c>
      <c r="I133" s="6">
        <f t="shared" si="15"/>
        <v>2.2536E-2</v>
      </c>
      <c r="J133" s="6">
        <f t="shared" si="16"/>
        <v>5.764E-3</v>
      </c>
      <c r="K133" s="6">
        <f t="shared" si="17"/>
        <v>5.6984000000000002E-3</v>
      </c>
      <c r="L133" s="6">
        <f t="shared" si="18"/>
        <v>5.8823999999999994E-3</v>
      </c>
      <c r="M133" s="6">
        <f t="shared" si="19"/>
        <v>5.764E-3</v>
      </c>
    </row>
    <row r="134" spans="1:13">
      <c r="A134" t="s">
        <v>251</v>
      </c>
      <c r="B134" s="9">
        <v>7.64E-5</v>
      </c>
      <c r="C134">
        <v>25.56</v>
      </c>
      <c r="H134" s="1">
        <v>128</v>
      </c>
      <c r="I134" s="6">
        <f t="shared" si="15"/>
        <v>4.4696E-2</v>
      </c>
      <c r="J134" s="6">
        <f t="shared" si="16"/>
        <v>1.1496000000000001E-2</v>
      </c>
      <c r="K134" s="6">
        <f t="shared" si="17"/>
        <v>1.1328E-2</v>
      </c>
      <c r="L134" s="6">
        <f t="shared" si="18"/>
        <v>1.1696E-2</v>
      </c>
      <c r="M134" s="6">
        <f t="shared" si="19"/>
        <v>1.1464E-2</v>
      </c>
    </row>
    <row r="135" spans="1:13">
      <c r="A135" t="s">
        <v>250</v>
      </c>
      <c r="B135" s="9">
        <v>8.0000000000000007E-5</v>
      </c>
      <c r="C135">
        <v>48.85</v>
      </c>
      <c r="H135" s="1">
        <v>256</v>
      </c>
      <c r="I135" s="6">
        <f t="shared" si="15"/>
        <v>8.4640000000000007E-2</v>
      </c>
      <c r="J135" s="6">
        <f t="shared" si="16"/>
        <v>2.2792000000000003E-2</v>
      </c>
      <c r="K135" s="6">
        <f t="shared" si="17"/>
        <v>2.2536E-2</v>
      </c>
      <c r="L135" s="6">
        <f t="shared" si="18"/>
        <v>2.3192000000000001E-2</v>
      </c>
      <c r="M135" s="6">
        <f t="shared" si="19"/>
        <v>2.2664E-2</v>
      </c>
    </row>
    <row r="136" spans="1:13">
      <c r="A136" t="s">
        <v>249</v>
      </c>
      <c r="B136" s="9">
        <v>8.7499999999999999E-5</v>
      </c>
      <c r="C136">
        <v>89.26</v>
      </c>
      <c r="H136" s="1">
        <v>512</v>
      </c>
      <c r="I136" s="6">
        <f t="shared" si="15"/>
        <v>0.16536000000000001</v>
      </c>
      <c r="J136" s="6">
        <f t="shared" si="16"/>
        <v>4.4816000000000002E-2</v>
      </c>
      <c r="K136" s="6">
        <f t="shared" si="17"/>
        <v>4.3479999999999998E-2</v>
      </c>
      <c r="L136" s="6">
        <f t="shared" si="18"/>
        <v>4.5456000000000003E-2</v>
      </c>
      <c r="M136" s="6">
        <f t="shared" si="19"/>
        <v>4.3712000000000001E-2</v>
      </c>
    </row>
    <row r="137" spans="1:13">
      <c r="A137" t="s">
        <v>248</v>
      </c>
      <c r="B137" s="9">
        <v>1.0399999999999999E-4</v>
      </c>
      <c r="C137">
        <v>150.6</v>
      </c>
      <c r="H137" s="1">
        <v>1024</v>
      </c>
      <c r="I137" s="6">
        <f t="shared" si="15"/>
        <v>0.31839999999999996</v>
      </c>
      <c r="J137" s="6">
        <f t="shared" si="16"/>
        <v>8.6480000000000001E-2</v>
      </c>
      <c r="K137" s="6">
        <f t="shared" si="17"/>
        <v>8.1439999999999999E-2</v>
      </c>
      <c r="L137" s="6">
        <f t="shared" si="18"/>
        <v>8.7680000000000008E-2</v>
      </c>
      <c r="M137" s="6">
        <f t="shared" si="19"/>
        <v>8.1599999999999992E-2</v>
      </c>
    </row>
    <row r="138" spans="1:13">
      <c r="A138" t="s">
        <v>247</v>
      </c>
      <c r="B138" s="9">
        <v>1.3300000000000001E-4</v>
      </c>
      <c r="C138">
        <v>234.4</v>
      </c>
      <c r="H138" s="1">
        <v>2048</v>
      </c>
      <c r="I138" s="6">
        <f t="shared" si="15"/>
        <v>0.57528000000000001</v>
      </c>
      <c r="J138" s="6">
        <f t="shared" si="16"/>
        <v>0.16119999999999998</v>
      </c>
      <c r="K138" s="6">
        <f t="shared" si="17"/>
        <v>0.14848</v>
      </c>
      <c r="L138" s="6">
        <f t="shared" si="18"/>
        <v>0.16624</v>
      </c>
      <c r="M138" s="6">
        <f t="shared" si="19"/>
        <v>0.14784</v>
      </c>
    </row>
    <row r="139" spans="1:13">
      <c r="A139" t="s">
        <v>246</v>
      </c>
      <c r="B139" s="9">
        <v>1.85E-4</v>
      </c>
      <c r="C139">
        <v>337.7</v>
      </c>
      <c r="H139" s="1">
        <v>4096</v>
      </c>
      <c r="I139" s="6">
        <f t="shared" si="15"/>
        <v>1.0304</v>
      </c>
      <c r="J139" s="6">
        <f t="shared" si="16"/>
        <v>0.30919999999999997</v>
      </c>
      <c r="K139" s="6">
        <f t="shared" si="17"/>
        <v>0.28504000000000002</v>
      </c>
      <c r="L139" s="6">
        <f t="shared" si="18"/>
        <v>0.32</v>
      </c>
      <c r="M139" s="6">
        <f t="shared" si="19"/>
        <v>0.28504000000000002</v>
      </c>
    </row>
    <row r="140" spans="1:13">
      <c r="A140" t="s">
        <v>245</v>
      </c>
      <c r="B140" s="9">
        <v>2.8600000000000001E-4</v>
      </c>
      <c r="C140">
        <v>437.6</v>
      </c>
      <c r="H140" s="1">
        <v>8192</v>
      </c>
      <c r="I140" s="6">
        <f t="shared" si="15"/>
        <v>1.7152000000000001</v>
      </c>
      <c r="J140" s="6">
        <f t="shared" si="16"/>
        <v>0.57784000000000002</v>
      </c>
      <c r="K140" s="6">
        <f t="shared" si="17"/>
        <v>0.52784000000000009</v>
      </c>
      <c r="L140" s="6">
        <f t="shared" si="18"/>
        <v>0.59255999999999998</v>
      </c>
      <c r="M140" s="6">
        <f t="shared" si="19"/>
        <v>0.53112000000000004</v>
      </c>
    </row>
    <row r="141" spans="1:13">
      <c r="A141" t="s">
        <v>244</v>
      </c>
      <c r="B141" s="9">
        <v>4.8500000000000003E-4</v>
      </c>
      <c r="C141">
        <v>515.6</v>
      </c>
      <c r="H141" s="1">
        <v>16384</v>
      </c>
      <c r="I141" s="6">
        <f t="shared" si="15"/>
        <v>2.048</v>
      </c>
      <c r="J141" s="6">
        <f t="shared" si="16"/>
        <v>0.9887999999999999</v>
      </c>
      <c r="K141" s="6">
        <f t="shared" si="17"/>
        <v>0.92559999999999998</v>
      </c>
      <c r="L141" s="6">
        <f t="shared" si="18"/>
        <v>1.02</v>
      </c>
      <c r="M141" s="6">
        <f t="shared" si="19"/>
        <v>0.92559999999999998</v>
      </c>
    </row>
    <row r="142" spans="1:13">
      <c r="A142" t="s">
        <v>243</v>
      </c>
      <c r="B142" s="9">
        <v>8.8000000000000003E-4</v>
      </c>
      <c r="C142">
        <v>568.29999999999995</v>
      </c>
      <c r="H142" s="1">
        <v>32768</v>
      </c>
      <c r="I142" s="6">
        <f t="shared" si="15"/>
        <v>2.4495999999999998</v>
      </c>
      <c r="J142" s="6">
        <f t="shared" si="16"/>
        <v>1.5680000000000001</v>
      </c>
      <c r="K142" s="6">
        <f t="shared" si="17"/>
        <v>1.504</v>
      </c>
      <c r="L142" s="6">
        <f t="shared" si="18"/>
        <v>1.6255999999999999</v>
      </c>
      <c r="M142" s="6">
        <f t="shared" si="19"/>
        <v>1.3008</v>
      </c>
    </row>
    <row r="143" spans="1:13">
      <c r="A143" t="s">
        <v>242</v>
      </c>
      <c r="B143" s="9">
        <v>1.67E-3</v>
      </c>
      <c r="C143">
        <v>597.4</v>
      </c>
      <c r="H143" s="1">
        <v>65536</v>
      </c>
      <c r="I143" s="6">
        <f t="shared" si="15"/>
        <v>1.8240000000000001</v>
      </c>
      <c r="J143" s="6">
        <f t="shared" si="16"/>
        <v>2.2984</v>
      </c>
      <c r="K143" s="6">
        <f t="shared" si="17"/>
        <v>2.2551999999999999</v>
      </c>
      <c r="L143" s="6">
        <f t="shared" si="18"/>
        <v>2.4008000000000003</v>
      </c>
      <c r="M143" s="6">
        <f t="shared" si="19"/>
        <v>1.8688</v>
      </c>
    </row>
    <row r="144" spans="1:13">
      <c r="A144" t="s">
        <v>241</v>
      </c>
      <c r="B144" s="9">
        <v>3.2699999999999999E-3</v>
      </c>
      <c r="C144">
        <v>612.4</v>
      </c>
      <c r="H144" s="1">
        <v>131072</v>
      </c>
      <c r="I144" s="6">
        <f t="shared" si="15"/>
        <v>2.5824000000000003</v>
      </c>
      <c r="J144" s="6">
        <f t="shared" si="16"/>
        <v>3.1311999999999998</v>
      </c>
      <c r="K144" s="6">
        <f t="shared" si="17"/>
        <v>3.0344000000000002</v>
      </c>
      <c r="L144" s="6">
        <f t="shared" si="18"/>
        <v>3.2103999999999999</v>
      </c>
      <c r="M144" s="6">
        <f t="shared" si="19"/>
        <v>2.8168000000000002</v>
      </c>
    </row>
    <row r="145" spans="1:13">
      <c r="A145" t="s">
        <v>240</v>
      </c>
      <c r="B145" s="9">
        <v>6.45E-3</v>
      </c>
      <c r="C145">
        <v>620.6</v>
      </c>
      <c r="H145" s="1">
        <v>262144</v>
      </c>
      <c r="I145" s="6">
        <f t="shared" si="15"/>
        <v>3.2871999999999999</v>
      </c>
      <c r="J145" s="6">
        <f t="shared" si="16"/>
        <v>3.8176000000000001</v>
      </c>
      <c r="K145" s="6">
        <f t="shared" si="17"/>
        <v>3.7031999999999998</v>
      </c>
      <c r="L145" s="6">
        <f t="shared" si="18"/>
        <v>3.9008000000000003</v>
      </c>
      <c r="M145" s="6">
        <f t="shared" si="19"/>
        <v>3.5864000000000003</v>
      </c>
    </row>
    <row r="146" spans="1:13">
      <c r="A146" t="s">
        <v>239</v>
      </c>
      <c r="B146" s="9">
        <v>1.2800000000000001E-2</v>
      </c>
      <c r="C146">
        <v>625.9</v>
      </c>
      <c r="H146" s="1">
        <v>524288</v>
      </c>
      <c r="I146" s="6">
        <f t="shared" si="15"/>
        <v>3.9159999999999999</v>
      </c>
      <c r="J146" s="6">
        <f t="shared" si="16"/>
        <v>4.2536000000000005</v>
      </c>
      <c r="K146" s="6">
        <f t="shared" si="17"/>
        <v>4.1879999999999997</v>
      </c>
      <c r="L146" s="6">
        <f t="shared" si="18"/>
        <v>4.0671999999999997</v>
      </c>
      <c r="M146" s="6">
        <f t="shared" si="19"/>
        <v>4.0472000000000001</v>
      </c>
    </row>
    <row r="147" spans="1:13">
      <c r="A147" t="s">
        <v>238</v>
      </c>
      <c r="B147" s="9">
        <v>2.5499999999999998E-2</v>
      </c>
      <c r="C147">
        <v>627.5</v>
      </c>
      <c r="H147" s="1">
        <v>1048576</v>
      </c>
      <c r="I147" s="6">
        <f t="shared" si="15"/>
        <v>4.3023999999999996</v>
      </c>
      <c r="J147" s="6">
        <f t="shared" si="16"/>
        <v>4.5256000000000007</v>
      </c>
      <c r="K147" s="6">
        <f t="shared" si="17"/>
        <v>4.4616000000000007</v>
      </c>
      <c r="L147" s="6">
        <f t="shared" si="18"/>
        <v>4.1079999999999997</v>
      </c>
      <c r="M147" s="6">
        <f t="shared" si="19"/>
        <v>4.3159999999999998</v>
      </c>
    </row>
    <row r="148" spans="1:13">
      <c r="A148" t="s">
        <v>237</v>
      </c>
      <c r="B148" s="9">
        <v>5.0900000000000001E-2</v>
      </c>
      <c r="C148">
        <v>629</v>
      </c>
      <c r="H148" s="1">
        <v>2097152</v>
      </c>
      <c r="I148" s="6">
        <f t="shared" si="15"/>
        <v>4.5111999999999997</v>
      </c>
      <c r="J148" s="6">
        <f t="shared" si="16"/>
        <v>4.6648000000000005</v>
      </c>
      <c r="K148" s="6">
        <f t="shared" si="17"/>
        <v>4.6383999999999999</v>
      </c>
      <c r="L148" s="6">
        <f t="shared" si="18"/>
        <v>4.6128</v>
      </c>
      <c r="M148" s="6">
        <f t="shared" si="19"/>
        <v>4.4912000000000001</v>
      </c>
    </row>
    <row r="149" spans="1:13">
      <c r="A149"/>
      <c r="B149"/>
      <c r="C149"/>
      <c r="H149" s="1">
        <v>4194304</v>
      </c>
      <c r="I149" s="6">
        <f t="shared" si="15"/>
        <v>4.6703999999999999</v>
      </c>
      <c r="J149" s="6">
        <f t="shared" si="16"/>
        <v>4.7576000000000001</v>
      </c>
      <c r="K149" s="6">
        <f t="shared" si="17"/>
        <v>4.6976000000000004</v>
      </c>
      <c r="L149" s="6">
        <f t="shared" si="18"/>
        <v>4.66</v>
      </c>
      <c r="M149" s="6">
        <f t="shared" si="19"/>
        <v>4.5712000000000002</v>
      </c>
    </row>
    <row r="150" spans="1:13">
      <c r="A150" t="s">
        <v>7</v>
      </c>
      <c r="B150"/>
      <c r="C150"/>
      <c r="H150" s="1">
        <v>8388608</v>
      </c>
      <c r="I150" s="6">
        <f t="shared" si="15"/>
        <v>4.7576000000000001</v>
      </c>
      <c r="J150" s="6">
        <f t="shared" si="16"/>
        <v>4.7960000000000003</v>
      </c>
      <c r="K150" s="6">
        <f t="shared" si="17"/>
        <v>4.7463999999999995</v>
      </c>
      <c r="L150" s="6">
        <f t="shared" si="18"/>
        <v>4.7679999999999998</v>
      </c>
      <c r="M150" s="6">
        <f t="shared" si="19"/>
        <v>4.6543999999999999</v>
      </c>
    </row>
    <row r="151" spans="1:13">
      <c r="A151" t="s">
        <v>215</v>
      </c>
      <c r="B151"/>
      <c r="C151"/>
      <c r="H151" s="1">
        <v>16777216</v>
      </c>
      <c r="I151" s="6">
        <f t="shared" si="15"/>
        <v>4.7576000000000001</v>
      </c>
      <c r="J151" s="6">
        <f t="shared" si="16"/>
        <v>4.8247999999999998</v>
      </c>
      <c r="K151" s="6">
        <f t="shared" si="17"/>
        <v>4.7623999999999995</v>
      </c>
      <c r="L151" s="6">
        <f t="shared" si="18"/>
        <v>4.7080000000000002</v>
      </c>
      <c r="M151" s="6">
        <f t="shared" si="19"/>
        <v>4.6543999999999999</v>
      </c>
    </row>
    <row r="152" spans="1:13">
      <c r="A152" t="s">
        <v>26</v>
      </c>
      <c r="B152"/>
      <c r="C152"/>
      <c r="H152" s="1">
        <v>33554432</v>
      </c>
      <c r="I152" s="6">
        <f t="shared" si="15"/>
        <v>4.7679999999999998</v>
      </c>
      <c r="J152" s="6">
        <f t="shared" si="16"/>
        <v>4.8247999999999998</v>
      </c>
      <c r="K152" s="6">
        <f t="shared" si="17"/>
        <v>4.7848000000000006</v>
      </c>
      <c r="L152" s="6">
        <f t="shared" si="18"/>
        <v>4.7240000000000002</v>
      </c>
      <c r="M152" s="6">
        <f t="shared" si="19"/>
        <v>4.6976000000000004</v>
      </c>
    </row>
    <row r="153" spans="1:13">
      <c r="A153" t="s">
        <v>35</v>
      </c>
      <c r="B153"/>
      <c r="C153"/>
    </row>
    <row r="154" spans="1:13">
      <c r="A154" t="s">
        <v>12</v>
      </c>
      <c r="B154"/>
      <c r="C154"/>
    </row>
    <row r="155" spans="1:13">
      <c r="A155" t="s">
        <v>15</v>
      </c>
      <c r="B155"/>
      <c r="C155"/>
    </row>
    <row r="156" spans="1:13">
      <c r="A156"/>
      <c r="B156"/>
      <c r="C156"/>
    </row>
    <row r="157" spans="1:13">
      <c r="A157" t="s">
        <v>18</v>
      </c>
      <c r="B157" t="s">
        <v>19</v>
      </c>
      <c r="C157" t="s">
        <v>20</v>
      </c>
    </row>
    <row r="158" spans="1:13">
      <c r="A158"/>
      <c r="B158"/>
      <c r="C158"/>
    </row>
    <row r="159" spans="1:13">
      <c r="A159" t="s">
        <v>236</v>
      </c>
      <c r="B159" s="9">
        <v>6.9499999999999995E-5</v>
      </c>
      <c r="C159">
        <v>0.10979999999999999</v>
      </c>
    </row>
    <row r="160" spans="1:13">
      <c r="A160" t="s">
        <v>235</v>
      </c>
      <c r="B160" s="9">
        <v>6.9499999999999995E-5</v>
      </c>
      <c r="C160">
        <v>0.21970000000000001</v>
      </c>
    </row>
    <row r="161" spans="1:13">
      <c r="A161" t="s">
        <v>234</v>
      </c>
      <c r="B161" s="9">
        <v>6.9499999999999995E-5</v>
      </c>
      <c r="C161">
        <v>0.43940000000000001</v>
      </c>
    </row>
    <row r="162" spans="1:13">
      <c r="A162" t="s">
        <v>233</v>
      </c>
      <c r="B162" s="9">
        <v>6.9599999999999998E-5</v>
      </c>
      <c r="C162">
        <v>0.87719999999999998</v>
      </c>
    </row>
    <row r="163" spans="1:13">
      <c r="A163" t="s">
        <v>232</v>
      </c>
      <c r="B163" s="9">
        <v>6.9800000000000003E-5</v>
      </c>
      <c r="C163">
        <v>1.748</v>
      </c>
      <c r="I163" s="1" t="s">
        <v>14</v>
      </c>
    </row>
    <row r="164" spans="1:13">
      <c r="A164" t="s">
        <v>231</v>
      </c>
      <c r="B164" s="9">
        <v>7.0699999999999997E-5</v>
      </c>
      <c r="C164">
        <v>3.4540000000000002</v>
      </c>
      <c r="I164" s="1" t="s">
        <v>39</v>
      </c>
    </row>
    <row r="165" spans="1:13">
      <c r="A165" t="s">
        <v>230</v>
      </c>
      <c r="B165" s="9">
        <v>7.3499999999999998E-5</v>
      </c>
      <c r="C165">
        <v>6.6449999999999996</v>
      </c>
      <c r="H165" s="1" t="s">
        <v>17</v>
      </c>
    </row>
    <row r="166" spans="1:13">
      <c r="A166" t="s">
        <v>229</v>
      </c>
      <c r="B166" s="9">
        <v>7.9200000000000001E-5</v>
      </c>
      <c r="C166">
        <v>12.33</v>
      </c>
    </row>
    <row r="167" spans="1:13">
      <c r="A167" t="s">
        <v>228</v>
      </c>
      <c r="B167" s="9">
        <v>8.8300000000000005E-5</v>
      </c>
      <c r="C167">
        <v>22.13</v>
      </c>
      <c r="I167" s="1" t="s">
        <v>21</v>
      </c>
      <c r="J167" s="1" t="s">
        <v>22</v>
      </c>
      <c r="K167" s="1" t="s">
        <v>23</v>
      </c>
      <c r="L167" s="1" t="s">
        <v>24</v>
      </c>
      <c r="M167" s="1" t="s">
        <v>25</v>
      </c>
    </row>
    <row r="168" spans="1:13">
      <c r="A168" t="s">
        <v>227</v>
      </c>
      <c r="B168" s="9">
        <v>9.1600000000000004E-5</v>
      </c>
      <c r="C168">
        <v>42.67</v>
      </c>
      <c r="H168" s="1">
        <v>64</v>
      </c>
      <c r="I168" s="5">
        <f t="shared" ref="I168:I190" si="20">B514*1000*1000</f>
        <v>0</v>
      </c>
      <c r="J168" s="5">
        <f t="shared" ref="J168:J190" si="21">B448*1000*1000</f>
        <v>0</v>
      </c>
      <c r="K168" s="5">
        <f t="shared" ref="K168:K190" si="22">B481*1000*1000</f>
        <v>0</v>
      </c>
      <c r="L168" s="5">
        <f t="shared" ref="L168:L190" si="23">B547*1000*1000</f>
        <v>0</v>
      </c>
      <c r="M168" s="5">
        <f t="shared" ref="M168:M190" si="24">B580*1000*1000</f>
        <v>0</v>
      </c>
    </row>
    <row r="169" spans="1:13">
      <c r="A169" t="s">
        <v>226</v>
      </c>
      <c r="B169" s="9">
        <v>9.9099999999999996E-5</v>
      </c>
      <c r="C169">
        <v>78.819999999999993</v>
      </c>
      <c r="H169" s="1">
        <f>H168*2</f>
        <v>128</v>
      </c>
      <c r="I169" s="5">
        <f t="shared" si="20"/>
        <v>0</v>
      </c>
      <c r="J169" s="5">
        <f t="shared" si="21"/>
        <v>0</v>
      </c>
      <c r="K169" s="5">
        <f t="shared" si="22"/>
        <v>0</v>
      </c>
      <c r="L169" s="5">
        <f t="shared" si="23"/>
        <v>0</v>
      </c>
      <c r="M169" s="5">
        <f t="shared" si="24"/>
        <v>0</v>
      </c>
    </row>
    <row r="170" spans="1:13">
      <c r="A170" t="s">
        <v>225</v>
      </c>
      <c r="B170" s="9">
        <v>1.16E-4</v>
      </c>
      <c r="C170">
        <v>134.69999999999999</v>
      </c>
      <c r="H170" s="1">
        <f t="shared" ref="H170:H190" si="25">H169*2</f>
        <v>256</v>
      </c>
      <c r="I170" s="5">
        <f t="shared" si="20"/>
        <v>0</v>
      </c>
      <c r="J170" s="5">
        <f t="shared" si="21"/>
        <v>0</v>
      </c>
      <c r="K170" s="5">
        <f t="shared" si="22"/>
        <v>0</v>
      </c>
      <c r="L170" s="5">
        <f t="shared" si="23"/>
        <v>0</v>
      </c>
      <c r="M170" s="5">
        <f t="shared" si="24"/>
        <v>0</v>
      </c>
    </row>
    <row r="171" spans="1:13">
      <c r="A171" t="s">
        <v>224</v>
      </c>
      <c r="B171" s="9">
        <v>1.45E-4</v>
      </c>
      <c r="C171">
        <v>215.5</v>
      </c>
      <c r="H171" s="1">
        <f t="shared" si="25"/>
        <v>512</v>
      </c>
      <c r="I171" s="5">
        <f t="shared" si="20"/>
        <v>0</v>
      </c>
      <c r="J171" s="5">
        <f t="shared" si="21"/>
        <v>0</v>
      </c>
      <c r="K171" s="5">
        <f t="shared" si="22"/>
        <v>0</v>
      </c>
      <c r="L171" s="5">
        <f t="shared" si="23"/>
        <v>0</v>
      </c>
      <c r="M171" s="5">
        <f t="shared" si="24"/>
        <v>0</v>
      </c>
    </row>
    <row r="172" spans="1:13">
      <c r="A172" t="s">
        <v>223</v>
      </c>
      <c r="B172" s="9">
        <v>1.9699999999999999E-4</v>
      </c>
      <c r="C172">
        <v>316.8</v>
      </c>
      <c r="H172" s="1">
        <f t="shared" si="25"/>
        <v>1024</v>
      </c>
      <c r="I172" s="5">
        <f t="shared" si="20"/>
        <v>0</v>
      </c>
      <c r="J172" s="5">
        <f t="shared" si="21"/>
        <v>0</v>
      </c>
      <c r="K172" s="5">
        <f t="shared" si="22"/>
        <v>0</v>
      </c>
      <c r="L172" s="5">
        <f t="shared" si="23"/>
        <v>0</v>
      </c>
      <c r="M172" s="5">
        <f t="shared" si="24"/>
        <v>0</v>
      </c>
    </row>
    <row r="173" spans="1:13">
      <c r="A173" t="s">
        <v>222</v>
      </c>
      <c r="B173" s="9">
        <v>2.9999999999999997E-4</v>
      </c>
      <c r="C173">
        <v>416.9</v>
      </c>
      <c r="H173" s="1">
        <f t="shared" si="25"/>
        <v>2048</v>
      </c>
      <c r="I173" s="5">
        <f t="shared" si="20"/>
        <v>0</v>
      </c>
      <c r="J173" s="5">
        <f t="shared" si="21"/>
        <v>0</v>
      </c>
      <c r="K173" s="5">
        <f t="shared" si="22"/>
        <v>0</v>
      </c>
      <c r="L173" s="5">
        <f t="shared" si="23"/>
        <v>0</v>
      </c>
      <c r="M173" s="5">
        <f t="shared" si="24"/>
        <v>0</v>
      </c>
    </row>
    <row r="174" spans="1:13">
      <c r="A174" t="s">
        <v>55</v>
      </c>
      <c r="B174" s="9">
        <v>5.0199999999999995E-4</v>
      </c>
      <c r="C174">
        <v>498.1</v>
      </c>
      <c r="H174" s="1">
        <f t="shared" si="25"/>
        <v>4096</v>
      </c>
      <c r="I174" s="5">
        <f t="shared" si="20"/>
        <v>0</v>
      </c>
      <c r="J174" s="5">
        <f t="shared" si="21"/>
        <v>0</v>
      </c>
      <c r="K174" s="5">
        <f t="shared" si="22"/>
        <v>0</v>
      </c>
      <c r="L174" s="5">
        <f t="shared" si="23"/>
        <v>0</v>
      </c>
      <c r="M174" s="5">
        <f t="shared" si="24"/>
        <v>0</v>
      </c>
    </row>
    <row r="175" spans="1:13">
      <c r="A175" t="s">
        <v>90</v>
      </c>
      <c r="B175" s="9">
        <v>9.859999999999999E-4</v>
      </c>
      <c r="C175">
        <v>506.9</v>
      </c>
      <c r="H175" s="1">
        <f t="shared" si="25"/>
        <v>8192</v>
      </c>
      <c r="I175" s="5">
        <f t="shared" si="20"/>
        <v>0</v>
      </c>
      <c r="J175" s="5">
        <f t="shared" si="21"/>
        <v>0</v>
      </c>
      <c r="K175" s="5">
        <f t="shared" si="22"/>
        <v>0</v>
      </c>
      <c r="L175" s="5">
        <f t="shared" si="23"/>
        <v>0</v>
      </c>
      <c r="M175" s="5">
        <f t="shared" si="24"/>
        <v>0</v>
      </c>
    </row>
    <row r="176" spans="1:13">
      <c r="A176" t="s">
        <v>221</v>
      </c>
      <c r="B176" s="9">
        <v>1.8E-3</v>
      </c>
      <c r="C176">
        <v>554.1</v>
      </c>
      <c r="H176" s="1">
        <f t="shared" si="25"/>
        <v>16384</v>
      </c>
      <c r="I176" s="5">
        <f t="shared" si="20"/>
        <v>0</v>
      </c>
      <c r="J176" s="5">
        <f t="shared" si="21"/>
        <v>0</v>
      </c>
      <c r="K176" s="5">
        <f t="shared" si="22"/>
        <v>0</v>
      </c>
      <c r="L176" s="5">
        <f t="shared" si="23"/>
        <v>0</v>
      </c>
      <c r="M176" s="5">
        <f t="shared" si="24"/>
        <v>0</v>
      </c>
    </row>
    <row r="177" spans="1:13">
      <c r="A177" t="s">
        <v>220</v>
      </c>
      <c r="B177" s="9">
        <v>3.32E-3</v>
      </c>
      <c r="C177">
        <v>601.6</v>
      </c>
      <c r="H177" s="1">
        <f t="shared" si="25"/>
        <v>32768</v>
      </c>
      <c r="I177" s="5">
        <f t="shared" si="20"/>
        <v>0</v>
      </c>
      <c r="J177" s="5">
        <f t="shared" si="21"/>
        <v>0</v>
      </c>
      <c r="K177" s="5">
        <f t="shared" si="22"/>
        <v>0</v>
      </c>
      <c r="L177" s="5">
        <f t="shared" si="23"/>
        <v>0</v>
      </c>
      <c r="M177" s="5">
        <f t="shared" si="24"/>
        <v>0</v>
      </c>
    </row>
    <row r="178" spans="1:13">
      <c r="A178" t="s">
        <v>219</v>
      </c>
      <c r="B178" s="9">
        <v>6.96E-3</v>
      </c>
      <c r="C178">
        <v>574.6</v>
      </c>
      <c r="H178" s="1">
        <f t="shared" si="25"/>
        <v>65536</v>
      </c>
      <c r="I178" s="5">
        <f t="shared" si="20"/>
        <v>0</v>
      </c>
      <c r="J178" s="5">
        <f t="shared" si="21"/>
        <v>0</v>
      </c>
      <c r="K178" s="5">
        <f t="shared" si="22"/>
        <v>0</v>
      </c>
      <c r="L178" s="5">
        <f t="shared" si="23"/>
        <v>0</v>
      </c>
      <c r="M178" s="5">
        <f t="shared" si="24"/>
        <v>0</v>
      </c>
    </row>
    <row r="179" spans="1:13">
      <c r="A179" t="s">
        <v>218</v>
      </c>
      <c r="B179" s="9">
        <v>1.34E-2</v>
      </c>
      <c r="C179">
        <v>596.70000000000005</v>
      </c>
      <c r="H179" s="1">
        <f t="shared" si="25"/>
        <v>131072</v>
      </c>
      <c r="I179" s="5">
        <f t="shared" si="20"/>
        <v>0</v>
      </c>
      <c r="J179" s="5">
        <f t="shared" si="21"/>
        <v>0</v>
      </c>
      <c r="K179" s="5">
        <f t="shared" si="22"/>
        <v>0</v>
      </c>
      <c r="L179" s="5">
        <f t="shared" si="23"/>
        <v>0</v>
      </c>
      <c r="M179" s="5">
        <f t="shared" si="24"/>
        <v>0</v>
      </c>
    </row>
    <row r="180" spans="1:13">
      <c r="A180" t="s">
        <v>217</v>
      </c>
      <c r="B180" s="9">
        <v>2.7E-2</v>
      </c>
      <c r="C180">
        <v>592.6</v>
      </c>
      <c r="H180" s="1">
        <f t="shared" si="25"/>
        <v>262144</v>
      </c>
      <c r="I180" s="5">
        <f t="shared" si="20"/>
        <v>0</v>
      </c>
      <c r="J180" s="5">
        <f t="shared" si="21"/>
        <v>0</v>
      </c>
      <c r="K180" s="5">
        <f t="shared" si="22"/>
        <v>0</v>
      </c>
      <c r="L180" s="5">
        <f t="shared" si="23"/>
        <v>0</v>
      </c>
      <c r="M180" s="5">
        <f t="shared" si="24"/>
        <v>0</v>
      </c>
    </row>
    <row r="181" spans="1:13">
      <c r="A181" t="s">
        <v>216</v>
      </c>
      <c r="B181" s="9">
        <v>5.3800000000000001E-2</v>
      </c>
      <c r="C181">
        <v>594.70000000000005</v>
      </c>
      <c r="H181" s="1">
        <f t="shared" si="25"/>
        <v>524288</v>
      </c>
      <c r="I181" s="5">
        <f t="shared" si="20"/>
        <v>0</v>
      </c>
      <c r="J181" s="5">
        <f t="shared" si="21"/>
        <v>0</v>
      </c>
      <c r="K181" s="5">
        <f t="shared" si="22"/>
        <v>0</v>
      </c>
      <c r="L181" s="5">
        <f t="shared" si="23"/>
        <v>0</v>
      </c>
      <c r="M181" s="5">
        <f t="shared" si="24"/>
        <v>0</v>
      </c>
    </row>
    <row r="182" spans="1:13">
      <c r="A182"/>
      <c r="B182"/>
      <c r="C182"/>
      <c r="H182" s="1">
        <f t="shared" si="25"/>
        <v>1048576</v>
      </c>
      <c r="I182" s="5">
        <f t="shared" si="20"/>
        <v>0</v>
      </c>
      <c r="J182" s="5">
        <f t="shared" si="21"/>
        <v>0</v>
      </c>
      <c r="K182" s="5">
        <f t="shared" si="22"/>
        <v>0</v>
      </c>
      <c r="L182" s="5">
        <f t="shared" si="23"/>
        <v>0</v>
      </c>
      <c r="M182" s="5">
        <f t="shared" si="24"/>
        <v>0</v>
      </c>
    </row>
    <row r="183" spans="1:13">
      <c r="A183" t="s">
        <v>7</v>
      </c>
      <c r="B183"/>
      <c r="C183"/>
      <c r="H183" s="1">
        <f t="shared" si="25"/>
        <v>2097152</v>
      </c>
      <c r="I183" s="5">
        <f t="shared" si="20"/>
        <v>0</v>
      </c>
      <c r="J183" s="5">
        <f t="shared" si="21"/>
        <v>0</v>
      </c>
      <c r="K183" s="5">
        <f t="shared" si="22"/>
        <v>0</v>
      </c>
      <c r="L183" s="5">
        <f t="shared" si="23"/>
        <v>0</v>
      </c>
      <c r="M183" s="5">
        <f t="shared" si="24"/>
        <v>0</v>
      </c>
    </row>
    <row r="184" spans="1:13">
      <c r="A184" t="s">
        <v>215</v>
      </c>
      <c r="B184"/>
      <c r="C184"/>
      <c r="H184" s="1">
        <f t="shared" si="25"/>
        <v>4194304</v>
      </c>
      <c r="I184" s="5">
        <f t="shared" si="20"/>
        <v>0</v>
      </c>
      <c r="J184" s="5">
        <f t="shared" si="21"/>
        <v>0</v>
      </c>
      <c r="K184" s="5">
        <f t="shared" si="22"/>
        <v>0</v>
      </c>
      <c r="L184" s="5">
        <f t="shared" si="23"/>
        <v>0</v>
      </c>
      <c r="M184" s="5">
        <f t="shared" si="24"/>
        <v>0</v>
      </c>
    </row>
    <row r="185" spans="1:13">
      <c r="A185" t="s">
        <v>31</v>
      </c>
      <c r="B185"/>
      <c r="C185"/>
      <c r="H185" s="1">
        <f t="shared" si="25"/>
        <v>8388608</v>
      </c>
      <c r="I185" s="5">
        <f t="shared" si="20"/>
        <v>0</v>
      </c>
      <c r="J185" s="5">
        <f t="shared" si="21"/>
        <v>0</v>
      </c>
      <c r="K185" s="5">
        <f t="shared" si="22"/>
        <v>0</v>
      </c>
      <c r="L185" s="5">
        <f t="shared" si="23"/>
        <v>0</v>
      </c>
      <c r="M185" s="5">
        <f t="shared" si="24"/>
        <v>0</v>
      </c>
    </row>
    <row r="186" spans="1:13">
      <c r="A186" t="s">
        <v>32</v>
      </c>
      <c r="B186"/>
      <c r="C186"/>
      <c r="H186" s="1">
        <f t="shared" si="25"/>
        <v>16777216</v>
      </c>
      <c r="I186" s="5">
        <f t="shared" si="20"/>
        <v>0</v>
      </c>
      <c r="J186" s="5">
        <f t="shared" si="21"/>
        <v>0</v>
      </c>
      <c r="K186" s="5">
        <f t="shared" si="22"/>
        <v>0</v>
      </c>
      <c r="L186" s="5">
        <f t="shared" si="23"/>
        <v>0</v>
      </c>
      <c r="M186" s="5">
        <f t="shared" si="24"/>
        <v>0</v>
      </c>
    </row>
    <row r="187" spans="1:13">
      <c r="A187" t="s">
        <v>12</v>
      </c>
      <c r="B187"/>
      <c r="C187"/>
      <c r="H187" s="1">
        <f t="shared" si="25"/>
        <v>33554432</v>
      </c>
      <c r="I187" s="5">
        <f t="shared" si="20"/>
        <v>0</v>
      </c>
      <c r="J187" s="5">
        <f t="shared" si="21"/>
        <v>0</v>
      </c>
      <c r="K187" s="5">
        <f t="shared" si="22"/>
        <v>0</v>
      </c>
      <c r="L187" s="5">
        <f t="shared" si="23"/>
        <v>0</v>
      </c>
      <c r="M187" s="5">
        <f t="shared" si="24"/>
        <v>0</v>
      </c>
    </row>
    <row r="188" spans="1:13">
      <c r="A188" t="s">
        <v>15</v>
      </c>
      <c r="B188"/>
      <c r="C188"/>
      <c r="H188" s="1">
        <f t="shared" si="25"/>
        <v>67108864</v>
      </c>
      <c r="I188" s="5">
        <f t="shared" si="20"/>
        <v>0</v>
      </c>
      <c r="J188" s="5">
        <f t="shared" si="21"/>
        <v>0</v>
      </c>
      <c r="K188" s="5">
        <f t="shared" si="22"/>
        <v>0</v>
      </c>
      <c r="L188" s="5">
        <f t="shared" si="23"/>
        <v>0</v>
      </c>
      <c r="M188" s="5">
        <f t="shared" si="24"/>
        <v>0</v>
      </c>
    </row>
    <row r="189" spans="1:13">
      <c r="A189"/>
      <c r="B189"/>
      <c r="C189"/>
      <c r="H189" s="1">
        <f t="shared" si="25"/>
        <v>134217728</v>
      </c>
      <c r="I189" s="5">
        <f t="shared" si="20"/>
        <v>0</v>
      </c>
      <c r="J189" s="5">
        <f t="shared" si="21"/>
        <v>0</v>
      </c>
      <c r="K189" s="5">
        <f t="shared" si="22"/>
        <v>0</v>
      </c>
      <c r="L189" s="5">
        <f t="shared" si="23"/>
        <v>0</v>
      </c>
      <c r="M189" s="5">
        <f t="shared" si="24"/>
        <v>0</v>
      </c>
    </row>
    <row r="190" spans="1:13">
      <c r="A190" t="s">
        <v>18</v>
      </c>
      <c r="B190" t="s">
        <v>19</v>
      </c>
      <c r="C190" t="s">
        <v>20</v>
      </c>
      <c r="H190" s="1">
        <f t="shared" si="25"/>
        <v>268435456</v>
      </c>
      <c r="I190" s="5">
        <f t="shared" si="20"/>
        <v>0</v>
      </c>
      <c r="J190" s="5">
        <f t="shared" si="21"/>
        <v>0</v>
      </c>
      <c r="K190" s="5">
        <f t="shared" si="22"/>
        <v>0</v>
      </c>
      <c r="L190" s="5">
        <f t="shared" si="23"/>
        <v>0</v>
      </c>
      <c r="M190" s="5">
        <f t="shared" si="24"/>
        <v>0</v>
      </c>
    </row>
    <row r="191" spans="1:13">
      <c r="A191"/>
      <c r="B191"/>
      <c r="C191"/>
    </row>
    <row r="192" spans="1:13">
      <c r="A192" t="s">
        <v>214</v>
      </c>
      <c r="B192" s="9">
        <v>1.4399999999999999E-5</v>
      </c>
      <c r="C192">
        <v>0.52969999999999995</v>
      </c>
    </row>
    <row r="193" spans="1:13">
      <c r="A193" t="s">
        <v>213</v>
      </c>
      <c r="B193" s="9">
        <v>1.4399999999999999E-5</v>
      </c>
      <c r="C193">
        <v>1.0569999999999999</v>
      </c>
    </row>
    <row r="194" spans="1:13">
      <c r="A194" t="s">
        <v>212</v>
      </c>
      <c r="B194" s="9">
        <v>1.7E-5</v>
      </c>
      <c r="C194">
        <v>1.792</v>
      </c>
    </row>
    <row r="195" spans="1:13">
      <c r="A195" t="s">
        <v>211</v>
      </c>
      <c r="B195" s="9">
        <v>1.7099999999999999E-5</v>
      </c>
      <c r="C195">
        <v>3.5710000000000002</v>
      </c>
    </row>
    <row r="196" spans="1:13">
      <c r="A196" t="s">
        <v>210</v>
      </c>
      <c r="B196" s="9">
        <v>1.7399999999999999E-5</v>
      </c>
      <c r="C196">
        <v>7.03</v>
      </c>
      <c r="I196" s="1" t="s">
        <v>14</v>
      </c>
    </row>
    <row r="197" spans="1:13">
      <c r="A197" t="s">
        <v>209</v>
      </c>
      <c r="B197" s="9">
        <v>1.9400000000000001E-5</v>
      </c>
      <c r="C197">
        <v>12.56</v>
      </c>
      <c r="I197" s="1" t="s">
        <v>41</v>
      </c>
    </row>
    <row r="198" spans="1:13">
      <c r="A198" t="s">
        <v>208</v>
      </c>
      <c r="B198" s="9">
        <v>2.0000000000000002E-5</v>
      </c>
      <c r="C198">
        <v>24.43</v>
      </c>
      <c r="H198" s="1" t="s">
        <v>17</v>
      </c>
    </row>
    <row r="199" spans="1:13">
      <c r="A199" t="s">
        <v>207</v>
      </c>
      <c r="B199" s="9">
        <v>2.1399999999999998E-5</v>
      </c>
      <c r="C199">
        <v>45.65</v>
      </c>
    </row>
    <row r="200" spans="1:13">
      <c r="A200" t="s">
        <v>206</v>
      </c>
      <c r="B200" s="9">
        <v>2.44E-5</v>
      </c>
      <c r="C200">
        <v>80.2</v>
      </c>
      <c r="I200" s="1" t="s">
        <v>21</v>
      </c>
      <c r="J200" s="1" t="s">
        <v>22</v>
      </c>
      <c r="K200" s="1" t="s">
        <v>23</v>
      </c>
      <c r="L200" s="1" t="s">
        <v>24</v>
      </c>
      <c r="M200" s="1" t="s">
        <v>25</v>
      </c>
    </row>
    <row r="201" spans="1:13">
      <c r="A201" t="s">
        <v>205</v>
      </c>
      <c r="B201" s="9">
        <v>2.73E-5</v>
      </c>
      <c r="C201">
        <v>142.9</v>
      </c>
      <c r="H201" s="1">
        <v>64</v>
      </c>
      <c r="I201" s="7">
        <f>C514*8/1000</f>
        <v>0</v>
      </c>
      <c r="J201" s="6">
        <f>C448*8/1000</f>
        <v>0</v>
      </c>
      <c r="K201" s="6">
        <f>C481*8/1000</f>
        <v>0</v>
      </c>
      <c r="L201" s="6">
        <f>C547*8/1000</f>
        <v>0</v>
      </c>
      <c r="M201" s="6">
        <f>C580*8/1000</f>
        <v>0</v>
      </c>
    </row>
    <row r="202" spans="1:13">
      <c r="A202" t="s">
        <v>204</v>
      </c>
      <c r="B202" s="9">
        <v>3.7799999999999997E-5</v>
      </c>
      <c r="C202">
        <v>206.8</v>
      </c>
      <c r="H202" s="1">
        <f>H201*2</f>
        <v>128</v>
      </c>
      <c r="I202" s="6">
        <f t="shared" ref="I202:I223" si="26">C515*4/1000</f>
        <v>0</v>
      </c>
      <c r="J202" s="6">
        <f t="shared" ref="J202:J223" si="27">C449*4/1000</f>
        <v>0</v>
      </c>
      <c r="K202" s="6">
        <f t="shared" ref="K202:K223" si="28">C482*4/1000</f>
        <v>0</v>
      </c>
      <c r="L202" s="6">
        <f t="shared" ref="L202:L223" si="29">C548*4/1000</f>
        <v>0</v>
      </c>
      <c r="M202" s="6">
        <f t="shared" ref="M202:M222" si="30">C581*4/1000</f>
        <v>0</v>
      </c>
    </row>
    <row r="203" spans="1:13">
      <c r="A203" t="s">
        <v>203</v>
      </c>
      <c r="B203" s="9">
        <v>5.77E-5</v>
      </c>
      <c r="C203">
        <v>270.89999999999998</v>
      </c>
      <c r="H203" s="1">
        <f t="shared" ref="H203:H223" si="31">H202*2</f>
        <v>256</v>
      </c>
      <c r="I203" s="6">
        <f t="shared" si="26"/>
        <v>0</v>
      </c>
      <c r="J203" s="6">
        <f t="shared" si="27"/>
        <v>0</v>
      </c>
      <c r="K203" s="6">
        <f t="shared" si="28"/>
        <v>0</v>
      </c>
      <c r="L203" s="6">
        <f t="shared" si="29"/>
        <v>0</v>
      </c>
      <c r="M203" s="6">
        <f t="shared" si="30"/>
        <v>0</v>
      </c>
    </row>
    <row r="204" spans="1:13">
      <c r="A204" t="s">
        <v>202</v>
      </c>
      <c r="B204" s="9">
        <v>9.6700000000000006E-5</v>
      </c>
      <c r="C204">
        <v>323.2</v>
      </c>
      <c r="H204" s="1">
        <f t="shared" si="31"/>
        <v>512</v>
      </c>
      <c r="I204" s="6">
        <f t="shared" si="26"/>
        <v>0</v>
      </c>
      <c r="J204" s="6">
        <f t="shared" si="27"/>
        <v>0</v>
      </c>
      <c r="K204" s="6">
        <f t="shared" si="28"/>
        <v>0</v>
      </c>
      <c r="L204" s="6">
        <f t="shared" si="29"/>
        <v>0</v>
      </c>
      <c r="M204" s="6">
        <f t="shared" si="30"/>
        <v>0</v>
      </c>
    </row>
    <row r="205" spans="1:13">
      <c r="A205" t="s">
        <v>201</v>
      </c>
      <c r="B205" s="9">
        <v>2.12E-4</v>
      </c>
      <c r="C205">
        <v>294.3</v>
      </c>
      <c r="H205" s="1">
        <f t="shared" si="31"/>
        <v>1024</v>
      </c>
      <c r="I205" s="6">
        <f t="shared" si="26"/>
        <v>0</v>
      </c>
      <c r="J205" s="6">
        <f t="shared" si="27"/>
        <v>0</v>
      </c>
      <c r="K205" s="6">
        <f t="shared" si="28"/>
        <v>0</v>
      </c>
      <c r="L205" s="6">
        <f t="shared" si="29"/>
        <v>0</v>
      </c>
      <c r="M205" s="6">
        <f t="shared" si="30"/>
        <v>0</v>
      </c>
    </row>
    <row r="206" spans="1:13">
      <c r="A206" t="s">
        <v>200</v>
      </c>
      <c r="B206" s="9">
        <v>3.1399999999999999E-4</v>
      </c>
      <c r="C206">
        <v>398.1</v>
      </c>
      <c r="H206" s="1">
        <f t="shared" si="31"/>
        <v>2048</v>
      </c>
      <c r="I206" s="6">
        <f t="shared" si="26"/>
        <v>0</v>
      </c>
      <c r="J206" s="6">
        <f t="shared" si="27"/>
        <v>0</v>
      </c>
      <c r="K206" s="6">
        <f t="shared" si="28"/>
        <v>0</v>
      </c>
      <c r="L206" s="6">
        <f t="shared" si="29"/>
        <v>0</v>
      </c>
      <c r="M206" s="6">
        <f t="shared" si="30"/>
        <v>0</v>
      </c>
    </row>
    <row r="207" spans="1:13">
      <c r="A207" t="s">
        <v>112</v>
      </c>
      <c r="B207" s="9">
        <v>5.13E-4</v>
      </c>
      <c r="C207">
        <v>487.2</v>
      </c>
      <c r="H207" s="1">
        <f t="shared" si="31"/>
        <v>4096</v>
      </c>
      <c r="I207" s="6">
        <f t="shared" si="26"/>
        <v>0</v>
      </c>
      <c r="J207" s="6">
        <f t="shared" si="27"/>
        <v>0</v>
      </c>
      <c r="K207" s="6">
        <f t="shared" si="28"/>
        <v>0</v>
      </c>
      <c r="L207" s="6">
        <f t="shared" si="29"/>
        <v>0</v>
      </c>
      <c r="M207" s="6">
        <f t="shared" si="30"/>
        <v>0</v>
      </c>
    </row>
    <row r="208" spans="1:13">
      <c r="A208" t="s">
        <v>199</v>
      </c>
      <c r="B208" s="9">
        <v>9.1100000000000003E-4</v>
      </c>
      <c r="C208">
        <v>548.79999999999995</v>
      </c>
      <c r="H208" s="1">
        <f t="shared" si="31"/>
        <v>8192</v>
      </c>
      <c r="I208" s="6">
        <f t="shared" si="26"/>
        <v>0</v>
      </c>
      <c r="J208" s="6">
        <f t="shared" si="27"/>
        <v>0</v>
      </c>
      <c r="K208" s="6">
        <f t="shared" si="28"/>
        <v>0</v>
      </c>
      <c r="L208" s="6">
        <f t="shared" si="29"/>
        <v>0</v>
      </c>
      <c r="M208" s="6">
        <f t="shared" si="30"/>
        <v>0</v>
      </c>
    </row>
    <row r="209" spans="1:13">
      <c r="A209" t="s">
        <v>198</v>
      </c>
      <c r="B209" s="9">
        <v>1.7099999999999999E-3</v>
      </c>
      <c r="C209">
        <v>585.79999999999995</v>
      </c>
      <c r="H209" s="1">
        <f t="shared" si="31"/>
        <v>16384</v>
      </c>
      <c r="I209" s="6">
        <f t="shared" si="26"/>
        <v>0</v>
      </c>
      <c r="J209" s="6">
        <f t="shared" si="27"/>
        <v>0</v>
      </c>
      <c r="K209" s="6">
        <f t="shared" si="28"/>
        <v>0</v>
      </c>
      <c r="L209" s="6">
        <f t="shared" si="29"/>
        <v>0</v>
      </c>
      <c r="M209" s="6">
        <f t="shared" si="30"/>
        <v>0</v>
      </c>
    </row>
    <row r="210" spans="1:13">
      <c r="A210" t="s">
        <v>197</v>
      </c>
      <c r="B210" s="9">
        <v>3.3E-3</v>
      </c>
      <c r="C210">
        <v>605.20000000000005</v>
      </c>
      <c r="H210" s="1">
        <f t="shared" si="31"/>
        <v>32768</v>
      </c>
      <c r="I210" s="6">
        <f t="shared" si="26"/>
        <v>0</v>
      </c>
      <c r="J210" s="6">
        <f t="shared" si="27"/>
        <v>0</v>
      </c>
      <c r="K210" s="6">
        <f t="shared" si="28"/>
        <v>0</v>
      </c>
      <c r="L210" s="6">
        <f t="shared" si="29"/>
        <v>0</v>
      </c>
      <c r="M210" s="6">
        <f t="shared" si="30"/>
        <v>0</v>
      </c>
    </row>
    <row r="211" spans="1:13">
      <c r="A211" t="s">
        <v>196</v>
      </c>
      <c r="B211" s="9">
        <v>6.4900000000000001E-3</v>
      </c>
      <c r="C211">
        <v>616.1</v>
      </c>
      <c r="H211" s="1">
        <f t="shared" si="31"/>
        <v>65536</v>
      </c>
      <c r="I211" s="6">
        <f t="shared" si="26"/>
        <v>0</v>
      </c>
      <c r="J211" s="6">
        <f t="shared" si="27"/>
        <v>0</v>
      </c>
      <c r="K211" s="6">
        <f t="shared" si="28"/>
        <v>0</v>
      </c>
      <c r="L211" s="6">
        <f t="shared" si="29"/>
        <v>0</v>
      </c>
      <c r="M211" s="6">
        <f t="shared" si="30"/>
        <v>0</v>
      </c>
    </row>
    <row r="212" spans="1:13">
      <c r="A212" t="s">
        <v>195</v>
      </c>
      <c r="B212" s="9">
        <v>1.2800000000000001E-2</v>
      </c>
      <c r="C212">
        <v>622.9</v>
      </c>
      <c r="H212" s="1">
        <f t="shared" si="31"/>
        <v>131072</v>
      </c>
      <c r="I212" s="6">
        <f t="shared" si="26"/>
        <v>0</v>
      </c>
      <c r="J212" s="6">
        <f t="shared" si="27"/>
        <v>0</v>
      </c>
      <c r="K212" s="6">
        <f t="shared" si="28"/>
        <v>0</v>
      </c>
      <c r="L212" s="6">
        <f t="shared" si="29"/>
        <v>0</v>
      </c>
      <c r="M212" s="6">
        <f t="shared" si="30"/>
        <v>0</v>
      </c>
    </row>
    <row r="213" spans="1:13">
      <c r="A213" t="s">
        <v>194</v>
      </c>
      <c r="B213" s="9">
        <v>2.5600000000000001E-2</v>
      </c>
      <c r="C213">
        <v>625.20000000000005</v>
      </c>
      <c r="H213" s="1">
        <f t="shared" si="31"/>
        <v>262144</v>
      </c>
      <c r="I213" s="6">
        <f t="shared" si="26"/>
        <v>0</v>
      </c>
      <c r="J213" s="6">
        <f t="shared" si="27"/>
        <v>0</v>
      </c>
      <c r="K213" s="6">
        <f t="shared" si="28"/>
        <v>0</v>
      </c>
      <c r="L213" s="6">
        <f t="shared" si="29"/>
        <v>0</v>
      </c>
      <c r="M213" s="6">
        <f t="shared" si="30"/>
        <v>0</v>
      </c>
    </row>
    <row r="214" spans="1:13">
      <c r="A214" t="s">
        <v>193</v>
      </c>
      <c r="B214" s="9">
        <v>5.11E-2</v>
      </c>
      <c r="C214">
        <v>625.9</v>
      </c>
      <c r="H214" s="1">
        <f t="shared" si="31"/>
        <v>524288</v>
      </c>
      <c r="I214" s="6">
        <f t="shared" si="26"/>
        <v>0</v>
      </c>
      <c r="J214" s="6">
        <f t="shared" si="27"/>
        <v>0</v>
      </c>
      <c r="K214" s="6">
        <f t="shared" si="28"/>
        <v>0</v>
      </c>
      <c r="L214" s="6">
        <f t="shared" si="29"/>
        <v>0</v>
      </c>
      <c r="M214" s="6">
        <f t="shared" si="30"/>
        <v>0</v>
      </c>
    </row>
    <row r="215" spans="1:13">
      <c r="A215"/>
      <c r="B215"/>
      <c r="C215"/>
      <c r="H215" s="1">
        <f t="shared" si="31"/>
        <v>1048576</v>
      </c>
      <c r="I215" s="6">
        <f t="shared" si="26"/>
        <v>0</v>
      </c>
      <c r="J215" s="6">
        <f t="shared" si="27"/>
        <v>0</v>
      </c>
      <c r="K215" s="6">
        <f t="shared" si="28"/>
        <v>0</v>
      </c>
      <c r="L215" s="6">
        <f t="shared" si="29"/>
        <v>0</v>
      </c>
      <c r="M215" s="6">
        <f t="shared" si="30"/>
        <v>0</v>
      </c>
    </row>
    <row r="216" spans="1:13">
      <c r="A216" t="s">
        <v>5</v>
      </c>
      <c r="B216"/>
      <c r="C216"/>
      <c r="H216" s="1">
        <f t="shared" si="31"/>
        <v>2097152</v>
      </c>
      <c r="I216" s="6">
        <f t="shared" si="26"/>
        <v>0</v>
      </c>
      <c r="J216" s="6">
        <f t="shared" si="27"/>
        <v>0</v>
      </c>
      <c r="K216" s="6">
        <f t="shared" si="28"/>
        <v>0</v>
      </c>
      <c r="L216" s="6">
        <f t="shared" si="29"/>
        <v>0</v>
      </c>
      <c r="M216" s="6">
        <f t="shared" si="30"/>
        <v>0</v>
      </c>
    </row>
    <row r="217" spans="1:13">
      <c r="A217" t="s">
        <v>42</v>
      </c>
      <c r="B217"/>
      <c r="C217"/>
      <c r="H217" s="1">
        <f t="shared" si="31"/>
        <v>4194304</v>
      </c>
      <c r="I217" s="6">
        <f t="shared" si="26"/>
        <v>0</v>
      </c>
      <c r="J217" s="6">
        <f t="shared" si="27"/>
        <v>0</v>
      </c>
      <c r="K217" s="6">
        <f t="shared" si="28"/>
        <v>0</v>
      </c>
      <c r="L217" s="6">
        <f t="shared" si="29"/>
        <v>0</v>
      </c>
      <c r="M217" s="6">
        <f t="shared" si="30"/>
        <v>0</v>
      </c>
    </row>
    <row r="218" spans="1:13">
      <c r="A218" t="s">
        <v>5</v>
      </c>
      <c r="B218"/>
      <c r="C218"/>
      <c r="H218" s="1">
        <f t="shared" si="31"/>
        <v>8388608</v>
      </c>
      <c r="I218" s="6">
        <f t="shared" si="26"/>
        <v>0</v>
      </c>
      <c r="J218" s="6">
        <f t="shared" si="27"/>
        <v>0</v>
      </c>
      <c r="K218" s="6">
        <f t="shared" si="28"/>
        <v>0</v>
      </c>
      <c r="L218" s="6">
        <f t="shared" si="29"/>
        <v>0</v>
      </c>
      <c r="M218" s="6">
        <f t="shared" si="30"/>
        <v>0</v>
      </c>
    </row>
    <row r="219" spans="1:13">
      <c r="A219"/>
      <c r="B219"/>
      <c r="C219"/>
      <c r="H219" s="1">
        <f t="shared" si="31"/>
        <v>16777216</v>
      </c>
      <c r="I219" s="6">
        <f t="shared" si="26"/>
        <v>0</v>
      </c>
      <c r="J219" s="6">
        <f t="shared" si="27"/>
        <v>0</v>
      </c>
      <c r="K219" s="6">
        <f t="shared" si="28"/>
        <v>0</v>
      </c>
      <c r="L219" s="6">
        <f t="shared" si="29"/>
        <v>0</v>
      </c>
      <c r="M219" s="6">
        <f t="shared" si="30"/>
        <v>0</v>
      </c>
    </row>
    <row r="220" spans="1:13">
      <c r="A220" t="s">
        <v>7</v>
      </c>
      <c r="B220"/>
      <c r="C220"/>
      <c r="H220" s="1">
        <f t="shared" si="31"/>
        <v>33554432</v>
      </c>
      <c r="I220" s="6">
        <f t="shared" si="26"/>
        <v>0</v>
      </c>
      <c r="J220" s="6">
        <f t="shared" si="27"/>
        <v>0</v>
      </c>
      <c r="K220" s="6">
        <f t="shared" si="28"/>
        <v>0</v>
      </c>
      <c r="L220" s="6">
        <f t="shared" si="29"/>
        <v>0</v>
      </c>
      <c r="M220" s="6">
        <f t="shared" si="30"/>
        <v>0</v>
      </c>
    </row>
    <row r="221" spans="1:13">
      <c r="A221" t="s">
        <v>83</v>
      </c>
      <c r="B221"/>
      <c r="C221"/>
      <c r="H221" s="1">
        <f t="shared" si="31"/>
        <v>67108864</v>
      </c>
      <c r="I221" s="6">
        <f t="shared" si="26"/>
        <v>0</v>
      </c>
      <c r="J221" s="6">
        <f t="shared" si="27"/>
        <v>0</v>
      </c>
      <c r="K221" s="6">
        <f t="shared" si="28"/>
        <v>0</v>
      </c>
      <c r="L221" s="6">
        <f t="shared" si="29"/>
        <v>0</v>
      </c>
      <c r="M221" s="6">
        <f t="shared" si="30"/>
        <v>0</v>
      </c>
    </row>
    <row r="222" spans="1:13">
      <c r="A222" t="s">
        <v>9</v>
      </c>
      <c r="B222"/>
      <c r="C222"/>
      <c r="H222" s="1">
        <f t="shared" si="31"/>
        <v>134217728</v>
      </c>
      <c r="I222" s="6">
        <f t="shared" si="26"/>
        <v>0</v>
      </c>
      <c r="J222" s="6">
        <f t="shared" si="27"/>
        <v>0</v>
      </c>
      <c r="K222" s="6">
        <f t="shared" si="28"/>
        <v>0</v>
      </c>
      <c r="L222" s="6">
        <f t="shared" si="29"/>
        <v>0</v>
      </c>
      <c r="M222" s="6">
        <f t="shared" si="30"/>
        <v>0</v>
      </c>
    </row>
    <row r="223" spans="1:13">
      <c r="A223" t="s">
        <v>10</v>
      </c>
      <c r="B223"/>
      <c r="C223"/>
      <c r="H223" s="1">
        <f t="shared" si="31"/>
        <v>268435456</v>
      </c>
      <c r="I223" s="6">
        <f t="shared" si="26"/>
        <v>0</v>
      </c>
      <c r="J223" s="6">
        <f t="shared" si="27"/>
        <v>0</v>
      </c>
      <c r="K223" s="6">
        <f t="shared" si="28"/>
        <v>0</v>
      </c>
      <c r="L223" s="6">
        <f t="shared" si="29"/>
        <v>0</v>
      </c>
      <c r="M223" s="6">
        <f>C602*4/1000</f>
        <v>0</v>
      </c>
    </row>
    <row r="224" spans="1:13">
      <c r="A224" t="s">
        <v>12</v>
      </c>
      <c r="B224"/>
      <c r="C224"/>
    </row>
    <row r="225" spans="1:13">
      <c r="A225" t="s">
        <v>15</v>
      </c>
      <c r="B225"/>
      <c r="C225"/>
    </row>
    <row r="226" spans="1:13">
      <c r="A226"/>
      <c r="B226"/>
      <c r="C226"/>
    </row>
    <row r="227" spans="1:13">
      <c r="A227" t="s">
        <v>18</v>
      </c>
      <c r="B227" t="s">
        <v>19</v>
      </c>
      <c r="C227" t="s">
        <v>20</v>
      </c>
    </row>
    <row r="228" spans="1:13">
      <c r="A228"/>
      <c r="B228"/>
      <c r="C228"/>
    </row>
    <row r="229" spans="1:13">
      <c r="A229" t="s">
        <v>192</v>
      </c>
      <c r="B229" s="9">
        <v>8.2999999999999998E-5</v>
      </c>
      <c r="C229" s="9">
        <v>9.1910000000000006E-2</v>
      </c>
    </row>
    <row r="230" spans="1:13">
      <c r="A230" t="s">
        <v>191</v>
      </c>
      <c r="B230" s="9">
        <v>8.2999999999999998E-5</v>
      </c>
      <c r="C230">
        <v>0.18379999999999999</v>
      </c>
    </row>
    <row r="231" spans="1:13">
      <c r="A231" t="s">
        <v>190</v>
      </c>
      <c r="B231" s="9">
        <v>8.3300000000000005E-5</v>
      </c>
      <c r="C231">
        <v>0.36659999999999998</v>
      </c>
    </row>
    <row r="232" spans="1:13">
      <c r="A232" t="s">
        <v>102</v>
      </c>
      <c r="B232" s="9">
        <v>8.4699999999999999E-5</v>
      </c>
      <c r="C232">
        <v>0.72050000000000003</v>
      </c>
    </row>
    <row r="233" spans="1:13">
      <c r="A233" t="s">
        <v>189</v>
      </c>
      <c r="B233" s="9">
        <v>8.5000000000000006E-5</v>
      </c>
      <c r="C233">
        <v>1.4370000000000001</v>
      </c>
    </row>
    <row r="234" spans="1:13">
      <c r="A234" t="s">
        <v>188</v>
      </c>
      <c r="B234" s="9">
        <v>8.5699999999999996E-5</v>
      </c>
      <c r="C234">
        <v>2.8490000000000002</v>
      </c>
      <c r="I234" s="1" t="s">
        <v>44</v>
      </c>
    </row>
    <row r="235" spans="1:13">
      <c r="A235" t="s">
        <v>187</v>
      </c>
      <c r="B235" s="9">
        <v>8.7200000000000005E-5</v>
      </c>
      <c r="C235">
        <v>5.6020000000000003</v>
      </c>
      <c r="I235" s="1" t="s">
        <v>45</v>
      </c>
    </row>
    <row r="236" spans="1:13">
      <c r="A236" t="s">
        <v>186</v>
      </c>
      <c r="B236" s="9">
        <v>9.0299999999999999E-5</v>
      </c>
      <c r="C236">
        <v>10.81</v>
      </c>
      <c r="H236" s="1" t="s">
        <v>17</v>
      </c>
    </row>
    <row r="237" spans="1:13">
      <c r="A237" t="s">
        <v>185</v>
      </c>
      <c r="B237" s="9">
        <v>9.6899999999999997E-5</v>
      </c>
      <c r="C237">
        <v>20.149999999999999</v>
      </c>
    </row>
    <row r="238" spans="1:13">
      <c r="A238" t="s">
        <v>184</v>
      </c>
      <c r="B238" s="9">
        <v>1.01E-4</v>
      </c>
      <c r="C238">
        <v>38.65</v>
      </c>
      <c r="I238" s="1" t="s">
        <v>46</v>
      </c>
      <c r="J238" s="1" t="s">
        <v>22</v>
      </c>
      <c r="K238" s="1" t="s">
        <v>47</v>
      </c>
      <c r="L238" s="1" t="s">
        <v>24</v>
      </c>
      <c r="M238" s="1" t="s">
        <v>30</v>
      </c>
    </row>
    <row r="239" spans="1:13">
      <c r="A239" t="s">
        <v>183</v>
      </c>
      <c r="B239" s="9">
        <v>1.08E-4</v>
      </c>
      <c r="C239">
        <v>72.23</v>
      </c>
      <c r="H239" s="1">
        <v>64</v>
      </c>
      <c r="I239" s="5">
        <f t="shared" ref="I239:I261" si="32">B716*1000*1000</f>
        <v>0</v>
      </c>
      <c r="J239" s="5">
        <f t="shared" ref="J239:J261" si="33">B650*1000*1000</f>
        <v>0</v>
      </c>
      <c r="K239" s="5">
        <f t="shared" ref="K239:K261" si="34">B683*1000*1000</f>
        <v>0</v>
      </c>
      <c r="L239" s="5">
        <f t="shared" ref="L239:L261" si="35">B749*1000*1000</f>
        <v>0</v>
      </c>
      <c r="M239" s="5">
        <f t="shared" ref="M239:M261" si="36">B782*1000*1000</f>
        <v>0</v>
      </c>
    </row>
    <row r="240" spans="1:13">
      <c r="A240" t="s">
        <v>182</v>
      </c>
      <c r="B240" s="9">
        <v>1.26E-4</v>
      </c>
      <c r="C240">
        <v>123.6</v>
      </c>
      <c r="H240" s="1">
        <f>H239*2</f>
        <v>128</v>
      </c>
      <c r="I240" s="5">
        <f t="shared" si="32"/>
        <v>0</v>
      </c>
      <c r="J240" s="5">
        <f t="shared" si="33"/>
        <v>0</v>
      </c>
      <c r="K240" s="5">
        <f t="shared" si="34"/>
        <v>0</v>
      </c>
      <c r="L240" s="5">
        <f t="shared" si="35"/>
        <v>0</v>
      </c>
      <c r="M240" s="5">
        <f t="shared" si="36"/>
        <v>0</v>
      </c>
    </row>
    <row r="241" spans="1:13">
      <c r="A241" t="s">
        <v>181</v>
      </c>
      <c r="B241" s="9">
        <v>1.5899999999999999E-4</v>
      </c>
      <c r="C241">
        <v>196</v>
      </c>
      <c r="H241" s="1">
        <f t="shared" ref="H241:H261" si="37">H240*2</f>
        <v>256</v>
      </c>
      <c r="I241" s="5">
        <f t="shared" si="32"/>
        <v>0</v>
      </c>
      <c r="J241" s="5">
        <f t="shared" si="33"/>
        <v>0</v>
      </c>
      <c r="K241" s="5">
        <f t="shared" si="34"/>
        <v>0</v>
      </c>
      <c r="L241" s="5">
        <f t="shared" si="35"/>
        <v>0</v>
      </c>
      <c r="M241" s="5">
        <f t="shared" si="36"/>
        <v>0</v>
      </c>
    </row>
    <row r="242" spans="1:13">
      <c r="A242" t="s">
        <v>180</v>
      </c>
      <c r="B242" s="9">
        <v>2.1800000000000001E-4</v>
      </c>
      <c r="C242">
        <v>287.3</v>
      </c>
      <c r="H242" s="1">
        <f t="shared" si="37"/>
        <v>512</v>
      </c>
      <c r="I242" s="5">
        <f t="shared" si="32"/>
        <v>0</v>
      </c>
      <c r="J242" s="5">
        <f t="shared" si="33"/>
        <v>0</v>
      </c>
      <c r="K242" s="5">
        <f t="shared" si="34"/>
        <v>0</v>
      </c>
      <c r="L242" s="5">
        <f t="shared" si="35"/>
        <v>0</v>
      </c>
      <c r="M242" s="5">
        <f t="shared" si="36"/>
        <v>0</v>
      </c>
    </row>
    <row r="243" spans="1:13">
      <c r="A243" t="s">
        <v>179</v>
      </c>
      <c r="B243" s="9">
        <v>3.19E-4</v>
      </c>
      <c r="C243">
        <v>391.4</v>
      </c>
      <c r="H243" s="1">
        <f t="shared" si="37"/>
        <v>1024</v>
      </c>
      <c r="I243" s="5">
        <f t="shared" si="32"/>
        <v>0</v>
      </c>
      <c r="J243" s="5">
        <f t="shared" si="33"/>
        <v>0</v>
      </c>
      <c r="K243" s="5">
        <f t="shared" si="34"/>
        <v>0</v>
      </c>
      <c r="L243" s="5">
        <f t="shared" si="35"/>
        <v>0</v>
      </c>
      <c r="M243" s="5">
        <f t="shared" si="36"/>
        <v>0</v>
      </c>
    </row>
    <row r="244" spans="1:13">
      <c r="A244" t="s">
        <v>178</v>
      </c>
      <c r="B244" s="9">
        <v>5.2400000000000005E-4</v>
      </c>
      <c r="C244">
        <v>477.2</v>
      </c>
      <c r="H244" s="1">
        <f t="shared" si="37"/>
        <v>2048</v>
      </c>
      <c r="I244" s="5">
        <f t="shared" si="32"/>
        <v>0</v>
      </c>
      <c r="J244" s="5">
        <f t="shared" si="33"/>
        <v>0</v>
      </c>
      <c r="K244" s="5">
        <f t="shared" si="34"/>
        <v>0</v>
      </c>
      <c r="L244" s="5">
        <f t="shared" si="35"/>
        <v>0</v>
      </c>
      <c r="M244" s="5">
        <f t="shared" si="36"/>
        <v>0</v>
      </c>
    </row>
    <row r="245" spans="1:13">
      <c r="A245" t="s">
        <v>177</v>
      </c>
      <c r="B245" s="9">
        <v>9.3999999999999997E-4</v>
      </c>
      <c r="C245">
        <v>531.70000000000005</v>
      </c>
      <c r="H245" s="1">
        <f t="shared" si="37"/>
        <v>4096</v>
      </c>
      <c r="I245" s="5">
        <f t="shared" si="32"/>
        <v>0</v>
      </c>
      <c r="J245" s="5">
        <f t="shared" si="33"/>
        <v>0</v>
      </c>
      <c r="K245" s="5">
        <f t="shared" si="34"/>
        <v>0</v>
      </c>
      <c r="L245" s="5">
        <f t="shared" si="35"/>
        <v>0</v>
      </c>
      <c r="M245" s="5">
        <f t="shared" si="36"/>
        <v>0</v>
      </c>
    </row>
    <row r="246" spans="1:13">
      <c r="A246" t="s">
        <v>176</v>
      </c>
      <c r="B246" s="9">
        <v>1.7700000000000001E-3</v>
      </c>
      <c r="C246">
        <v>565.70000000000005</v>
      </c>
      <c r="H246" s="1">
        <f t="shared" si="37"/>
        <v>8192</v>
      </c>
      <c r="I246" s="5">
        <f t="shared" si="32"/>
        <v>0</v>
      </c>
      <c r="J246" s="5">
        <f t="shared" si="33"/>
        <v>0</v>
      </c>
      <c r="K246" s="5">
        <f t="shared" si="34"/>
        <v>0</v>
      </c>
      <c r="L246" s="5">
        <f t="shared" si="35"/>
        <v>0</v>
      </c>
      <c r="M246" s="5">
        <f t="shared" si="36"/>
        <v>0</v>
      </c>
    </row>
    <row r="247" spans="1:13">
      <c r="A247" t="s">
        <v>175</v>
      </c>
      <c r="B247" s="9">
        <v>3.4299999999999999E-3</v>
      </c>
      <c r="C247">
        <v>583.1</v>
      </c>
      <c r="H247" s="1">
        <f t="shared" si="37"/>
        <v>16384</v>
      </c>
      <c r="I247" s="5">
        <f t="shared" si="32"/>
        <v>0</v>
      </c>
      <c r="J247" s="5">
        <f t="shared" si="33"/>
        <v>0</v>
      </c>
      <c r="K247" s="5">
        <f t="shared" si="34"/>
        <v>0</v>
      </c>
      <c r="L247" s="5">
        <f t="shared" si="35"/>
        <v>0</v>
      </c>
      <c r="M247" s="5">
        <f t="shared" si="36"/>
        <v>0</v>
      </c>
    </row>
    <row r="248" spans="1:13">
      <c r="A248" t="s">
        <v>174</v>
      </c>
      <c r="B248" s="9">
        <v>6.7299999999999999E-3</v>
      </c>
      <c r="C248">
        <v>594.70000000000005</v>
      </c>
      <c r="H248" s="1">
        <f t="shared" si="37"/>
        <v>32768</v>
      </c>
      <c r="I248" s="5">
        <f t="shared" si="32"/>
        <v>0</v>
      </c>
      <c r="J248" s="5">
        <f t="shared" si="33"/>
        <v>0</v>
      </c>
      <c r="K248" s="5">
        <f t="shared" si="34"/>
        <v>0</v>
      </c>
      <c r="L248" s="5">
        <f t="shared" si="35"/>
        <v>0</v>
      </c>
      <c r="M248" s="5">
        <f t="shared" si="36"/>
        <v>0</v>
      </c>
    </row>
    <row r="249" spans="1:13">
      <c r="A249" t="s">
        <v>173</v>
      </c>
      <c r="B249" s="9">
        <v>1.3299999999999999E-2</v>
      </c>
      <c r="C249">
        <v>599.5</v>
      </c>
      <c r="H249" s="1">
        <f t="shared" si="37"/>
        <v>65536</v>
      </c>
      <c r="I249" s="5">
        <f t="shared" si="32"/>
        <v>0</v>
      </c>
      <c r="J249" s="5">
        <f t="shared" si="33"/>
        <v>0</v>
      </c>
      <c r="K249" s="5">
        <f t="shared" si="34"/>
        <v>0</v>
      </c>
      <c r="L249" s="5">
        <f t="shared" si="35"/>
        <v>0</v>
      </c>
      <c r="M249" s="5">
        <f t="shared" si="36"/>
        <v>0</v>
      </c>
    </row>
    <row r="250" spans="1:13">
      <c r="A250" t="s">
        <v>172</v>
      </c>
      <c r="B250" s="9">
        <v>2.6499999999999999E-2</v>
      </c>
      <c r="C250">
        <v>603.1</v>
      </c>
      <c r="H250" s="1">
        <f t="shared" si="37"/>
        <v>131072</v>
      </c>
      <c r="I250" s="5">
        <f t="shared" si="32"/>
        <v>0</v>
      </c>
      <c r="J250" s="5">
        <f t="shared" si="33"/>
        <v>0</v>
      </c>
      <c r="K250" s="5">
        <f t="shared" si="34"/>
        <v>0</v>
      </c>
      <c r="L250" s="5">
        <f t="shared" si="35"/>
        <v>0</v>
      </c>
      <c r="M250" s="5">
        <f t="shared" si="36"/>
        <v>0</v>
      </c>
    </row>
    <row r="251" spans="1:13">
      <c r="A251" t="s">
        <v>171</v>
      </c>
      <c r="B251" s="9">
        <v>5.3100000000000001E-2</v>
      </c>
      <c r="C251">
        <v>603.1</v>
      </c>
      <c r="H251" s="1">
        <f t="shared" si="37"/>
        <v>262144</v>
      </c>
      <c r="I251" s="5">
        <f t="shared" si="32"/>
        <v>0</v>
      </c>
      <c r="J251" s="5">
        <f t="shared" si="33"/>
        <v>0</v>
      </c>
      <c r="K251" s="5">
        <f t="shared" si="34"/>
        <v>0</v>
      </c>
      <c r="L251" s="5">
        <f t="shared" si="35"/>
        <v>0</v>
      </c>
      <c r="M251" s="5">
        <f t="shared" si="36"/>
        <v>0</v>
      </c>
    </row>
    <row r="252" spans="1:13">
      <c r="A252"/>
      <c r="B252"/>
      <c r="C252"/>
      <c r="H252" s="1">
        <f t="shared" si="37"/>
        <v>524288</v>
      </c>
      <c r="I252" s="5">
        <f t="shared" si="32"/>
        <v>0</v>
      </c>
      <c r="J252" s="5">
        <f t="shared" si="33"/>
        <v>0</v>
      </c>
      <c r="K252" s="5">
        <f t="shared" si="34"/>
        <v>0</v>
      </c>
      <c r="L252" s="5">
        <f t="shared" si="35"/>
        <v>0</v>
      </c>
      <c r="M252" s="5">
        <f t="shared" si="36"/>
        <v>0</v>
      </c>
    </row>
    <row r="253" spans="1:13">
      <c r="A253" t="s">
        <v>7</v>
      </c>
      <c r="B253"/>
      <c r="C253"/>
      <c r="H253" s="1">
        <f t="shared" si="37"/>
        <v>1048576</v>
      </c>
      <c r="I253" s="5">
        <f t="shared" si="32"/>
        <v>0</v>
      </c>
      <c r="J253" s="5">
        <f t="shared" si="33"/>
        <v>0</v>
      </c>
      <c r="K253" s="5">
        <f t="shared" si="34"/>
        <v>0</v>
      </c>
      <c r="L253" s="5">
        <f t="shared" si="35"/>
        <v>0</v>
      </c>
      <c r="M253" s="5">
        <f t="shared" si="36"/>
        <v>0</v>
      </c>
    </row>
    <row r="254" spans="1:13">
      <c r="A254" t="s">
        <v>83</v>
      </c>
      <c r="B254"/>
      <c r="C254"/>
      <c r="H254" s="1">
        <f t="shared" si="37"/>
        <v>2097152</v>
      </c>
      <c r="I254" s="5">
        <f t="shared" si="32"/>
        <v>0</v>
      </c>
      <c r="J254" s="5">
        <f t="shared" si="33"/>
        <v>0</v>
      </c>
      <c r="K254" s="5">
        <f t="shared" si="34"/>
        <v>0</v>
      </c>
      <c r="L254" s="5">
        <f t="shared" si="35"/>
        <v>0</v>
      </c>
      <c r="M254" s="5">
        <f t="shared" si="36"/>
        <v>0</v>
      </c>
    </row>
    <row r="255" spans="1:13">
      <c r="A255" t="s">
        <v>26</v>
      </c>
      <c r="B255"/>
      <c r="C255"/>
      <c r="H255" s="1">
        <f t="shared" si="37"/>
        <v>4194304</v>
      </c>
      <c r="I255" s="5">
        <f t="shared" si="32"/>
        <v>0</v>
      </c>
      <c r="J255" s="5">
        <f t="shared" si="33"/>
        <v>0</v>
      </c>
      <c r="K255" s="5">
        <f t="shared" si="34"/>
        <v>0</v>
      </c>
      <c r="L255" s="5">
        <f t="shared" si="35"/>
        <v>0</v>
      </c>
      <c r="M255" s="5">
        <f t="shared" si="36"/>
        <v>0</v>
      </c>
    </row>
    <row r="256" spans="1:13">
      <c r="A256" t="s">
        <v>10</v>
      </c>
      <c r="B256"/>
      <c r="C256"/>
      <c r="H256" s="1">
        <f t="shared" si="37"/>
        <v>8388608</v>
      </c>
      <c r="I256" s="5">
        <f t="shared" si="32"/>
        <v>0</v>
      </c>
      <c r="J256" s="5">
        <f t="shared" si="33"/>
        <v>0</v>
      </c>
      <c r="K256" s="5">
        <f t="shared" si="34"/>
        <v>0</v>
      </c>
      <c r="L256" s="5">
        <f t="shared" si="35"/>
        <v>0</v>
      </c>
      <c r="M256" s="5">
        <f t="shared" si="36"/>
        <v>0</v>
      </c>
    </row>
    <row r="257" spans="1:13">
      <c r="A257" t="s">
        <v>12</v>
      </c>
      <c r="B257"/>
      <c r="C257"/>
      <c r="H257" s="1">
        <f t="shared" si="37"/>
        <v>16777216</v>
      </c>
      <c r="I257" s="5">
        <f t="shared" si="32"/>
        <v>0</v>
      </c>
      <c r="J257" s="5">
        <f t="shared" si="33"/>
        <v>0</v>
      </c>
      <c r="K257" s="5">
        <f t="shared" si="34"/>
        <v>0</v>
      </c>
      <c r="L257" s="5">
        <f t="shared" si="35"/>
        <v>0</v>
      </c>
      <c r="M257" s="5">
        <f t="shared" si="36"/>
        <v>0</v>
      </c>
    </row>
    <row r="258" spans="1:13">
      <c r="A258" t="s">
        <v>15</v>
      </c>
      <c r="B258"/>
      <c r="C258"/>
      <c r="H258" s="1">
        <f t="shared" si="37"/>
        <v>33554432</v>
      </c>
      <c r="I258" s="5">
        <f t="shared" si="32"/>
        <v>0</v>
      </c>
      <c r="J258" s="5">
        <f t="shared" si="33"/>
        <v>0</v>
      </c>
      <c r="K258" s="5">
        <f t="shared" si="34"/>
        <v>0</v>
      </c>
      <c r="L258" s="5">
        <f t="shared" si="35"/>
        <v>0</v>
      </c>
      <c r="M258" s="5">
        <f t="shared" si="36"/>
        <v>0</v>
      </c>
    </row>
    <row r="259" spans="1:13">
      <c r="A259"/>
      <c r="B259"/>
      <c r="C259"/>
      <c r="H259" s="1">
        <f t="shared" si="37"/>
        <v>67108864</v>
      </c>
      <c r="I259" s="5">
        <f t="shared" si="32"/>
        <v>0</v>
      </c>
      <c r="J259" s="5">
        <f t="shared" si="33"/>
        <v>0</v>
      </c>
      <c r="K259" s="5">
        <f t="shared" si="34"/>
        <v>0</v>
      </c>
      <c r="L259" s="5">
        <f t="shared" si="35"/>
        <v>0</v>
      </c>
      <c r="M259" s="5">
        <f t="shared" si="36"/>
        <v>0</v>
      </c>
    </row>
    <row r="260" spans="1:13">
      <c r="A260" t="s">
        <v>18</v>
      </c>
      <c r="B260" t="s">
        <v>19</v>
      </c>
      <c r="C260" t="s">
        <v>20</v>
      </c>
      <c r="H260" s="1">
        <f t="shared" si="37"/>
        <v>134217728</v>
      </c>
      <c r="I260" s="5">
        <f t="shared" si="32"/>
        <v>0</v>
      </c>
      <c r="J260" s="5">
        <f t="shared" si="33"/>
        <v>0</v>
      </c>
      <c r="K260" s="5">
        <f t="shared" si="34"/>
        <v>0</v>
      </c>
      <c r="L260" s="5">
        <f t="shared" si="35"/>
        <v>0</v>
      </c>
      <c r="M260" s="5">
        <f t="shared" si="36"/>
        <v>0</v>
      </c>
    </row>
    <row r="261" spans="1:13">
      <c r="A261"/>
      <c r="B261"/>
      <c r="C261"/>
      <c r="H261" s="1">
        <f t="shared" si="37"/>
        <v>268435456</v>
      </c>
      <c r="I261" s="5">
        <f t="shared" si="32"/>
        <v>0</v>
      </c>
      <c r="J261" s="5">
        <f t="shared" si="33"/>
        <v>0</v>
      </c>
      <c r="K261" s="5">
        <f t="shared" si="34"/>
        <v>0</v>
      </c>
      <c r="L261" s="5">
        <f t="shared" si="35"/>
        <v>0</v>
      </c>
      <c r="M261" s="5">
        <f t="shared" si="36"/>
        <v>0</v>
      </c>
    </row>
    <row r="262" spans="1:13">
      <c r="A262" t="s">
        <v>170</v>
      </c>
      <c r="B262" s="9">
        <v>8.7899999999999995E-5</v>
      </c>
      <c r="C262" s="9">
        <v>8.6809999999999998E-2</v>
      </c>
    </row>
    <row r="263" spans="1:13">
      <c r="A263" t="s">
        <v>169</v>
      </c>
      <c r="B263" s="9">
        <v>8.5699999999999996E-5</v>
      </c>
      <c r="C263">
        <v>0.17810000000000001</v>
      </c>
    </row>
    <row r="264" spans="1:13">
      <c r="A264" t="s">
        <v>168</v>
      </c>
      <c r="B264" s="9">
        <v>8.5400000000000002E-5</v>
      </c>
      <c r="C264">
        <v>0.35709999999999997</v>
      </c>
    </row>
    <row r="265" spans="1:13">
      <c r="A265" t="s">
        <v>167</v>
      </c>
      <c r="B265" s="9">
        <v>8.5699999999999996E-5</v>
      </c>
      <c r="C265">
        <v>0.71230000000000004</v>
      </c>
    </row>
    <row r="266" spans="1:13">
      <c r="A266" t="s">
        <v>166</v>
      </c>
      <c r="B266" s="9">
        <v>8.6199999999999995E-5</v>
      </c>
      <c r="C266">
        <v>1.4159999999999999</v>
      </c>
    </row>
    <row r="267" spans="1:13">
      <c r="A267" t="s">
        <v>165</v>
      </c>
      <c r="B267" s="9">
        <v>8.6700000000000007E-5</v>
      </c>
      <c r="C267">
        <v>2.8170000000000002</v>
      </c>
      <c r="I267" s="1" t="s">
        <v>44</v>
      </c>
    </row>
    <row r="268" spans="1:13">
      <c r="A268" t="s">
        <v>164</v>
      </c>
      <c r="B268" s="9">
        <v>8.9800000000000001E-5</v>
      </c>
      <c r="C268">
        <v>5.4349999999999996</v>
      </c>
      <c r="I268" s="1" t="s">
        <v>41</v>
      </c>
    </row>
    <row r="269" spans="1:13">
      <c r="A269" t="s">
        <v>163</v>
      </c>
      <c r="B269" s="9">
        <v>9.59E-5</v>
      </c>
      <c r="C269">
        <v>10.18</v>
      </c>
      <c r="H269" s="1" t="s">
        <v>17</v>
      </c>
    </row>
    <row r="270" spans="1:13">
      <c r="A270" t="s">
        <v>162</v>
      </c>
      <c r="B270" s="9">
        <v>1.05E-4</v>
      </c>
      <c r="C270">
        <v>18.559999999999999</v>
      </c>
    </row>
    <row r="271" spans="1:13">
      <c r="A271" t="s">
        <v>96</v>
      </c>
      <c r="B271" s="9">
        <v>1.1E-4</v>
      </c>
      <c r="C271">
        <v>35.630000000000003</v>
      </c>
      <c r="I271" s="1" t="s">
        <v>49</v>
      </c>
      <c r="J271" s="1" t="s">
        <v>37</v>
      </c>
      <c r="K271" s="1" t="s">
        <v>47</v>
      </c>
      <c r="L271" s="1" t="s">
        <v>50</v>
      </c>
      <c r="M271" s="1" t="s">
        <v>51</v>
      </c>
    </row>
    <row r="272" spans="1:13">
      <c r="A272" t="s">
        <v>161</v>
      </c>
      <c r="B272" s="9">
        <v>1.18E-4</v>
      </c>
      <c r="C272">
        <v>65.98</v>
      </c>
      <c r="H272" s="1">
        <v>64</v>
      </c>
      <c r="I272" s="6">
        <f>C716*4/1000</f>
        <v>0</v>
      </c>
      <c r="J272" s="6">
        <f>C650*4/1000</f>
        <v>0</v>
      </c>
      <c r="K272" s="6">
        <f>C683*4/1000</f>
        <v>0</v>
      </c>
      <c r="L272" s="6">
        <f>C749*4/1000</f>
        <v>0</v>
      </c>
      <c r="M272" s="6">
        <f>C782*4/1000</f>
        <v>0</v>
      </c>
    </row>
    <row r="273" spans="1:13">
      <c r="A273" t="s">
        <v>94</v>
      </c>
      <c r="B273" s="9">
        <v>1.35E-4</v>
      </c>
      <c r="C273">
        <v>115.7</v>
      </c>
      <c r="H273" s="1">
        <f>H272*2</f>
        <v>128</v>
      </c>
      <c r="I273" s="6">
        <f t="shared" ref="I273:I294" si="38">C717*4/1000</f>
        <v>0</v>
      </c>
      <c r="J273" s="6">
        <f t="shared" ref="J273:J294" si="39">C651*4/1000</f>
        <v>0</v>
      </c>
      <c r="K273" s="6">
        <f t="shared" ref="K273:K294" si="40">C684*4/1000</f>
        <v>0</v>
      </c>
      <c r="L273" s="6">
        <f t="shared" ref="L273:L294" si="41">C750*4/1000</f>
        <v>0</v>
      </c>
      <c r="M273" s="6">
        <f t="shared" ref="M273:M294" si="42">C783*4/1000</f>
        <v>0</v>
      </c>
    </row>
    <row r="274" spans="1:13">
      <c r="A274" t="s">
        <v>160</v>
      </c>
      <c r="B274" s="9">
        <v>1.66E-4</v>
      </c>
      <c r="C274">
        <v>188</v>
      </c>
      <c r="H274" s="1">
        <f t="shared" ref="H274:H294" si="43">H273*2</f>
        <v>256</v>
      </c>
      <c r="I274" s="6">
        <f t="shared" si="38"/>
        <v>0</v>
      </c>
      <c r="J274" s="6">
        <f t="shared" si="39"/>
        <v>0</v>
      </c>
      <c r="K274" s="6">
        <f t="shared" si="40"/>
        <v>0</v>
      </c>
      <c r="L274" s="6">
        <f t="shared" si="41"/>
        <v>0</v>
      </c>
      <c r="M274" s="6">
        <f t="shared" si="42"/>
        <v>0</v>
      </c>
    </row>
    <row r="275" spans="1:13">
      <c r="A275" t="s">
        <v>159</v>
      </c>
      <c r="B275" s="9">
        <v>2.22E-4</v>
      </c>
      <c r="C275">
        <v>281.89999999999998</v>
      </c>
      <c r="H275" s="1">
        <f t="shared" si="43"/>
        <v>512</v>
      </c>
      <c r="I275" s="6">
        <f t="shared" si="38"/>
        <v>0</v>
      </c>
      <c r="J275" s="6">
        <f t="shared" si="39"/>
        <v>0</v>
      </c>
      <c r="K275" s="6">
        <f t="shared" si="40"/>
        <v>0</v>
      </c>
      <c r="L275" s="6">
        <f t="shared" si="41"/>
        <v>0</v>
      </c>
      <c r="M275" s="6">
        <f t="shared" si="42"/>
        <v>0</v>
      </c>
    </row>
    <row r="276" spans="1:13">
      <c r="A276" t="s">
        <v>158</v>
      </c>
      <c r="B276" s="9">
        <v>3.3E-4</v>
      </c>
      <c r="C276">
        <v>379.3</v>
      </c>
      <c r="H276" s="1">
        <f t="shared" si="43"/>
        <v>1024</v>
      </c>
      <c r="I276" s="6">
        <f t="shared" si="38"/>
        <v>0</v>
      </c>
      <c r="J276" s="6">
        <f t="shared" si="39"/>
        <v>0</v>
      </c>
      <c r="K276" s="6">
        <f t="shared" si="40"/>
        <v>0</v>
      </c>
      <c r="L276" s="6">
        <f t="shared" si="41"/>
        <v>0</v>
      </c>
      <c r="M276" s="6">
        <f t="shared" si="42"/>
        <v>0</v>
      </c>
    </row>
    <row r="277" spans="1:13">
      <c r="A277" t="s">
        <v>157</v>
      </c>
      <c r="B277" s="9">
        <v>5.4000000000000001E-4</v>
      </c>
      <c r="C277">
        <v>462.9</v>
      </c>
      <c r="H277" s="1">
        <f t="shared" si="43"/>
        <v>2048</v>
      </c>
      <c r="I277" s="6">
        <f t="shared" si="38"/>
        <v>0</v>
      </c>
      <c r="J277" s="6">
        <f t="shared" si="39"/>
        <v>0</v>
      </c>
      <c r="K277" s="6">
        <f t="shared" si="40"/>
        <v>0</v>
      </c>
      <c r="L277" s="6">
        <f t="shared" si="41"/>
        <v>0</v>
      </c>
      <c r="M277" s="6">
        <f t="shared" si="42"/>
        <v>0</v>
      </c>
    </row>
    <row r="278" spans="1:13">
      <c r="A278" t="s">
        <v>156</v>
      </c>
      <c r="B278" s="9">
        <v>9.5500000000000001E-4</v>
      </c>
      <c r="C278">
        <v>523.5</v>
      </c>
      <c r="H278" s="1">
        <f t="shared" si="43"/>
        <v>4096</v>
      </c>
      <c r="I278" s="6">
        <f t="shared" si="38"/>
        <v>0</v>
      </c>
      <c r="J278" s="6">
        <f t="shared" si="39"/>
        <v>0</v>
      </c>
      <c r="K278" s="6">
        <f t="shared" si="40"/>
        <v>0</v>
      </c>
      <c r="L278" s="6">
        <f t="shared" si="41"/>
        <v>0</v>
      </c>
      <c r="M278" s="6">
        <f t="shared" si="42"/>
        <v>0</v>
      </c>
    </row>
    <row r="279" spans="1:13">
      <c r="A279" t="s">
        <v>155</v>
      </c>
      <c r="B279" s="9">
        <v>1.7899999999999999E-3</v>
      </c>
      <c r="C279">
        <v>557.70000000000005</v>
      </c>
      <c r="H279" s="1">
        <f t="shared" si="43"/>
        <v>8192</v>
      </c>
      <c r="I279" s="6">
        <f t="shared" si="38"/>
        <v>0</v>
      </c>
      <c r="J279" s="6">
        <f t="shared" si="39"/>
        <v>0</v>
      </c>
      <c r="K279" s="6">
        <f t="shared" si="40"/>
        <v>0</v>
      </c>
      <c r="L279" s="6">
        <f t="shared" si="41"/>
        <v>0</v>
      </c>
      <c r="M279" s="6">
        <f t="shared" si="42"/>
        <v>0</v>
      </c>
    </row>
    <row r="280" spans="1:13">
      <c r="A280" t="s">
        <v>154</v>
      </c>
      <c r="B280" s="9">
        <v>3.4499999999999999E-3</v>
      </c>
      <c r="C280">
        <v>579.79999999999995</v>
      </c>
      <c r="H280" s="1">
        <f t="shared" si="43"/>
        <v>16384</v>
      </c>
      <c r="I280" s="6">
        <f t="shared" si="38"/>
        <v>0</v>
      </c>
      <c r="J280" s="6">
        <f t="shared" si="39"/>
        <v>0</v>
      </c>
      <c r="K280" s="6">
        <f t="shared" si="40"/>
        <v>0</v>
      </c>
      <c r="L280" s="6">
        <f t="shared" si="41"/>
        <v>0</v>
      </c>
      <c r="M280" s="6">
        <f t="shared" si="42"/>
        <v>0</v>
      </c>
    </row>
    <row r="281" spans="1:13">
      <c r="A281" t="s">
        <v>153</v>
      </c>
      <c r="B281" s="9">
        <v>6.8100000000000001E-3</v>
      </c>
      <c r="C281">
        <v>587.20000000000005</v>
      </c>
      <c r="H281" s="1">
        <f t="shared" si="43"/>
        <v>32768</v>
      </c>
      <c r="I281" s="6">
        <f t="shared" si="38"/>
        <v>0</v>
      </c>
      <c r="J281" s="6">
        <f t="shared" si="39"/>
        <v>0</v>
      </c>
      <c r="K281" s="6">
        <f t="shared" si="40"/>
        <v>0</v>
      </c>
      <c r="L281" s="6">
        <f t="shared" si="41"/>
        <v>0</v>
      </c>
      <c r="M281" s="6">
        <f t="shared" si="42"/>
        <v>0</v>
      </c>
    </row>
    <row r="282" spans="1:13">
      <c r="A282" t="s">
        <v>152</v>
      </c>
      <c r="B282" s="9">
        <v>1.35E-2</v>
      </c>
      <c r="C282">
        <v>593.29999999999995</v>
      </c>
      <c r="H282" s="1">
        <f t="shared" si="43"/>
        <v>65536</v>
      </c>
      <c r="I282" s="6">
        <f t="shared" si="38"/>
        <v>0</v>
      </c>
      <c r="J282" s="6">
        <f t="shared" si="39"/>
        <v>0</v>
      </c>
      <c r="K282" s="6">
        <f t="shared" si="40"/>
        <v>0</v>
      </c>
      <c r="L282" s="6">
        <f t="shared" si="41"/>
        <v>0</v>
      </c>
      <c r="M282" s="6">
        <f t="shared" si="42"/>
        <v>0</v>
      </c>
    </row>
    <row r="283" spans="1:13">
      <c r="A283" t="s">
        <v>151</v>
      </c>
      <c r="B283" s="9">
        <v>2.69E-2</v>
      </c>
      <c r="C283">
        <v>595.29999999999995</v>
      </c>
      <c r="H283" s="1">
        <f t="shared" si="43"/>
        <v>131072</v>
      </c>
      <c r="I283" s="6">
        <f t="shared" si="38"/>
        <v>0</v>
      </c>
      <c r="J283" s="6">
        <f t="shared" si="39"/>
        <v>0</v>
      </c>
      <c r="K283" s="6">
        <f t="shared" si="40"/>
        <v>0</v>
      </c>
      <c r="L283" s="6">
        <f t="shared" si="41"/>
        <v>0</v>
      </c>
      <c r="M283" s="6">
        <f t="shared" si="42"/>
        <v>0</v>
      </c>
    </row>
    <row r="284" spans="1:13">
      <c r="A284" t="s">
        <v>150</v>
      </c>
      <c r="B284" s="9">
        <v>5.3499999999999999E-2</v>
      </c>
      <c r="C284">
        <v>598.1</v>
      </c>
      <c r="H284" s="1">
        <f t="shared" si="43"/>
        <v>262144</v>
      </c>
      <c r="I284" s="6">
        <f t="shared" si="38"/>
        <v>0</v>
      </c>
      <c r="J284" s="6">
        <f t="shared" si="39"/>
        <v>0</v>
      </c>
      <c r="K284" s="6">
        <f t="shared" si="40"/>
        <v>0</v>
      </c>
      <c r="L284" s="6">
        <f t="shared" si="41"/>
        <v>0</v>
      </c>
      <c r="M284" s="6">
        <f t="shared" si="42"/>
        <v>0</v>
      </c>
    </row>
    <row r="285" spans="1:13">
      <c r="A285"/>
      <c r="B285"/>
      <c r="C285"/>
      <c r="H285" s="1">
        <f t="shared" si="43"/>
        <v>524288</v>
      </c>
      <c r="I285" s="6">
        <f t="shared" si="38"/>
        <v>0</v>
      </c>
      <c r="J285" s="6">
        <f t="shared" si="39"/>
        <v>0</v>
      </c>
      <c r="K285" s="6">
        <f t="shared" si="40"/>
        <v>0</v>
      </c>
      <c r="L285" s="6">
        <f t="shared" si="41"/>
        <v>0</v>
      </c>
      <c r="M285" s="6">
        <f t="shared" si="42"/>
        <v>0</v>
      </c>
    </row>
    <row r="286" spans="1:13">
      <c r="A286" t="s">
        <v>7</v>
      </c>
      <c r="B286"/>
      <c r="C286"/>
      <c r="H286" s="1">
        <f t="shared" si="43"/>
        <v>1048576</v>
      </c>
      <c r="I286" s="6">
        <f t="shared" si="38"/>
        <v>0</v>
      </c>
      <c r="J286" s="6">
        <f t="shared" si="39"/>
        <v>0</v>
      </c>
      <c r="K286" s="6">
        <f t="shared" si="40"/>
        <v>0</v>
      </c>
      <c r="L286" s="6">
        <f t="shared" si="41"/>
        <v>0</v>
      </c>
      <c r="M286" s="6">
        <f t="shared" si="42"/>
        <v>0</v>
      </c>
    </row>
    <row r="287" spans="1:13">
      <c r="A287" t="s">
        <v>83</v>
      </c>
      <c r="B287"/>
      <c r="C287"/>
      <c r="H287" s="1">
        <f t="shared" si="43"/>
        <v>2097152</v>
      </c>
      <c r="I287" s="6">
        <f t="shared" si="38"/>
        <v>0</v>
      </c>
      <c r="J287" s="6">
        <f t="shared" si="39"/>
        <v>0</v>
      </c>
      <c r="K287" s="6">
        <f t="shared" si="40"/>
        <v>0</v>
      </c>
      <c r="L287" s="6">
        <f t="shared" si="41"/>
        <v>0</v>
      </c>
      <c r="M287" s="6">
        <f t="shared" si="42"/>
        <v>0</v>
      </c>
    </row>
    <row r="288" spans="1:13">
      <c r="A288" t="s">
        <v>31</v>
      </c>
      <c r="B288"/>
      <c r="C288"/>
      <c r="H288" s="1">
        <f t="shared" si="43"/>
        <v>4194304</v>
      </c>
      <c r="I288" s="6">
        <f t="shared" si="38"/>
        <v>0</v>
      </c>
      <c r="J288" s="6">
        <f t="shared" si="39"/>
        <v>0</v>
      </c>
      <c r="K288" s="6">
        <f t="shared" si="40"/>
        <v>0</v>
      </c>
      <c r="L288" s="6">
        <f t="shared" si="41"/>
        <v>0</v>
      </c>
      <c r="M288" s="6">
        <f t="shared" si="42"/>
        <v>0</v>
      </c>
    </row>
    <row r="289" spans="1:13">
      <c r="A289" t="s">
        <v>32</v>
      </c>
      <c r="B289"/>
      <c r="C289"/>
      <c r="H289" s="1">
        <f t="shared" si="43"/>
        <v>8388608</v>
      </c>
      <c r="I289" s="6">
        <f t="shared" si="38"/>
        <v>0</v>
      </c>
      <c r="J289" s="6">
        <f t="shared" si="39"/>
        <v>0</v>
      </c>
      <c r="K289" s="6">
        <f t="shared" si="40"/>
        <v>0</v>
      </c>
      <c r="L289" s="6">
        <f t="shared" si="41"/>
        <v>0</v>
      </c>
      <c r="M289" s="6">
        <f t="shared" si="42"/>
        <v>0</v>
      </c>
    </row>
    <row r="290" spans="1:13">
      <c r="A290" t="s">
        <v>12</v>
      </c>
      <c r="B290"/>
      <c r="C290"/>
      <c r="H290" s="1">
        <f t="shared" si="43"/>
        <v>16777216</v>
      </c>
      <c r="I290" s="6">
        <f t="shared" si="38"/>
        <v>0</v>
      </c>
      <c r="J290" s="6">
        <f t="shared" si="39"/>
        <v>0</v>
      </c>
      <c r="K290" s="6">
        <f t="shared" si="40"/>
        <v>0</v>
      </c>
      <c r="L290" s="6">
        <f t="shared" si="41"/>
        <v>0</v>
      </c>
      <c r="M290" s="6">
        <f t="shared" si="42"/>
        <v>0</v>
      </c>
    </row>
    <row r="291" spans="1:13">
      <c r="A291" t="s">
        <v>15</v>
      </c>
      <c r="B291"/>
      <c r="C291"/>
      <c r="H291" s="1">
        <f t="shared" si="43"/>
        <v>33554432</v>
      </c>
      <c r="I291" s="6">
        <f t="shared" si="38"/>
        <v>0</v>
      </c>
      <c r="J291" s="6">
        <f t="shared" si="39"/>
        <v>0</v>
      </c>
      <c r="K291" s="6">
        <f t="shared" si="40"/>
        <v>0</v>
      </c>
      <c r="L291" s="6">
        <f t="shared" si="41"/>
        <v>0</v>
      </c>
      <c r="M291" s="6">
        <f t="shared" si="42"/>
        <v>0</v>
      </c>
    </row>
    <row r="292" spans="1:13">
      <c r="A292"/>
      <c r="B292"/>
      <c r="C292"/>
      <c r="H292" s="1">
        <f t="shared" si="43"/>
        <v>67108864</v>
      </c>
      <c r="I292" s="6">
        <f t="shared" si="38"/>
        <v>0</v>
      </c>
      <c r="J292" s="6">
        <f t="shared" si="39"/>
        <v>0</v>
      </c>
      <c r="K292" s="6">
        <f t="shared" si="40"/>
        <v>0</v>
      </c>
      <c r="L292" s="6">
        <f t="shared" si="41"/>
        <v>0</v>
      </c>
      <c r="M292" s="6">
        <f t="shared" si="42"/>
        <v>0</v>
      </c>
    </row>
    <row r="293" spans="1:13">
      <c r="A293" t="s">
        <v>18</v>
      </c>
      <c r="B293" t="s">
        <v>19</v>
      </c>
      <c r="C293" t="s">
        <v>20</v>
      </c>
      <c r="H293" s="1">
        <f t="shared" si="43"/>
        <v>134217728</v>
      </c>
      <c r="I293" s="6">
        <f t="shared" si="38"/>
        <v>0</v>
      </c>
      <c r="J293" s="6">
        <f t="shared" si="39"/>
        <v>0</v>
      </c>
      <c r="K293" s="6">
        <f t="shared" si="40"/>
        <v>0</v>
      </c>
      <c r="L293" s="6">
        <f t="shared" si="41"/>
        <v>0</v>
      </c>
      <c r="M293" s="6">
        <f t="shared" si="42"/>
        <v>0</v>
      </c>
    </row>
    <row r="294" spans="1:13">
      <c r="A294"/>
      <c r="B294"/>
      <c r="C294"/>
      <c r="H294" s="1">
        <f t="shared" si="43"/>
        <v>268435456</v>
      </c>
      <c r="I294" s="6">
        <f t="shared" si="38"/>
        <v>0</v>
      </c>
      <c r="J294" s="6">
        <f t="shared" si="39"/>
        <v>0</v>
      </c>
      <c r="K294" s="6">
        <f t="shared" si="40"/>
        <v>0</v>
      </c>
      <c r="L294" s="6">
        <f t="shared" si="41"/>
        <v>0</v>
      </c>
      <c r="M294" s="6">
        <f t="shared" si="42"/>
        <v>0</v>
      </c>
    </row>
    <row r="295" spans="1:13">
      <c r="A295" t="s">
        <v>149</v>
      </c>
      <c r="B295" s="9">
        <v>2.12E-5</v>
      </c>
      <c r="C295">
        <v>0.35920000000000002</v>
      </c>
    </row>
    <row r="296" spans="1:13">
      <c r="A296" t="s">
        <v>148</v>
      </c>
      <c r="B296" s="9">
        <v>2.1399999999999998E-5</v>
      </c>
      <c r="C296">
        <v>0.71230000000000004</v>
      </c>
    </row>
    <row r="297" spans="1:13">
      <c r="A297" t="s">
        <v>147</v>
      </c>
      <c r="B297" s="9">
        <v>2.1999999999999999E-5</v>
      </c>
      <c r="C297">
        <v>1.389</v>
      </c>
    </row>
    <row r="298" spans="1:13">
      <c r="A298" t="s">
        <v>146</v>
      </c>
      <c r="B298" s="9">
        <v>2.1699999999999999E-5</v>
      </c>
      <c r="C298">
        <v>2.8170000000000002</v>
      </c>
    </row>
    <row r="299" spans="1:13">
      <c r="A299" t="s">
        <v>145</v>
      </c>
      <c r="B299" s="9">
        <v>2.19E-5</v>
      </c>
      <c r="C299">
        <v>5.5869999999999997</v>
      </c>
    </row>
    <row r="300" spans="1:13">
      <c r="A300" t="s">
        <v>40</v>
      </c>
      <c r="B300" s="9">
        <v>2.3099999999999999E-5</v>
      </c>
      <c r="C300">
        <v>10.58</v>
      </c>
    </row>
    <row r="301" spans="1:13">
      <c r="A301" t="s">
        <v>144</v>
      </c>
      <c r="B301" s="9">
        <v>2.3600000000000001E-5</v>
      </c>
      <c r="C301">
        <v>20.67</v>
      </c>
    </row>
    <row r="302" spans="1:13">
      <c r="A302" t="s">
        <v>143</v>
      </c>
      <c r="B302" s="9">
        <v>2.4499999999999999E-5</v>
      </c>
      <c r="C302">
        <v>39.799999999999997</v>
      </c>
    </row>
    <row r="303" spans="1:13">
      <c r="A303" t="s">
        <v>142</v>
      </c>
      <c r="B303" s="9">
        <v>2.72E-5</v>
      </c>
      <c r="C303">
        <v>71.91</v>
      </c>
    </row>
    <row r="304" spans="1:13">
      <c r="A304" t="s">
        <v>141</v>
      </c>
      <c r="B304" s="9">
        <v>3.0300000000000001E-5</v>
      </c>
      <c r="C304">
        <v>128.80000000000001</v>
      </c>
    </row>
    <row r="305" spans="1:3">
      <c r="A305" t="s">
        <v>140</v>
      </c>
      <c r="B305" s="9">
        <v>3.6399999999999997E-5</v>
      </c>
      <c r="C305">
        <v>214.4</v>
      </c>
    </row>
    <row r="306" spans="1:3">
      <c r="A306" t="s">
        <v>139</v>
      </c>
      <c r="B306" s="9">
        <v>6.0999999999999999E-5</v>
      </c>
      <c r="C306">
        <v>256</v>
      </c>
    </row>
    <row r="307" spans="1:3">
      <c r="A307" t="s">
        <v>138</v>
      </c>
      <c r="B307" s="9">
        <v>1.02E-4</v>
      </c>
      <c r="C307">
        <v>306.2</v>
      </c>
    </row>
    <row r="308" spans="1:3">
      <c r="A308" t="s">
        <v>137</v>
      </c>
      <c r="B308" s="9">
        <v>2.7399999999999999E-4</v>
      </c>
      <c r="C308">
        <v>228</v>
      </c>
    </row>
    <row r="309" spans="1:3">
      <c r="A309" t="s">
        <v>136</v>
      </c>
      <c r="B309" s="9">
        <v>3.8699999999999997E-4</v>
      </c>
      <c r="C309">
        <v>322.8</v>
      </c>
    </row>
    <row r="310" spans="1:3">
      <c r="A310" t="s">
        <v>135</v>
      </c>
      <c r="B310" s="9">
        <v>6.0800000000000003E-4</v>
      </c>
      <c r="C310">
        <v>410.9</v>
      </c>
    </row>
    <row r="311" spans="1:3">
      <c r="A311" t="s">
        <v>134</v>
      </c>
      <c r="B311" s="9">
        <v>1.0200000000000001E-3</v>
      </c>
      <c r="C311">
        <v>489.5</v>
      </c>
    </row>
    <row r="312" spans="1:3">
      <c r="A312" t="s">
        <v>133</v>
      </c>
      <c r="B312" s="9">
        <v>1.8600000000000001E-3</v>
      </c>
      <c r="C312">
        <v>537.79999999999995</v>
      </c>
    </row>
    <row r="313" spans="1:3">
      <c r="A313" t="s">
        <v>132</v>
      </c>
      <c r="B313" s="9">
        <v>3.5500000000000002E-3</v>
      </c>
      <c r="C313">
        <v>563.9</v>
      </c>
    </row>
    <row r="314" spans="1:3">
      <c r="A314" t="s">
        <v>131</v>
      </c>
      <c r="B314" s="9">
        <v>6.8500000000000002E-3</v>
      </c>
      <c r="C314">
        <v>583.79999999999995</v>
      </c>
    </row>
    <row r="315" spans="1:3">
      <c r="A315" t="s">
        <v>130</v>
      </c>
      <c r="B315" s="9">
        <v>1.35E-2</v>
      </c>
      <c r="C315">
        <v>594.70000000000005</v>
      </c>
    </row>
    <row r="316" spans="1:3">
      <c r="A316" t="s">
        <v>129</v>
      </c>
      <c r="B316" s="9">
        <v>2.69E-2</v>
      </c>
      <c r="C316">
        <v>594.70000000000005</v>
      </c>
    </row>
    <row r="317" spans="1:3">
      <c r="A317" t="s">
        <v>128</v>
      </c>
      <c r="B317" s="9">
        <v>5.3699999999999998E-2</v>
      </c>
      <c r="C317">
        <v>596</v>
      </c>
    </row>
    <row r="318" spans="1:3">
      <c r="A318"/>
      <c r="B318"/>
      <c r="C318"/>
    </row>
    <row r="319" spans="1:3">
      <c r="A319" t="s">
        <v>7</v>
      </c>
      <c r="B319"/>
      <c r="C319"/>
    </row>
    <row r="320" spans="1:3">
      <c r="A320" t="s">
        <v>83</v>
      </c>
      <c r="B320"/>
      <c r="C320"/>
    </row>
    <row r="321" spans="1:3">
      <c r="A321" t="s">
        <v>9</v>
      </c>
      <c r="B321"/>
      <c r="C321"/>
    </row>
    <row r="322" spans="1:3">
      <c r="A322" t="s">
        <v>35</v>
      </c>
      <c r="B322"/>
      <c r="C322"/>
    </row>
    <row r="323" spans="1:3">
      <c r="A323" t="s">
        <v>12</v>
      </c>
      <c r="B323"/>
      <c r="C323"/>
    </row>
    <row r="324" spans="1:3">
      <c r="A324" t="s">
        <v>15</v>
      </c>
      <c r="B324"/>
      <c r="C324"/>
    </row>
    <row r="325" spans="1:3">
      <c r="A325"/>
      <c r="B325"/>
      <c r="C325"/>
    </row>
    <row r="326" spans="1:3">
      <c r="A326" t="s">
        <v>18</v>
      </c>
      <c r="B326" t="s">
        <v>19</v>
      </c>
      <c r="C326" t="s">
        <v>20</v>
      </c>
    </row>
    <row r="327" spans="1:3">
      <c r="A327"/>
      <c r="B327"/>
      <c r="C327"/>
    </row>
    <row r="328" spans="1:3">
      <c r="A328" t="s">
        <v>127</v>
      </c>
      <c r="B328" s="9">
        <v>8.0900000000000001E-5</v>
      </c>
      <c r="C328" s="9">
        <v>9.4270000000000007E-2</v>
      </c>
    </row>
    <row r="329" spans="1:3">
      <c r="A329" t="s">
        <v>126</v>
      </c>
      <c r="B329" s="9">
        <v>8.1299999999999997E-5</v>
      </c>
      <c r="C329">
        <v>0.18770000000000001</v>
      </c>
    </row>
    <row r="330" spans="1:3">
      <c r="A330" t="s">
        <v>125</v>
      </c>
      <c r="B330" s="9">
        <v>8.1299999999999997E-5</v>
      </c>
      <c r="C330">
        <v>0.37540000000000001</v>
      </c>
    </row>
    <row r="331" spans="1:3">
      <c r="A331" t="s">
        <v>124</v>
      </c>
      <c r="B331" s="9">
        <v>8.2999999999999998E-5</v>
      </c>
      <c r="C331">
        <v>0.73529999999999995</v>
      </c>
    </row>
    <row r="332" spans="1:3">
      <c r="A332" t="s">
        <v>123</v>
      </c>
      <c r="B332" s="9">
        <v>8.3499999999999997E-5</v>
      </c>
      <c r="C332">
        <v>1.462</v>
      </c>
    </row>
    <row r="333" spans="1:3">
      <c r="A333" t="s">
        <v>122</v>
      </c>
      <c r="B333" s="9">
        <v>8.42E-5</v>
      </c>
      <c r="C333">
        <v>2.899</v>
      </c>
    </row>
    <row r="334" spans="1:3">
      <c r="A334" t="s">
        <v>121</v>
      </c>
      <c r="B334" s="9">
        <v>8.5900000000000001E-5</v>
      </c>
      <c r="C334">
        <v>5.6820000000000004</v>
      </c>
    </row>
    <row r="335" spans="1:3">
      <c r="A335" t="s">
        <v>120</v>
      </c>
      <c r="B335" s="9">
        <v>8.9099999999999997E-5</v>
      </c>
      <c r="C335">
        <v>10.96</v>
      </c>
    </row>
    <row r="336" spans="1:3">
      <c r="A336" t="s">
        <v>119</v>
      </c>
      <c r="B336" s="9">
        <v>9.3999999999999994E-5</v>
      </c>
      <c r="C336">
        <v>20.78</v>
      </c>
    </row>
    <row r="337" spans="1:3">
      <c r="A337" t="s">
        <v>118</v>
      </c>
      <c r="B337" s="9">
        <v>9.7700000000000003E-5</v>
      </c>
      <c r="C337">
        <v>40</v>
      </c>
    </row>
    <row r="338" spans="1:3">
      <c r="A338" t="s">
        <v>117</v>
      </c>
      <c r="B338" s="9">
        <v>1.05E-4</v>
      </c>
      <c r="C338">
        <v>74.069999999999993</v>
      </c>
    </row>
    <row r="339" spans="1:3">
      <c r="A339" t="s">
        <v>116</v>
      </c>
      <c r="B339" s="9">
        <v>1.2300000000000001E-4</v>
      </c>
      <c r="C339">
        <v>127.5</v>
      </c>
    </row>
    <row r="340" spans="1:3">
      <c r="A340" t="s">
        <v>115</v>
      </c>
      <c r="B340" s="9">
        <v>1.54E-4</v>
      </c>
      <c r="C340">
        <v>203.2</v>
      </c>
    </row>
    <row r="341" spans="1:3">
      <c r="A341" t="s">
        <v>114</v>
      </c>
      <c r="B341" s="9">
        <v>2.0799999999999999E-4</v>
      </c>
      <c r="C341">
        <v>300.10000000000002</v>
      </c>
    </row>
    <row r="342" spans="1:3">
      <c r="A342" t="s">
        <v>113</v>
      </c>
      <c r="B342" s="9">
        <v>3.1199999999999999E-4</v>
      </c>
      <c r="C342">
        <v>401.3</v>
      </c>
    </row>
    <row r="343" spans="1:3">
      <c r="A343" t="s">
        <v>112</v>
      </c>
      <c r="B343" s="9">
        <v>5.13E-4</v>
      </c>
      <c r="C343">
        <v>487.6</v>
      </c>
    </row>
    <row r="344" spans="1:3">
      <c r="A344" t="s">
        <v>90</v>
      </c>
      <c r="B344" s="9">
        <v>9.8299999999999993E-4</v>
      </c>
      <c r="C344">
        <v>508.4</v>
      </c>
    </row>
    <row r="345" spans="1:3">
      <c r="A345" t="s">
        <v>111</v>
      </c>
      <c r="B345" s="9">
        <v>1.9499999999999999E-3</v>
      </c>
      <c r="C345">
        <v>513.5</v>
      </c>
    </row>
    <row r="346" spans="1:3">
      <c r="A346" t="s">
        <v>110</v>
      </c>
      <c r="B346" s="9">
        <v>3.47E-3</v>
      </c>
      <c r="C346">
        <v>576.6</v>
      </c>
    </row>
    <row r="347" spans="1:3">
      <c r="A347" t="s">
        <v>109</v>
      </c>
      <c r="B347" s="9">
        <v>6.8700000000000002E-3</v>
      </c>
      <c r="C347">
        <v>582.5</v>
      </c>
    </row>
    <row r="348" spans="1:3">
      <c r="A348" t="s">
        <v>108</v>
      </c>
      <c r="B348" s="9">
        <v>1.34E-2</v>
      </c>
      <c r="C348">
        <v>596</v>
      </c>
    </row>
    <row r="349" spans="1:3">
      <c r="A349" t="s">
        <v>107</v>
      </c>
      <c r="B349" s="9">
        <v>2.7199999999999998E-2</v>
      </c>
      <c r="C349">
        <v>588.5</v>
      </c>
    </row>
    <row r="350" spans="1:3">
      <c r="A350" t="s">
        <v>106</v>
      </c>
      <c r="B350" s="9">
        <v>5.4199999999999998E-2</v>
      </c>
      <c r="C350">
        <v>590.5</v>
      </c>
    </row>
    <row r="351" spans="1:3">
      <c r="A351"/>
      <c r="B351"/>
      <c r="C351"/>
    </row>
    <row r="352" spans="1:3">
      <c r="A352" t="s">
        <v>7</v>
      </c>
      <c r="B352"/>
      <c r="C352"/>
    </row>
    <row r="353" spans="1:3">
      <c r="A353" t="s">
        <v>83</v>
      </c>
      <c r="B353"/>
      <c r="C353"/>
    </row>
    <row r="354" spans="1:3">
      <c r="A354" t="s">
        <v>26</v>
      </c>
      <c r="B354"/>
      <c r="C354"/>
    </row>
    <row r="355" spans="1:3">
      <c r="A355" t="s">
        <v>35</v>
      </c>
      <c r="B355"/>
      <c r="C355"/>
    </row>
    <row r="356" spans="1:3">
      <c r="A356" t="s">
        <v>12</v>
      </c>
      <c r="B356"/>
      <c r="C356"/>
    </row>
    <row r="357" spans="1:3">
      <c r="A357" t="s">
        <v>15</v>
      </c>
      <c r="B357"/>
      <c r="C357"/>
    </row>
    <row r="358" spans="1:3">
      <c r="A358"/>
      <c r="B358"/>
      <c r="C358"/>
    </row>
    <row r="359" spans="1:3">
      <c r="A359" t="s">
        <v>18</v>
      </c>
      <c r="B359" t="s">
        <v>19</v>
      </c>
      <c r="C359" t="s">
        <v>20</v>
      </c>
    </row>
    <row r="360" spans="1:3">
      <c r="A360"/>
      <c r="B360"/>
      <c r="C360"/>
    </row>
    <row r="361" spans="1:3">
      <c r="A361" t="s">
        <v>105</v>
      </c>
      <c r="B361" s="9">
        <v>8.5199999999999997E-5</v>
      </c>
      <c r="C361" s="9">
        <v>8.9539999999999995E-2</v>
      </c>
    </row>
    <row r="362" spans="1:3">
      <c r="A362" t="s">
        <v>104</v>
      </c>
      <c r="B362" s="9">
        <v>8.5199999999999997E-5</v>
      </c>
      <c r="C362">
        <v>0.17910000000000001</v>
      </c>
    </row>
    <row r="363" spans="1:3">
      <c r="A363" t="s">
        <v>103</v>
      </c>
      <c r="B363" s="9">
        <v>8.4699999999999999E-5</v>
      </c>
      <c r="C363">
        <v>0.36020000000000002</v>
      </c>
    </row>
    <row r="364" spans="1:3">
      <c r="A364" t="s">
        <v>102</v>
      </c>
      <c r="B364" s="9">
        <v>8.4699999999999999E-5</v>
      </c>
      <c r="C364">
        <v>0.72050000000000003</v>
      </c>
    </row>
    <row r="365" spans="1:3">
      <c r="A365" t="s">
        <v>101</v>
      </c>
      <c r="B365" s="9">
        <v>8.5199999999999997E-5</v>
      </c>
      <c r="C365">
        <v>1.4330000000000001</v>
      </c>
    </row>
    <row r="366" spans="1:3">
      <c r="A366" t="s">
        <v>100</v>
      </c>
      <c r="B366" s="9">
        <v>8.6199999999999995E-5</v>
      </c>
      <c r="C366">
        <v>2.8330000000000002</v>
      </c>
    </row>
    <row r="367" spans="1:3">
      <c r="A367" t="s">
        <v>99</v>
      </c>
      <c r="B367" s="9">
        <v>8.9400000000000005E-5</v>
      </c>
      <c r="C367">
        <v>5.4640000000000004</v>
      </c>
    </row>
    <row r="368" spans="1:3">
      <c r="A368" t="s">
        <v>98</v>
      </c>
      <c r="B368" s="9">
        <v>9.5699999999999995E-5</v>
      </c>
      <c r="C368">
        <v>10.199999999999999</v>
      </c>
    </row>
    <row r="369" spans="1:3">
      <c r="A369" t="s">
        <v>97</v>
      </c>
      <c r="B369" s="9">
        <v>1.06E-4</v>
      </c>
      <c r="C369">
        <v>18.48</v>
      </c>
    </row>
    <row r="370" spans="1:3">
      <c r="A370" t="s">
        <v>96</v>
      </c>
      <c r="B370" s="9">
        <v>1.1E-4</v>
      </c>
      <c r="C370">
        <v>35.630000000000003</v>
      </c>
    </row>
    <row r="371" spans="1:3">
      <c r="A371" t="s">
        <v>95</v>
      </c>
      <c r="B371" s="9">
        <v>1.18E-4</v>
      </c>
      <c r="C371">
        <v>66.39</v>
      </c>
    </row>
    <row r="372" spans="1:3">
      <c r="A372" t="s">
        <v>94</v>
      </c>
      <c r="B372" s="9">
        <v>1.35E-4</v>
      </c>
      <c r="C372">
        <v>115.7</v>
      </c>
    </row>
    <row r="373" spans="1:3">
      <c r="A373" t="s">
        <v>93</v>
      </c>
      <c r="B373" s="9">
        <v>1.92E-4</v>
      </c>
      <c r="C373">
        <v>162.6</v>
      </c>
    </row>
    <row r="374" spans="1:3">
      <c r="A374" t="s">
        <v>92</v>
      </c>
      <c r="B374" s="9">
        <v>2.6800000000000001E-4</v>
      </c>
      <c r="C374">
        <v>233.6</v>
      </c>
    </row>
    <row r="375" spans="1:3">
      <c r="A375" t="s">
        <v>91</v>
      </c>
      <c r="B375" s="9">
        <v>3.5500000000000001E-4</v>
      </c>
      <c r="C375">
        <v>352.1</v>
      </c>
    </row>
    <row r="376" spans="1:3">
      <c r="A376" t="s">
        <v>34</v>
      </c>
      <c r="B376" s="9">
        <v>5.5800000000000001E-4</v>
      </c>
      <c r="C376">
        <v>448.3</v>
      </c>
    </row>
    <row r="377" spans="1:3">
      <c r="A377" t="s">
        <v>90</v>
      </c>
      <c r="B377" s="9">
        <v>9.8799999999999995E-4</v>
      </c>
      <c r="C377">
        <v>505.9</v>
      </c>
    </row>
    <row r="378" spans="1:3">
      <c r="A378" t="s">
        <v>89</v>
      </c>
      <c r="B378" s="9">
        <v>1.8500000000000001E-3</v>
      </c>
      <c r="C378">
        <v>539.5</v>
      </c>
    </row>
    <row r="379" spans="1:3">
      <c r="A379" t="s">
        <v>88</v>
      </c>
      <c r="B379" s="9">
        <v>3.5599999999999998E-3</v>
      </c>
      <c r="C379">
        <v>561.4</v>
      </c>
    </row>
    <row r="380" spans="1:3">
      <c r="A380" t="s">
        <v>87</v>
      </c>
      <c r="B380" s="9">
        <v>7.0000000000000001E-3</v>
      </c>
      <c r="C380">
        <v>571.4</v>
      </c>
    </row>
    <row r="381" spans="1:3">
      <c r="A381" t="s">
        <v>86</v>
      </c>
      <c r="B381" s="9">
        <v>1.38E-2</v>
      </c>
      <c r="C381">
        <v>581.79999999999995</v>
      </c>
    </row>
    <row r="382" spans="1:3">
      <c r="A382" t="s">
        <v>85</v>
      </c>
      <c r="B382" s="9">
        <v>2.75E-2</v>
      </c>
      <c r="C382">
        <v>581.79999999999995</v>
      </c>
    </row>
    <row r="383" spans="1:3">
      <c r="A383" t="s">
        <v>84</v>
      </c>
      <c r="B383" s="9">
        <v>5.45E-2</v>
      </c>
      <c r="C383">
        <v>587.20000000000005</v>
      </c>
    </row>
    <row r="384" spans="1:3">
      <c r="A384"/>
      <c r="B384"/>
      <c r="C384"/>
    </row>
    <row r="385" spans="1:3">
      <c r="A385" t="s">
        <v>7</v>
      </c>
      <c r="B385"/>
      <c r="C385"/>
    </row>
    <row r="386" spans="1:3">
      <c r="A386" t="s">
        <v>83</v>
      </c>
      <c r="B386"/>
      <c r="C386"/>
    </row>
    <row r="387" spans="1:3">
      <c r="A387" t="s">
        <v>31</v>
      </c>
      <c r="B387"/>
      <c r="C387"/>
    </row>
    <row r="388" spans="1:3">
      <c r="A388" t="s">
        <v>32</v>
      </c>
      <c r="B388"/>
      <c r="C388"/>
    </row>
    <row r="389" spans="1:3">
      <c r="A389" t="s">
        <v>12</v>
      </c>
      <c r="B389"/>
      <c r="C389"/>
    </row>
    <row r="390" spans="1:3">
      <c r="A390" t="s">
        <v>15</v>
      </c>
      <c r="B390"/>
      <c r="C390"/>
    </row>
    <row r="391" spans="1:3">
      <c r="A391"/>
      <c r="B391"/>
      <c r="C391"/>
    </row>
    <row r="392" spans="1:3">
      <c r="A392" t="s">
        <v>18</v>
      </c>
      <c r="B392" t="s">
        <v>19</v>
      </c>
      <c r="C392" t="s">
        <v>20</v>
      </c>
    </row>
    <row r="393" spans="1:3">
      <c r="A393"/>
      <c r="B393"/>
      <c r="C393"/>
    </row>
    <row r="394" spans="1:3">
      <c r="A394" t="s">
        <v>82</v>
      </c>
      <c r="B394" s="9">
        <v>2.0400000000000001E-5</v>
      </c>
      <c r="C394">
        <v>0.37309999999999999</v>
      </c>
    </row>
    <row r="395" spans="1:3">
      <c r="A395" t="s">
        <v>81</v>
      </c>
      <c r="B395" s="9">
        <v>2.0699999999999998E-5</v>
      </c>
      <c r="C395">
        <v>0.73750000000000004</v>
      </c>
    </row>
    <row r="396" spans="1:3">
      <c r="A396" t="s">
        <v>80</v>
      </c>
      <c r="B396" s="9">
        <v>2.1699999999999999E-5</v>
      </c>
      <c r="C396">
        <v>1.4079999999999999</v>
      </c>
    </row>
    <row r="397" spans="1:3">
      <c r="A397" t="s">
        <v>79</v>
      </c>
      <c r="B397" s="9">
        <v>2.1699999999999999E-5</v>
      </c>
      <c r="C397">
        <v>2.8090000000000002</v>
      </c>
    </row>
    <row r="398" spans="1:3">
      <c r="A398" t="s">
        <v>78</v>
      </c>
      <c r="B398" s="9">
        <v>2.1999999999999999E-5</v>
      </c>
      <c r="C398">
        <v>5.556</v>
      </c>
    </row>
    <row r="399" spans="1:3">
      <c r="A399" t="s">
        <v>77</v>
      </c>
      <c r="B399" s="9">
        <v>2.27E-5</v>
      </c>
      <c r="C399">
        <v>10.75</v>
      </c>
    </row>
    <row r="400" spans="1:3">
      <c r="A400" t="s">
        <v>76</v>
      </c>
      <c r="B400" s="9">
        <v>2.34E-5</v>
      </c>
      <c r="C400">
        <v>20.89</v>
      </c>
    </row>
    <row r="401" spans="1:3">
      <c r="A401" t="s">
        <v>75</v>
      </c>
      <c r="B401" s="9">
        <v>2.48E-5</v>
      </c>
      <c r="C401">
        <v>39.31</v>
      </c>
    </row>
    <row r="402" spans="1:3">
      <c r="A402" t="s">
        <v>74</v>
      </c>
      <c r="B402" s="9">
        <v>2.7500000000000001E-5</v>
      </c>
      <c r="C402">
        <v>70.95</v>
      </c>
    </row>
    <row r="403" spans="1:3">
      <c r="A403" t="s">
        <v>73</v>
      </c>
      <c r="B403" s="9">
        <v>3.0300000000000001E-5</v>
      </c>
      <c r="C403">
        <v>129</v>
      </c>
    </row>
    <row r="404" spans="1:3">
      <c r="A404" t="s">
        <v>72</v>
      </c>
      <c r="B404" s="9">
        <v>3.6300000000000001E-5</v>
      </c>
      <c r="C404">
        <v>215.1</v>
      </c>
    </row>
    <row r="405" spans="1:3">
      <c r="A405" t="s">
        <v>71</v>
      </c>
      <c r="B405" s="9">
        <v>6.1400000000000002E-5</v>
      </c>
      <c r="C405">
        <v>254.5</v>
      </c>
    </row>
    <row r="406" spans="1:3">
      <c r="A406" t="s">
        <v>70</v>
      </c>
      <c r="B406" s="9">
        <v>1.01E-4</v>
      </c>
      <c r="C406">
        <v>310.7</v>
      </c>
    </row>
    <row r="407" spans="1:3">
      <c r="A407" t="s">
        <v>69</v>
      </c>
      <c r="B407" s="9">
        <v>2.6600000000000001E-4</v>
      </c>
      <c r="C407">
        <v>235.1</v>
      </c>
    </row>
    <row r="408" spans="1:3">
      <c r="A408" t="s">
        <v>68</v>
      </c>
      <c r="B408" s="9">
        <v>3.7399999999999998E-4</v>
      </c>
      <c r="C408">
        <v>334.2</v>
      </c>
    </row>
    <row r="409" spans="1:3">
      <c r="A409" t="s">
        <v>67</v>
      </c>
      <c r="B409" s="9">
        <v>5.8399999999999999E-4</v>
      </c>
      <c r="C409">
        <v>428.1</v>
      </c>
    </row>
    <row r="410" spans="1:3">
      <c r="A410" t="s">
        <v>54</v>
      </c>
      <c r="B410" s="9">
        <v>1E-3</v>
      </c>
      <c r="C410">
        <v>498.1</v>
      </c>
    </row>
    <row r="411" spans="1:3">
      <c r="A411" t="s">
        <v>66</v>
      </c>
      <c r="B411" s="9">
        <v>1.8E-3</v>
      </c>
      <c r="C411">
        <v>554.70000000000005</v>
      </c>
    </row>
    <row r="412" spans="1:3">
      <c r="A412" t="s">
        <v>65</v>
      </c>
      <c r="B412" s="9">
        <v>3.3999999999999998E-3</v>
      </c>
      <c r="C412">
        <v>588.5</v>
      </c>
    </row>
    <row r="413" spans="1:3">
      <c r="A413" t="s">
        <v>64</v>
      </c>
      <c r="B413" s="9">
        <v>6.6299999999999996E-3</v>
      </c>
      <c r="C413">
        <v>603.1</v>
      </c>
    </row>
    <row r="414" spans="1:3">
      <c r="A414" t="s">
        <v>63</v>
      </c>
      <c r="B414" s="9">
        <v>1.32E-2</v>
      </c>
      <c r="C414">
        <v>608.1</v>
      </c>
    </row>
    <row r="415" spans="1:3">
      <c r="A415" t="s">
        <v>62</v>
      </c>
      <c r="B415" s="9">
        <v>2.6100000000000002E-2</v>
      </c>
      <c r="C415">
        <v>612.4</v>
      </c>
    </row>
    <row r="416" spans="1:3">
      <c r="A416" t="s">
        <v>61</v>
      </c>
      <c r="B416" s="9">
        <v>5.1900000000000002E-2</v>
      </c>
      <c r="C416">
        <v>616.9</v>
      </c>
    </row>
    <row r="417" spans="1:3">
      <c r="A417"/>
      <c r="B417"/>
      <c r="C417"/>
    </row>
    <row r="418" spans="1:3">
      <c r="A418" t="s">
        <v>1</v>
      </c>
      <c r="B418"/>
      <c r="C418"/>
    </row>
    <row r="419" spans="1:3">
      <c r="A419" t="s">
        <v>56</v>
      </c>
      <c r="B419"/>
      <c r="C419"/>
    </row>
    <row r="420" spans="1:3">
      <c r="A420" t="s">
        <v>1</v>
      </c>
      <c r="B420"/>
      <c r="C420"/>
    </row>
    <row r="421" spans="1:3">
      <c r="A421"/>
      <c r="B421"/>
      <c r="C421"/>
    </row>
    <row r="422" spans="1:3">
      <c r="A422" t="s">
        <v>60</v>
      </c>
      <c r="B422"/>
      <c r="C422"/>
    </row>
    <row r="423" spans="1:3">
      <c r="A423" t="s">
        <v>59</v>
      </c>
      <c r="B423"/>
      <c r="C423"/>
    </row>
    <row r="424" spans="1:3">
      <c r="A424" t="s">
        <v>59</v>
      </c>
      <c r="B424"/>
      <c r="C424"/>
    </row>
    <row r="425" spans="1:3">
      <c r="A425" s="1" t="s">
        <v>1</v>
      </c>
    </row>
    <row r="429" spans="1:3">
      <c r="A429" s="1" t="s">
        <v>1</v>
      </c>
    </row>
    <row r="431" spans="1:3">
      <c r="A431" s="1" t="s">
        <v>3</v>
      </c>
    </row>
    <row r="433" spans="1:3">
      <c r="A433" s="1" t="s">
        <v>3</v>
      </c>
    </row>
    <row r="435" spans="1:3">
      <c r="A435" s="3" t="s">
        <v>5</v>
      </c>
    </row>
    <row r="436" spans="1:3">
      <c r="A436" s="3"/>
    </row>
    <row r="437" spans="1:3">
      <c r="A437" s="3" t="s">
        <v>5</v>
      </c>
    </row>
    <row r="439" spans="1:3">
      <c r="A439" s="1" t="s">
        <v>7</v>
      </c>
    </row>
    <row r="440" spans="1:3">
      <c r="A440" s="1" t="s">
        <v>8</v>
      </c>
    </row>
    <row r="441" spans="1:3">
      <c r="A441" s="1" t="s">
        <v>9</v>
      </c>
    </row>
    <row r="442" spans="1:3">
      <c r="A442" s="1" t="s">
        <v>10</v>
      </c>
    </row>
    <row r="443" spans="1:3">
      <c r="A443" s="1" t="s">
        <v>12</v>
      </c>
    </row>
    <row r="444" spans="1:3">
      <c r="A444" s="1" t="s">
        <v>15</v>
      </c>
    </row>
    <row r="446" spans="1:3">
      <c r="A446" s="1" t="s">
        <v>18</v>
      </c>
      <c r="B446" s="1" t="s">
        <v>19</v>
      </c>
      <c r="C446" s="1" t="s">
        <v>20</v>
      </c>
    </row>
    <row r="448" spans="1:3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1:3">
      <c r="B465" s="8"/>
    </row>
    <row r="466" spans="1:3">
      <c r="B466" s="8"/>
    </row>
    <row r="467" spans="1:3">
      <c r="B467" s="8"/>
    </row>
    <row r="468" spans="1:3">
      <c r="B468" s="8"/>
    </row>
    <row r="469" spans="1:3">
      <c r="B469" s="8"/>
    </row>
    <row r="470" spans="1:3">
      <c r="B470" s="8"/>
    </row>
    <row r="472" spans="1:3">
      <c r="A472" s="1" t="s">
        <v>7</v>
      </c>
    </row>
    <row r="473" spans="1:3">
      <c r="A473" s="1" t="s">
        <v>8</v>
      </c>
    </row>
    <row r="474" spans="1:3">
      <c r="A474" s="1" t="s">
        <v>26</v>
      </c>
    </row>
    <row r="475" spans="1:3">
      <c r="A475" s="1" t="s">
        <v>10</v>
      </c>
    </row>
    <row r="476" spans="1:3">
      <c r="A476" s="1" t="s">
        <v>12</v>
      </c>
    </row>
    <row r="477" spans="1:3">
      <c r="A477" s="1" t="s">
        <v>15</v>
      </c>
    </row>
    <row r="479" spans="1:3">
      <c r="A479" s="1" t="s">
        <v>18</v>
      </c>
      <c r="B479" s="1" t="s">
        <v>19</v>
      </c>
      <c r="C479" s="1" t="s">
        <v>20</v>
      </c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1:3">
      <c r="B497" s="8"/>
    </row>
    <row r="498" spans="1:3">
      <c r="B498" s="8"/>
    </row>
    <row r="499" spans="1:3">
      <c r="B499" s="8"/>
    </row>
    <row r="500" spans="1:3">
      <c r="B500" s="8"/>
    </row>
    <row r="501" spans="1:3">
      <c r="B501" s="8"/>
    </row>
    <row r="502" spans="1:3">
      <c r="B502" s="8"/>
    </row>
    <row r="503" spans="1:3">
      <c r="B503" s="8"/>
    </row>
    <row r="505" spans="1:3">
      <c r="A505" s="1" t="s">
        <v>7</v>
      </c>
    </row>
    <row r="506" spans="1:3">
      <c r="A506" s="1" t="s">
        <v>8</v>
      </c>
    </row>
    <row r="507" spans="1:3">
      <c r="A507" s="1" t="s">
        <v>31</v>
      </c>
    </row>
    <row r="508" spans="1:3">
      <c r="A508" s="1" t="s">
        <v>32</v>
      </c>
    </row>
    <row r="509" spans="1:3">
      <c r="A509" s="1" t="s">
        <v>12</v>
      </c>
    </row>
    <row r="510" spans="1:3">
      <c r="A510" s="1" t="s">
        <v>15</v>
      </c>
    </row>
    <row r="512" spans="1:3">
      <c r="A512" s="1" t="s">
        <v>18</v>
      </c>
      <c r="B512" s="1" t="s">
        <v>19</v>
      </c>
      <c r="C512" s="1" t="s">
        <v>20</v>
      </c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1:2">
      <c r="B529" s="8"/>
    </row>
    <row r="530" spans="1:2">
      <c r="B530" s="8"/>
    </row>
    <row r="531" spans="1:2">
      <c r="B531" s="8"/>
    </row>
    <row r="532" spans="1:2">
      <c r="B532" s="8"/>
    </row>
    <row r="533" spans="1:2">
      <c r="B533" s="8"/>
    </row>
    <row r="534" spans="1:2">
      <c r="B534" s="8"/>
    </row>
    <row r="535" spans="1:2">
      <c r="B535" s="8"/>
    </row>
    <row r="536" spans="1:2">
      <c r="B536" s="8"/>
    </row>
    <row r="538" spans="1:2">
      <c r="A538" s="1" t="s">
        <v>7</v>
      </c>
    </row>
    <row r="539" spans="1:2">
      <c r="A539" s="1" t="s">
        <v>8</v>
      </c>
    </row>
    <row r="540" spans="1:2">
      <c r="A540" s="1" t="s">
        <v>9</v>
      </c>
    </row>
    <row r="541" spans="1:2">
      <c r="A541" s="1" t="s">
        <v>35</v>
      </c>
    </row>
    <row r="542" spans="1:2">
      <c r="A542" s="1" t="s">
        <v>12</v>
      </c>
    </row>
    <row r="543" spans="1:2">
      <c r="A543" s="1" t="s">
        <v>15</v>
      </c>
    </row>
    <row r="545" spans="1:3">
      <c r="A545" s="1" t="s">
        <v>18</v>
      </c>
      <c r="B545" s="1" t="s">
        <v>19</v>
      </c>
      <c r="C545" s="1" t="s">
        <v>20</v>
      </c>
    </row>
    <row r="547" spans="1:3">
      <c r="B547" s="8"/>
    </row>
    <row r="548" spans="1:3">
      <c r="B548" s="8"/>
    </row>
    <row r="549" spans="1:3">
      <c r="B549" s="8"/>
    </row>
    <row r="550" spans="1:3">
      <c r="B550" s="8"/>
    </row>
    <row r="551" spans="1:3">
      <c r="B551" s="8"/>
    </row>
    <row r="552" spans="1:3">
      <c r="B552" s="8"/>
    </row>
    <row r="553" spans="1:3">
      <c r="B553" s="8"/>
    </row>
    <row r="554" spans="1:3">
      <c r="B554" s="8"/>
    </row>
    <row r="555" spans="1:3">
      <c r="B555" s="8"/>
    </row>
    <row r="556" spans="1:3">
      <c r="B556" s="8"/>
    </row>
    <row r="557" spans="1:3">
      <c r="B557" s="8"/>
    </row>
    <row r="558" spans="1:3">
      <c r="B558" s="8"/>
    </row>
    <row r="559" spans="1:3">
      <c r="B559" s="8"/>
    </row>
    <row r="560" spans="1:3">
      <c r="B560" s="8"/>
    </row>
    <row r="561" spans="1:2">
      <c r="B561" s="8"/>
    </row>
    <row r="562" spans="1:2">
      <c r="B562" s="8"/>
    </row>
    <row r="563" spans="1:2">
      <c r="B563" s="8"/>
    </row>
    <row r="564" spans="1:2">
      <c r="B564" s="8"/>
    </row>
    <row r="565" spans="1:2">
      <c r="B565" s="8"/>
    </row>
    <row r="566" spans="1:2">
      <c r="B566" s="8"/>
    </row>
    <row r="567" spans="1:2">
      <c r="B567" s="8"/>
    </row>
    <row r="568" spans="1:2">
      <c r="B568" s="8"/>
    </row>
    <row r="569" spans="1:2">
      <c r="B569" s="8"/>
    </row>
    <row r="572" spans="1:2">
      <c r="A572" s="1" t="s">
        <v>8</v>
      </c>
    </row>
    <row r="573" spans="1:2">
      <c r="A573" s="1" t="s">
        <v>26</v>
      </c>
    </row>
    <row r="574" spans="1:2">
      <c r="A574" s="1" t="s">
        <v>35</v>
      </c>
    </row>
    <row r="575" spans="1:2">
      <c r="A575" s="1" t="s">
        <v>12</v>
      </c>
    </row>
    <row r="576" spans="1:2">
      <c r="A576" s="1" t="s">
        <v>15</v>
      </c>
    </row>
    <row r="578" spans="1:3">
      <c r="A578" s="1" t="s">
        <v>18</v>
      </c>
      <c r="B578" s="1" t="s">
        <v>19</v>
      </c>
      <c r="C578" s="1" t="s">
        <v>20</v>
      </c>
    </row>
    <row r="580" spans="1:3">
      <c r="B580" s="8"/>
    </row>
    <row r="581" spans="1:3">
      <c r="B581" s="8"/>
    </row>
    <row r="582" spans="1:3">
      <c r="B582" s="8"/>
    </row>
    <row r="583" spans="1:3">
      <c r="B583" s="8"/>
    </row>
    <row r="584" spans="1:3">
      <c r="B584" s="8"/>
    </row>
    <row r="585" spans="1:3">
      <c r="B585" s="8"/>
    </row>
    <row r="586" spans="1:3">
      <c r="B586" s="8"/>
    </row>
    <row r="587" spans="1:3">
      <c r="B587" s="8"/>
    </row>
    <row r="588" spans="1:3">
      <c r="B588" s="8"/>
    </row>
    <row r="589" spans="1:3">
      <c r="B589" s="8"/>
    </row>
    <row r="590" spans="1:3">
      <c r="B590" s="8"/>
    </row>
    <row r="591" spans="1:3">
      <c r="B591" s="8"/>
    </row>
    <row r="592" spans="1:3">
      <c r="B592" s="8"/>
    </row>
    <row r="593" spans="1:2">
      <c r="B593" s="8"/>
    </row>
    <row r="594" spans="1:2">
      <c r="B594" s="8"/>
    </row>
    <row r="595" spans="1:2">
      <c r="B595" s="8"/>
    </row>
    <row r="596" spans="1:2">
      <c r="B596" s="8"/>
    </row>
    <row r="597" spans="1:2">
      <c r="B597" s="8"/>
    </row>
    <row r="598" spans="1:2">
      <c r="B598" s="8"/>
    </row>
    <row r="599" spans="1:2">
      <c r="B599" s="8"/>
    </row>
    <row r="600" spans="1:2">
      <c r="B600" s="8"/>
    </row>
    <row r="601" spans="1:2">
      <c r="B601" s="8"/>
    </row>
    <row r="602" spans="1:2">
      <c r="B602" s="8"/>
    </row>
    <row r="604" spans="1:2">
      <c r="A604" s="1" t="s">
        <v>7</v>
      </c>
    </row>
    <row r="605" spans="1:2">
      <c r="A605" s="1" t="s">
        <v>8</v>
      </c>
    </row>
    <row r="606" spans="1:2">
      <c r="A606" s="1" t="s">
        <v>31</v>
      </c>
    </row>
    <row r="607" spans="1:2">
      <c r="A607" s="1" t="s">
        <v>32</v>
      </c>
    </row>
    <row r="608" spans="1:2">
      <c r="A608" s="1" t="s">
        <v>12</v>
      </c>
    </row>
    <row r="609" spans="1:3">
      <c r="A609" s="1" t="s">
        <v>15</v>
      </c>
    </row>
    <row r="611" spans="1:3">
      <c r="A611" s="1" t="s">
        <v>18</v>
      </c>
      <c r="B611" s="1" t="s">
        <v>19</v>
      </c>
      <c r="C611" s="1" t="s">
        <v>20</v>
      </c>
    </row>
    <row r="613" spans="1:3">
      <c r="B613" s="8"/>
    </row>
    <row r="614" spans="1:3">
      <c r="B614" s="8"/>
    </row>
    <row r="615" spans="1:3">
      <c r="B615" s="8"/>
    </row>
    <row r="616" spans="1:3">
      <c r="B616" s="8"/>
    </row>
    <row r="617" spans="1:3">
      <c r="B617" s="8"/>
    </row>
    <row r="618" spans="1:3">
      <c r="B618" s="8"/>
    </row>
    <row r="619" spans="1:3">
      <c r="B619" s="8"/>
    </row>
    <row r="620" spans="1:3">
      <c r="B620" s="8"/>
    </row>
    <row r="621" spans="1:3">
      <c r="B621" s="8"/>
    </row>
    <row r="622" spans="1:3">
      <c r="B622" s="8"/>
    </row>
    <row r="623" spans="1:3">
      <c r="B623" s="8"/>
    </row>
    <row r="624" spans="1:3">
      <c r="B624" s="8"/>
    </row>
    <row r="625" spans="1:2">
      <c r="B625" s="8"/>
    </row>
    <row r="626" spans="1:2">
      <c r="B626" s="8"/>
    </row>
    <row r="627" spans="1:2">
      <c r="B627" s="8"/>
    </row>
    <row r="628" spans="1:2">
      <c r="B628" s="8"/>
    </row>
    <row r="629" spans="1:2">
      <c r="B629" s="8"/>
    </row>
    <row r="630" spans="1:2">
      <c r="B630" s="8"/>
    </row>
    <row r="631" spans="1:2">
      <c r="B631" s="8"/>
    </row>
    <row r="632" spans="1:2">
      <c r="B632" s="8"/>
    </row>
    <row r="633" spans="1:2">
      <c r="B633" s="8"/>
    </row>
    <row r="634" spans="1:2">
      <c r="B634" s="8"/>
    </row>
    <row r="635" spans="1:2">
      <c r="B635" s="8"/>
    </row>
    <row r="637" spans="1:2">
      <c r="A637" s="3" t="s">
        <v>5</v>
      </c>
    </row>
    <row r="638" spans="1:2">
      <c r="A638" s="3" t="s">
        <v>42</v>
      </c>
    </row>
    <row r="639" spans="1:2">
      <c r="A639" s="3" t="s">
        <v>5</v>
      </c>
    </row>
    <row r="641" spans="1:3">
      <c r="A641" s="1" t="s">
        <v>7</v>
      </c>
    </row>
    <row r="642" spans="1:3">
      <c r="A642" s="1" t="s">
        <v>43</v>
      </c>
    </row>
    <row r="643" spans="1:3">
      <c r="A643" s="1" t="s">
        <v>9</v>
      </c>
    </row>
    <row r="644" spans="1:3">
      <c r="A644" s="1" t="s">
        <v>10</v>
      </c>
    </row>
    <row r="645" spans="1:3">
      <c r="A645" s="1" t="s">
        <v>12</v>
      </c>
    </row>
    <row r="646" spans="1:3">
      <c r="A646" s="1" t="s">
        <v>15</v>
      </c>
    </row>
    <row r="648" spans="1:3">
      <c r="A648" s="1" t="s">
        <v>18</v>
      </c>
      <c r="B648" s="1" t="s">
        <v>19</v>
      </c>
      <c r="C648" s="1" t="s">
        <v>20</v>
      </c>
    </row>
    <row r="650" spans="1:3">
      <c r="B650" s="8"/>
    </row>
    <row r="651" spans="1:3">
      <c r="B651" s="8"/>
    </row>
    <row r="652" spans="1:3">
      <c r="B652" s="8"/>
    </row>
    <row r="653" spans="1:3">
      <c r="B653" s="8"/>
    </row>
    <row r="654" spans="1:3">
      <c r="B654" s="8"/>
    </row>
    <row r="655" spans="1:3">
      <c r="B655" s="8"/>
    </row>
    <row r="656" spans="1:3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71" spans="2:2">
      <c r="B671" s="8"/>
    </row>
    <row r="672" spans="2:2">
      <c r="B672" s="8"/>
    </row>
    <row r="674" spans="1:3">
      <c r="A674" s="1" t="s">
        <v>7</v>
      </c>
    </row>
    <row r="675" spans="1:3">
      <c r="A675" s="1" t="s">
        <v>43</v>
      </c>
    </row>
    <row r="676" spans="1:3">
      <c r="A676" s="1" t="s">
        <v>26</v>
      </c>
    </row>
    <row r="677" spans="1:3">
      <c r="A677" s="1" t="s">
        <v>10</v>
      </c>
    </row>
    <row r="678" spans="1:3">
      <c r="A678" s="1" t="s">
        <v>12</v>
      </c>
    </row>
    <row r="679" spans="1:3">
      <c r="A679" s="1" t="s">
        <v>15</v>
      </c>
    </row>
    <row r="681" spans="1:3">
      <c r="A681" s="1" t="s">
        <v>18</v>
      </c>
      <c r="B681" s="1" t="s">
        <v>19</v>
      </c>
      <c r="C681" s="1" t="s">
        <v>20</v>
      </c>
    </row>
    <row r="683" spans="1:3">
      <c r="B683" s="8"/>
    </row>
    <row r="684" spans="1:3">
      <c r="B684" s="8"/>
    </row>
    <row r="685" spans="1:3">
      <c r="B685" s="8"/>
    </row>
    <row r="686" spans="1:3">
      <c r="B686" s="8"/>
    </row>
    <row r="687" spans="1:3">
      <c r="B687" s="8"/>
    </row>
    <row r="688" spans="1:3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1:3">
      <c r="B705" s="8"/>
    </row>
    <row r="707" spans="1:3">
      <c r="A707" s="1" t="s">
        <v>7</v>
      </c>
    </row>
    <row r="708" spans="1:3">
      <c r="A708" s="1" t="s">
        <v>43</v>
      </c>
    </row>
    <row r="709" spans="1:3">
      <c r="A709" s="1" t="s">
        <v>31</v>
      </c>
    </row>
    <row r="710" spans="1:3">
      <c r="A710" s="1" t="s">
        <v>32</v>
      </c>
    </row>
    <row r="711" spans="1:3">
      <c r="A711" s="1" t="s">
        <v>12</v>
      </c>
    </row>
    <row r="712" spans="1:3">
      <c r="A712" s="1" t="s">
        <v>15</v>
      </c>
    </row>
    <row r="714" spans="1:3">
      <c r="A714" s="1" t="s">
        <v>18</v>
      </c>
      <c r="B714" s="1" t="s">
        <v>19</v>
      </c>
      <c r="C714" s="1" t="s">
        <v>20</v>
      </c>
    </row>
    <row r="716" spans="1:3">
      <c r="B716" s="8"/>
    </row>
    <row r="717" spans="1:3">
      <c r="B717" s="8"/>
    </row>
    <row r="718" spans="1:3">
      <c r="B718" s="8"/>
    </row>
    <row r="719" spans="1:3">
      <c r="B719" s="8"/>
    </row>
    <row r="720" spans="1:3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1:3">
      <c r="B737" s="8"/>
    </row>
    <row r="738" spans="1:3">
      <c r="B738" s="8"/>
    </row>
    <row r="740" spans="1:3">
      <c r="A740" s="1" t="s">
        <v>7</v>
      </c>
    </row>
    <row r="741" spans="1:3">
      <c r="A741" s="1" t="s">
        <v>43</v>
      </c>
    </row>
    <row r="742" spans="1:3">
      <c r="A742" s="1" t="s">
        <v>9</v>
      </c>
    </row>
    <row r="743" spans="1:3">
      <c r="A743" s="1" t="s">
        <v>35</v>
      </c>
    </row>
    <row r="744" spans="1:3">
      <c r="A744" s="1" t="s">
        <v>12</v>
      </c>
    </row>
    <row r="745" spans="1:3">
      <c r="A745" s="1" t="s">
        <v>15</v>
      </c>
    </row>
    <row r="747" spans="1:3">
      <c r="A747" s="1" t="s">
        <v>18</v>
      </c>
      <c r="B747" s="1" t="s">
        <v>19</v>
      </c>
      <c r="C747" s="1" t="s">
        <v>20</v>
      </c>
    </row>
    <row r="749" spans="1:3">
      <c r="B749" s="8"/>
    </row>
    <row r="750" spans="1:3">
      <c r="B750" s="8"/>
    </row>
    <row r="751" spans="1:3">
      <c r="B751" s="8"/>
    </row>
    <row r="752" spans="1:3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1:3">
      <c r="B769" s="8"/>
    </row>
    <row r="770" spans="1:3">
      <c r="B770" s="8"/>
    </row>
    <row r="771" spans="1:3">
      <c r="B771" s="8"/>
    </row>
    <row r="773" spans="1:3">
      <c r="A773" s="1" t="s">
        <v>7</v>
      </c>
    </row>
    <row r="774" spans="1:3">
      <c r="A774" s="1" t="s">
        <v>43</v>
      </c>
    </row>
    <row r="775" spans="1:3">
      <c r="A775" s="1" t="s">
        <v>26</v>
      </c>
    </row>
    <row r="776" spans="1:3">
      <c r="A776" s="1" t="s">
        <v>35</v>
      </c>
    </row>
    <row r="777" spans="1:3">
      <c r="A777" s="1" t="s">
        <v>12</v>
      </c>
    </row>
    <row r="778" spans="1:3">
      <c r="A778" s="1" t="s">
        <v>15</v>
      </c>
    </row>
    <row r="780" spans="1:3">
      <c r="A780" s="1" t="s">
        <v>18</v>
      </c>
      <c r="B780" s="1" t="s">
        <v>19</v>
      </c>
      <c r="C780" s="1" t="s">
        <v>20</v>
      </c>
    </row>
    <row r="782" spans="1:3">
      <c r="B782" s="8"/>
    </row>
    <row r="783" spans="1:3">
      <c r="B783" s="8"/>
    </row>
    <row r="784" spans="1:3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1:3">
      <c r="B801" s="8"/>
    </row>
    <row r="802" spans="1:3">
      <c r="B802" s="8"/>
    </row>
    <row r="803" spans="1:3">
      <c r="B803" s="8"/>
    </row>
    <row r="804" spans="1:3">
      <c r="B804" s="8"/>
    </row>
    <row r="806" spans="1:3">
      <c r="A806" s="1" t="s">
        <v>7</v>
      </c>
    </row>
    <row r="807" spans="1:3">
      <c r="A807" s="1" t="s">
        <v>43</v>
      </c>
    </row>
    <row r="808" spans="1:3">
      <c r="A808" s="1" t="s">
        <v>31</v>
      </c>
    </row>
    <row r="809" spans="1:3">
      <c r="A809" s="1" t="s">
        <v>32</v>
      </c>
    </row>
    <row r="810" spans="1:3">
      <c r="A810" s="1" t="s">
        <v>12</v>
      </c>
    </row>
    <row r="811" spans="1:3">
      <c r="A811" s="1" t="s">
        <v>15</v>
      </c>
    </row>
    <row r="813" spans="1:3">
      <c r="A813" s="1" t="s">
        <v>18</v>
      </c>
      <c r="B813" s="1" t="s">
        <v>19</v>
      </c>
      <c r="C813" s="1" t="s">
        <v>20</v>
      </c>
    </row>
    <row r="815" spans="1:3">
      <c r="B815" s="8"/>
    </row>
    <row r="816" spans="1:3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1:2">
      <c r="B833" s="8"/>
    </row>
    <row r="834" spans="1:2">
      <c r="B834" s="8"/>
    </row>
    <row r="835" spans="1:2">
      <c r="B835" s="8"/>
    </row>
    <row r="836" spans="1:2">
      <c r="B836" s="8"/>
    </row>
    <row r="837" spans="1:2">
      <c r="B837" s="8"/>
    </row>
    <row r="839" spans="1:2">
      <c r="A839" s="1" t="s">
        <v>1</v>
      </c>
    </row>
    <row r="840" spans="1:2">
      <c r="A840" s="1" t="s">
        <v>56</v>
      </c>
    </row>
    <row r="841" spans="1:2">
      <c r="A841" s="1" t="s">
        <v>1</v>
      </c>
    </row>
    <row r="843" spans="1:2">
      <c r="A843" s="1" t="s">
        <v>57</v>
      </c>
    </row>
    <row r="844" spans="1:2">
      <c r="A844" s="1" t="s">
        <v>58</v>
      </c>
    </row>
  </sheetData>
  <phoneticPr fontId="3"/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5"/>
  <sheetViews>
    <sheetView workbookViewId="0">
      <selection activeCell="F51" sqref="F51"/>
    </sheetView>
  </sheetViews>
  <sheetFormatPr baseColWidth="12" defaultColWidth="8.83203125" defaultRowHeight="17" x14ac:dyDescent="0"/>
  <cols>
    <col min="1" max="1" width="56.33203125" customWidth="1"/>
  </cols>
  <sheetData>
    <row r="1" spans="1:1">
      <c r="A1" t="s">
        <v>547</v>
      </c>
    </row>
    <row r="3" spans="1:1">
      <c r="A3" t="s">
        <v>546</v>
      </c>
    </row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8" spans="1:1">
      <c r="A8" t="s">
        <v>322</v>
      </c>
    </row>
    <row r="9" spans="1:1">
      <c r="A9" t="s">
        <v>1</v>
      </c>
    </row>
    <row r="11" spans="1:1">
      <c r="A11" t="s">
        <v>3</v>
      </c>
    </row>
    <row r="12" spans="1:1">
      <c r="A12" t="s">
        <v>4</v>
      </c>
    </row>
    <row r="13" spans="1:1">
      <c r="A13" t="s">
        <v>3</v>
      </c>
    </row>
    <row r="15" spans="1:1">
      <c r="A15" t="s">
        <v>5</v>
      </c>
    </row>
    <row r="16" spans="1:1">
      <c r="A16" t="s">
        <v>6</v>
      </c>
    </row>
    <row r="17" spans="1:3">
      <c r="A17" t="s">
        <v>5</v>
      </c>
    </row>
    <row r="19" spans="1:3">
      <c r="A19" t="s">
        <v>7</v>
      </c>
    </row>
    <row r="20" spans="1:3">
      <c r="A20" t="s">
        <v>215</v>
      </c>
    </row>
    <row r="21" spans="1:3">
      <c r="A21" t="s">
        <v>9</v>
      </c>
    </row>
    <row r="22" spans="1:3">
      <c r="A22" t="s">
        <v>10</v>
      </c>
    </row>
    <row r="23" spans="1:3">
      <c r="A23" t="s">
        <v>12</v>
      </c>
    </row>
    <row r="24" spans="1:3">
      <c r="A24" t="s">
        <v>15</v>
      </c>
    </row>
    <row r="26" spans="1:3">
      <c r="A26" t="s">
        <v>18</v>
      </c>
      <c r="B26" t="s">
        <v>19</v>
      </c>
      <c r="C26" t="s">
        <v>20</v>
      </c>
    </row>
    <row r="28" spans="1:3">
      <c r="A28" t="s">
        <v>545</v>
      </c>
      <c r="B28" s="9">
        <v>1.6200000000000001E-5</v>
      </c>
      <c r="C28">
        <v>0.47170000000000001</v>
      </c>
    </row>
    <row r="29" spans="1:3">
      <c r="A29" t="s">
        <v>544</v>
      </c>
      <c r="B29" s="9">
        <v>1.6799999999999998E-5</v>
      </c>
      <c r="C29">
        <v>0.91069999999999995</v>
      </c>
    </row>
    <row r="30" spans="1:3">
      <c r="A30" t="s">
        <v>543</v>
      </c>
      <c r="B30" s="9">
        <v>1.6799999999999998E-5</v>
      </c>
      <c r="C30">
        <v>1.8180000000000001</v>
      </c>
    </row>
    <row r="31" spans="1:3">
      <c r="A31" t="s">
        <v>542</v>
      </c>
      <c r="B31" s="9">
        <v>1.59E-5</v>
      </c>
      <c r="C31">
        <v>3.8460000000000001</v>
      </c>
    </row>
    <row r="32" spans="1:3">
      <c r="A32" t="s">
        <v>541</v>
      </c>
      <c r="B32" s="9">
        <v>1.5800000000000001E-5</v>
      </c>
      <c r="C32">
        <v>7.7069999999999999</v>
      </c>
    </row>
    <row r="33" spans="1:3">
      <c r="A33" t="s">
        <v>540</v>
      </c>
      <c r="B33" s="9">
        <v>1.5699999999999999E-5</v>
      </c>
      <c r="C33">
        <v>15.5</v>
      </c>
    </row>
    <row r="34" spans="1:3">
      <c r="A34" t="s">
        <v>539</v>
      </c>
      <c r="B34" s="9">
        <v>1.5800000000000001E-5</v>
      </c>
      <c r="C34">
        <v>30.89</v>
      </c>
    </row>
    <row r="35" spans="1:3">
      <c r="A35" t="s">
        <v>538</v>
      </c>
      <c r="B35" s="9">
        <v>1.5999999999999999E-5</v>
      </c>
      <c r="C35">
        <v>61.07</v>
      </c>
    </row>
    <row r="36" spans="1:3">
      <c r="A36" t="s">
        <v>537</v>
      </c>
      <c r="B36" s="9">
        <v>1.63E-5</v>
      </c>
      <c r="C36">
        <v>119.6</v>
      </c>
    </row>
    <row r="37" spans="1:3">
      <c r="A37" t="s">
        <v>536</v>
      </c>
      <c r="B37" s="9">
        <v>1.7E-5</v>
      </c>
      <c r="C37">
        <v>229.8</v>
      </c>
    </row>
    <row r="38" spans="1:3">
      <c r="A38" t="s">
        <v>535</v>
      </c>
      <c r="B38" s="9">
        <v>1.9000000000000001E-5</v>
      </c>
      <c r="C38">
        <v>411.6</v>
      </c>
    </row>
    <row r="39" spans="1:3">
      <c r="A39" t="s">
        <v>534</v>
      </c>
      <c r="B39" s="9">
        <v>3.0599999999999998E-5</v>
      </c>
      <c r="C39">
        <v>511</v>
      </c>
    </row>
    <row r="40" spans="1:3">
      <c r="A40" t="s">
        <v>533</v>
      </c>
      <c r="B40" s="9">
        <v>5.41E-5</v>
      </c>
      <c r="C40">
        <v>577.9</v>
      </c>
    </row>
    <row r="41" spans="1:3">
      <c r="A41" t="s">
        <v>532</v>
      </c>
      <c r="B41" s="9">
        <v>1.01E-4</v>
      </c>
      <c r="C41">
        <v>619.1</v>
      </c>
    </row>
    <row r="42" spans="1:3">
      <c r="A42" t="s">
        <v>531</v>
      </c>
      <c r="B42" s="9">
        <v>1.95E-4</v>
      </c>
      <c r="C42">
        <v>641.6</v>
      </c>
    </row>
    <row r="43" spans="1:3">
      <c r="A43" t="s">
        <v>530</v>
      </c>
      <c r="B43" s="9">
        <v>3.8200000000000002E-4</v>
      </c>
      <c r="C43">
        <v>653.9</v>
      </c>
    </row>
    <row r="44" spans="1:3">
      <c r="A44" t="s">
        <v>374</v>
      </c>
      <c r="B44" s="9">
        <v>7.5699999999999997E-4</v>
      </c>
      <c r="C44">
        <v>660.6</v>
      </c>
    </row>
    <row r="45" spans="1:3">
      <c r="A45" t="s">
        <v>373</v>
      </c>
      <c r="B45" s="9">
        <v>1.5100000000000001E-3</v>
      </c>
      <c r="C45">
        <v>664.1</v>
      </c>
    </row>
    <row r="46" spans="1:3">
      <c r="A46" t="s">
        <v>372</v>
      </c>
      <c r="B46" s="9">
        <v>3.0000000000000001E-3</v>
      </c>
      <c r="C46">
        <v>665.8</v>
      </c>
    </row>
    <row r="47" spans="1:3">
      <c r="A47" t="s">
        <v>371</v>
      </c>
      <c r="B47" s="9">
        <v>5.9899999999999997E-3</v>
      </c>
      <c r="C47">
        <v>667.5</v>
      </c>
    </row>
    <row r="48" spans="1:3">
      <c r="A48" t="s">
        <v>529</v>
      </c>
      <c r="B48" s="9">
        <v>1.2E-2</v>
      </c>
      <c r="C48">
        <v>668.4</v>
      </c>
    </row>
    <row r="49" spans="1:3">
      <c r="A49" t="s">
        <v>484</v>
      </c>
      <c r="B49" s="9">
        <v>2.3900000000000001E-2</v>
      </c>
      <c r="C49">
        <v>668.4</v>
      </c>
    </row>
    <row r="50" spans="1:3">
      <c r="A50" t="s">
        <v>446</v>
      </c>
      <c r="B50" s="9">
        <v>4.7899999999999998E-2</v>
      </c>
      <c r="C50">
        <v>668.4</v>
      </c>
    </row>
    <row r="52" spans="1:3">
      <c r="A52" t="s">
        <v>7</v>
      </c>
    </row>
    <row r="53" spans="1:3">
      <c r="A53" t="s">
        <v>215</v>
      </c>
    </row>
    <row r="54" spans="1:3">
      <c r="A54" t="s">
        <v>26</v>
      </c>
    </row>
    <row r="55" spans="1:3">
      <c r="A55" t="s">
        <v>10</v>
      </c>
    </row>
    <row r="56" spans="1:3">
      <c r="A56" t="s">
        <v>12</v>
      </c>
    </row>
    <row r="57" spans="1:3">
      <c r="A57" t="s">
        <v>15</v>
      </c>
    </row>
    <row r="59" spans="1:3">
      <c r="A59" t="s">
        <v>18</v>
      </c>
      <c r="B59" t="s">
        <v>19</v>
      </c>
      <c r="C59" t="s">
        <v>20</v>
      </c>
    </row>
    <row r="61" spans="1:3">
      <c r="A61" t="s">
        <v>528</v>
      </c>
      <c r="B61" s="9">
        <v>3.29E-5</v>
      </c>
      <c r="C61">
        <v>0.2319</v>
      </c>
    </row>
    <row r="62" spans="1:3">
      <c r="A62" t="s">
        <v>527</v>
      </c>
      <c r="B62" s="9">
        <v>3.29E-5</v>
      </c>
      <c r="C62">
        <v>0.46379999999999999</v>
      </c>
    </row>
    <row r="63" spans="1:3">
      <c r="A63" t="s">
        <v>526</v>
      </c>
      <c r="B63" s="9">
        <v>3.29E-5</v>
      </c>
      <c r="C63">
        <v>0.92759999999999998</v>
      </c>
    </row>
    <row r="64" spans="1:3">
      <c r="A64" t="s">
        <v>525</v>
      </c>
      <c r="B64" s="9">
        <v>3.29E-5</v>
      </c>
      <c r="C64">
        <v>1.855</v>
      </c>
    </row>
    <row r="65" spans="1:3">
      <c r="A65" t="s">
        <v>524</v>
      </c>
      <c r="B65" s="9">
        <v>3.29E-5</v>
      </c>
      <c r="C65">
        <v>3.7109999999999999</v>
      </c>
    </row>
    <row r="66" spans="1:3">
      <c r="A66" t="s">
        <v>523</v>
      </c>
      <c r="B66" s="9">
        <v>3.3000000000000003E-5</v>
      </c>
      <c r="C66">
        <v>7.407</v>
      </c>
    </row>
    <row r="67" spans="1:3">
      <c r="A67" t="s">
        <v>522</v>
      </c>
      <c r="B67" s="9">
        <v>3.5200000000000002E-5</v>
      </c>
      <c r="C67">
        <v>13.86</v>
      </c>
    </row>
    <row r="68" spans="1:3">
      <c r="A68" t="s">
        <v>521</v>
      </c>
      <c r="B68" s="9">
        <v>3.9700000000000003E-5</v>
      </c>
      <c r="C68">
        <v>24.58</v>
      </c>
    </row>
    <row r="69" spans="1:3">
      <c r="A69" t="s">
        <v>520</v>
      </c>
      <c r="B69" s="9">
        <v>4.6E-5</v>
      </c>
      <c r="C69">
        <v>42.5</v>
      </c>
    </row>
    <row r="70" spans="1:3">
      <c r="A70" t="s">
        <v>519</v>
      </c>
      <c r="B70" s="9">
        <v>4.8699999999999998E-5</v>
      </c>
      <c r="C70">
        <v>80.2</v>
      </c>
    </row>
    <row r="71" spans="1:3">
      <c r="A71" t="s">
        <v>473</v>
      </c>
      <c r="B71" s="9">
        <v>5.4299999999999998E-5</v>
      </c>
      <c r="C71">
        <v>143.80000000000001</v>
      </c>
    </row>
    <row r="72" spans="1:3">
      <c r="A72" t="s">
        <v>518</v>
      </c>
      <c r="B72" s="9">
        <v>6.6299999999999999E-5</v>
      </c>
      <c r="C72">
        <v>235.7</v>
      </c>
    </row>
    <row r="73" spans="1:3">
      <c r="A73" t="s">
        <v>517</v>
      </c>
      <c r="B73" s="9">
        <v>8.9499999999999994E-5</v>
      </c>
      <c r="C73">
        <v>349.2</v>
      </c>
    </row>
    <row r="74" spans="1:3">
      <c r="A74" t="s">
        <v>470</v>
      </c>
      <c r="B74" s="9">
        <v>1.36E-4</v>
      </c>
      <c r="C74">
        <v>458.8</v>
      </c>
    </row>
    <row r="75" spans="1:3">
      <c r="A75" t="s">
        <v>516</v>
      </c>
      <c r="B75" s="9">
        <v>2.33E-4</v>
      </c>
      <c r="C75">
        <v>535.6</v>
      </c>
    </row>
    <row r="76" spans="1:3">
      <c r="A76" t="s">
        <v>468</v>
      </c>
      <c r="B76" s="9">
        <v>4.2099999999999999E-4</v>
      </c>
      <c r="C76">
        <v>593.29999999999995</v>
      </c>
    </row>
    <row r="77" spans="1:3">
      <c r="A77" t="s">
        <v>467</v>
      </c>
      <c r="B77" s="9">
        <v>7.9600000000000005E-4</v>
      </c>
      <c r="C77">
        <v>628.20000000000005</v>
      </c>
    </row>
    <row r="78" spans="1:3">
      <c r="A78" t="s">
        <v>466</v>
      </c>
      <c r="B78" s="9">
        <v>1.5399999999999999E-3</v>
      </c>
      <c r="C78">
        <v>647.29999999999995</v>
      </c>
    </row>
    <row r="79" spans="1:3">
      <c r="A79" t="s">
        <v>465</v>
      </c>
      <c r="B79" s="9">
        <v>3.0400000000000002E-3</v>
      </c>
      <c r="C79">
        <v>657.3</v>
      </c>
    </row>
    <row r="80" spans="1:3">
      <c r="A80" t="s">
        <v>464</v>
      </c>
      <c r="B80" s="9">
        <v>6.0400000000000002E-3</v>
      </c>
      <c r="C80">
        <v>662.4</v>
      </c>
    </row>
    <row r="81" spans="1:3">
      <c r="A81" t="s">
        <v>463</v>
      </c>
      <c r="B81" s="9">
        <v>1.2E-2</v>
      </c>
      <c r="C81">
        <v>664.1</v>
      </c>
    </row>
    <row r="82" spans="1:3">
      <c r="A82" t="s">
        <v>462</v>
      </c>
      <c r="B82" s="9">
        <v>2.4E-2</v>
      </c>
      <c r="C82">
        <v>665.8</v>
      </c>
    </row>
    <row r="83" spans="1:3">
      <c r="A83" t="s">
        <v>461</v>
      </c>
      <c r="B83" s="9">
        <v>4.8000000000000001E-2</v>
      </c>
      <c r="C83">
        <v>666.7</v>
      </c>
    </row>
    <row r="85" spans="1:3">
      <c r="A85" t="s">
        <v>7</v>
      </c>
    </row>
    <row r="86" spans="1:3">
      <c r="A86" t="s">
        <v>215</v>
      </c>
    </row>
    <row r="87" spans="1:3">
      <c r="A87" t="s">
        <v>31</v>
      </c>
    </row>
    <row r="88" spans="1:3">
      <c r="A88" t="s">
        <v>32</v>
      </c>
    </row>
    <row r="89" spans="1:3">
      <c r="A89" t="s">
        <v>12</v>
      </c>
    </row>
    <row r="90" spans="1:3">
      <c r="A90" t="s">
        <v>15</v>
      </c>
    </row>
    <row r="92" spans="1:3">
      <c r="A92" t="s">
        <v>18</v>
      </c>
      <c r="B92" t="s">
        <v>19</v>
      </c>
      <c r="C92" t="s">
        <v>20</v>
      </c>
    </row>
    <row r="94" spans="1:3">
      <c r="A94" t="s">
        <v>515</v>
      </c>
      <c r="B94" s="9">
        <v>1.8700000000000001E-5</v>
      </c>
      <c r="C94">
        <v>0.40849999999999997</v>
      </c>
    </row>
    <row r="95" spans="1:3">
      <c r="A95" t="s">
        <v>514</v>
      </c>
      <c r="B95" s="9">
        <v>1.9300000000000002E-5</v>
      </c>
      <c r="C95">
        <v>0.79239999999999999</v>
      </c>
    </row>
    <row r="96" spans="1:3">
      <c r="A96" t="s">
        <v>513</v>
      </c>
      <c r="B96" s="9">
        <v>1.9300000000000002E-5</v>
      </c>
      <c r="C96">
        <v>1.58</v>
      </c>
    </row>
    <row r="97" spans="1:3">
      <c r="A97" t="s">
        <v>512</v>
      </c>
      <c r="B97" s="9">
        <v>1.95E-5</v>
      </c>
      <c r="C97">
        <v>3.125</v>
      </c>
    </row>
    <row r="98" spans="1:3">
      <c r="A98" t="s">
        <v>511</v>
      </c>
      <c r="B98" s="9">
        <v>2.19E-5</v>
      </c>
      <c r="C98">
        <v>5.5869999999999997</v>
      </c>
    </row>
    <row r="99" spans="1:3">
      <c r="A99" t="s">
        <v>510</v>
      </c>
      <c r="B99" s="9">
        <v>2.4000000000000001E-5</v>
      </c>
      <c r="C99">
        <v>10.18</v>
      </c>
    </row>
    <row r="100" spans="1:3">
      <c r="A100" t="s">
        <v>509</v>
      </c>
      <c r="B100" s="9">
        <v>2.58E-5</v>
      </c>
      <c r="C100">
        <v>18.96</v>
      </c>
    </row>
    <row r="101" spans="1:3">
      <c r="A101" t="s">
        <v>508</v>
      </c>
      <c r="B101" s="9">
        <v>2.7100000000000001E-5</v>
      </c>
      <c r="C101">
        <v>36.04</v>
      </c>
    </row>
    <row r="102" spans="1:3">
      <c r="A102" t="s">
        <v>507</v>
      </c>
      <c r="B102" s="9">
        <v>2.9799999999999999E-5</v>
      </c>
      <c r="C102">
        <v>65.44</v>
      </c>
    </row>
    <row r="103" spans="1:3">
      <c r="A103" t="s">
        <v>506</v>
      </c>
      <c r="B103" s="9">
        <v>3.4499999999999998E-5</v>
      </c>
      <c r="C103">
        <v>113.1</v>
      </c>
    </row>
    <row r="104" spans="1:3">
      <c r="A104" t="s">
        <v>505</v>
      </c>
      <c r="B104" s="9">
        <v>4.6900000000000002E-5</v>
      </c>
      <c r="C104">
        <v>166.4</v>
      </c>
    </row>
    <row r="105" spans="1:3">
      <c r="A105" t="s">
        <v>504</v>
      </c>
      <c r="B105" s="9">
        <v>4.9700000000000002E-5</v>
      </c>
      <c r="C105">
        <v>314.5</v>
      </c>
    </row>
    <row r="106" spans="1:3">
      <c r="A106" t="s">
        <v>503</v>
      </c>
      <c r="B106" s="9">
        <v>6.6500000000000004E-5</v>
      </c>
      <c r="C106">
        <v>469.7</v>
      </c>
    </row>
    <row r="107" spans="1:3">
      <c r="A107" t="s">
        <v>447</v>
      </c>
      <c r="B107" s="9">
        <v>1.05E-4</v>
      </c>
      <c r="C107">
        <v>594</v>
      </c>
    </row>
    <row r="108" spans="1:3">
      <c r="A108" t="s">
        <v>395</v>
      </c>
      <c r="B108" s="9">
        <v>1.9900000000000001E-4</v>
      </c>
      <c r="C108">
        <v>629</v>
      </c>
    </row>
    <row r="109" spans="1:3">
      <c r="A109" t="s">
        <v>394</v>
      </c>
      <c r="B109" s="9">
        <v>3.86E-4</v>
      </c>
      <c r="C109">
        <v>648.1</v>
      </c>
    </row>
    <row r="110" spans="1:3">
      <c r="A110" t="s">
        <v>393</v>
      </c>
      <c r="B110" s="9">
        <v>7.6000000000000004E-4</v>
      </c>
      <c r="C110">
        <v>658.1</v>
      </c>
    </row>
    <row r="111" spans="1:3">
      <c r="A111" t="s">
        <v>392</v>
      </c>
      <c r="B111" s="9">
        <v>1.5100000000000001E-3</v>
      </c>
      <c r="C111">
        <v>663.2</v>
      </c>
    </row>
    <row r="112" spans="1:3">
      <c r="A112" t="s">
        <v>330</v>
      </c>
      <c r="B112" s="9">
        <v>3.0100000000000001E-3</v>
      </c>
      <c r="C112">
        <v>664.9</v>
      </c>
    </row>
    <row r="113" spans="1:3">
      <c r="A113" t="s">
        <v>391</v>
      </c>
      <c r="B113" s="9">
        <v>6.0000000000000001E-3</v>
      </c>
      <c r="C113">
        <v>666.7</v>
      </c>
    </row>
    <row r="114" spans="1:3">
      <c r="A114" t="s">
        <v>328</v>
      </c>
      <c r="B114" s="9">
        <v>1.2E-2</v>
      </c>
      <c r="C114">
        <v>667.5</v>
      </c>
    </row>
    <row r="115" spans="1:3">
      <c r="A115" t="s">
        <v>484</v>
      </c>
      <c r="B115" s="9">
        <v>2.3900000000000001E-2</v>
      </c>
      <c r="C115">
        <v>668.4</v>
      </c>
    </row>
    <row r="116" spans="1:3">
      <c r="A116" t="s">
        <v>446</v>
      </c>
      <c r="B116" s="9">
        <v>4.7899999999999998E-2</v>
      </c>
      <c r="C116">
        <v>668.4</v>
      </c>
    </row>
    <row r="118" spans="1:3">
      <c r="A118" t="s">
        <v>7</v>
      </c>
    </row>
    <row r="119" spans="1:3">
      <c r="A119" t="s">
        <v>215</v>
      </c>
    </row>
    <row r="120" spans="1:3">
      <c r="A120" t="s">
        <v>9</v>
      </c>
    </row>
    <row r="121" spans="1:3">
      <c r="A121" t="s">
        <v>35</v>
      </c>
    </row>
    <row r="122" spans="1:3">
      <c r="A122" t="s">
        <v>12</v>
      </c>
    </row>
    <row r="123" spans="1:3">
      <c r="A123" t="s">
        <v>15</v>
      </c>
    </row>
    <row r="125" spans="1:3">
      <c r="A125" t="s">
        <v>18</v>
      </c>
      <c r="B125" t="s">
        <v>19</v>
      </c>
      <c r="C125" t="s">
        <v>20</v>
      </c>
    </row>
    <row r="127" spans="1:3">
      <c r="A127" t="s">
        <v>502</v>
      </c>
      <c r="B127" s="9">
        <v>1.5E-5</v>
      </c>
      <c r="C127">
        <v>0.5081</v>
      </c>
    </row>
    <row r="128" spans="1:3">
      <c r="A128" t="s">
        <v>501</v>
      </c>
      <c r="B128" s="9">
        <v>1.59E-5</v>
      </c>
      <c r="C128">
        <v>0.96150000000000002</v>
      </c>
    </row>
    <row r="129" spans="1:3">
      <c r="A129" t="s">
        <v>500</v>
      </c>
      <c r="B129" s="9">
        <v>1.5800000000000001E-5</v>
      </c>
      <c r="C129">
        <v>1.927</v>
      </c>
    </row>
    <row r="130" spans="1:3">
      <c r="A130" t="s">
        <v>499</v>
      </c>
      <c r="B130" s="9">
        <v>1.4800000000000001E-5</v>
      </c>
      <c r="C130">
        <v>4.1319999999999997</v>
      </c>
    </row>
    <row r="131" spans="1:3">
      <c r="A131" t="s">
        <v>498</v>
      </c>
      <c r="B131" s="9">
        <v>1.47E-5</v>
      </c>
      <c r="C131">
        <v>8.282</v>
      </c>
    </row>
    <row r="132" spans="1:3">
      <c r="A132" t="s">
        <v>497</v>
      </c>
      <c r="B132" s="9">
        <v>1.49E-5</v>
      </c>
      <c r="C132">
        <v>16.43</v>
      </c>
    </row>
    <row r="133" spans="1:3">
      <c r="A133" t="s">
        <v>496</v>
      </c>
      <c r="B133" s="9">
        <v>1.49E-5</v>
      </c>
      <c r="C133">
        <v>32.79</v>
      </c>
    </row>
    <row r="134" spans="1:3">
      <c r="A134" t="s">
        <v>495</v>
      </c>
      <c r="B134" s="9">
        <v>1.5099999999999999E-5</v>
      </c>
      <c r="C134">
        <v>64.78</v>
      </c>
    </row>
    <row r="135" spans="1:3">
      <c r="A135" t="s">
        <v>494</v>
      </c>
      <c r="B135" s="9">
        <v>1.5400000000000002E-5</v>
      </c>
      <c r="C135">
        <v>126.5</v>
      </c>
    </row>
    <row r="136" spans="1:3">
      <c r="A136" t="s">
        <v>493</v>
      </c>
      <c r="B136" s="9">
        <v>1.5800000000000001E-5</v>
      </c>
      <c r="C136">
        <v>247.6</v>
      </c>
    </row>
    <row r="137" spans="1:3">
      <c r="A137" t="s">
        <v>492</v>
      </c>
      <c r="B137" s="9">
        <v>1.8099999999999999E-5</v>
      </c>
      <c r="C137">
        <v>432.4</v>
      </c>
    </row>
    <row r="138" spans="1:3">
      <c r="A138" t="s">
        <v>491</v>
      </c>
      <c r="B138" s="9">
        <v>2.97E-5</v>
      </c>
      <c r="C138">
        <v>526.70000000000005</v>
      </c>
    </row>
    <row r="139" spans="1:3">
      <c r="A139" t="s">
        <v>490</v>
      </c>
      <c r="B139" s="9">
        <v>5.3000000000000001E-5</v>
      </c>
      <c r="C139">
        <v>589.20000000000005</v>
      </c>
    </row>
    <row r="140" spans="1:3">
      <c r="A140" t="s">
        <v>489</v>
      </c>
      <c r="B140" s="9">
        <v>1E-4</v>
      </c>
      <c r="C140">
        <v>625.20000000000005</v>
      </c>
    </row>
    <row r="141" spans="1:3">
      <c r="A141" t="s">
        <v>488</v>
      </c>
      <c r="B141" s="9">
        <v>1.94E-4</v>
      </c>
      <c r="C141">
        <v>644.79999999999995</v>
      </c>
    </row>
    <row r="142" spans="1:3">
      <c r="A142" t="s">
        <v>487</v>
      </c>
      <c r="B142" s="9">
        <v>3.8099999999999999E-4</v>
      </c>
      <c r="C142">
        <v>656.4</v>
      </c>
    </row>
    <row r="143" spans="1:3">
      <c r="A143" t="s">
        <v>486</v>
      </c>
      <c r="B143" s="9">
        <v>7.5500000000000003E-4</v>
      </c>
      <c r="C143">
        <v>662.4</v>
      </c>
    </row>
    <row r="144" spans="1:3">
      <c r="A144" t="s">
        <v>485</v>
      </c>
      <c r="B144" s="9">
        <v>1.5E-3</v>
      </c>
      <c r="C144">
        <v>664.9</v>
      </c>
    </row>
    <row r="145" spans="1:3">
      <c r="A145" t="s">
        <v>372</v>
      </c>
      <c r="B145" s="9">
        <v>3.0000000000000001E-3</v>
      </c>
      <c r="C145">
        <v>665.8</v>
      </c>
    </row>
    <row r="146" spans="1:3">
      <c r="A146" t="s">
        <v>371</v>
      </c>
      <c r="B146" s="9">
        <v>5.9899999999999997E-3</v>
      </c>
      <c r="C146">
        <v>667.5</v>
      </c>
    </row>
    <row r="147" spans="1:3">
      <c r="A147" t="s">
        <v>328</v>
      </c>
      <c r="B147" s="9">
        <v>1.2E-2</v>
      </c>
      <c r="C147">
        <v>667.5</v>
      </c>
    </row>
    <row r="148" spans="1:3">
      <c r="A148" t="s">
        <v>484</v>
      </c>
      <c r="B148" s="9">
        <v>2.3900000000000001E-2</v>
      </c>
      <c r="C148">
        <v>668.4</v>
      </c>
    </row>
    <row r="149" spans="1:3">
      <c r="A149" t="s">
        <v>446</v>
      </c>
      <c r="B149" s="9">
        <v>4.7899999999999998E-2</v>
      </c>
      <c r="C149">
        <v>668.4</v>
      </c>
    </row>
    <row r="151" spans="1:3">
      <c r="A151" t="s">
        <v>7</v>
      </c>
    </row>
    <row r="152" spans="1:3">
      <c r="A152" t="s">
        <v>215</v>
      </c>
    </row>
    <row r="153" spans="1:3">
      <c r="A153" t="s">
        <v>26</v>
      </c>
    </row>
    <row r="154" spans="1:3">
      <c r="A154" t="s">
        <v>35</v>
      </c>
    </row>
    <row r="155" spans="1:3">
      <c r="A155" t="s">
        <v>12</v>
      </c>
    </row>
    <row r="156" spans="1:3">
      <c r="A156" t="s">
        <v>15</v>
      </c>
    </row>
    <row r="158" spans="1:3">
      <c r="A158" t="s">
        <v>18</v>
      </c>
      <c r="B158" t="s">
        <v>19</v>
      </c>
      <c r="C158" t="s">
        <v>20</v>
      </c>
    </row>
    <row r="160" spans="1:3">
      <c r="A160" t="s">
        <v>483</v>
      </c>
      <c r="B160" s="9">
        <v>3.1900000000000003E-5</v>
      </c>
      <c r="C160">
        <v>0.23949999999999999</v>
      </c>
    </row>
    <row r="161" spans="1:3">
      <c r="A161" t="s">
        <v>482</v>
      </c>
      <c r="B161" s="9">
        <v>3.1900000000000003E-5</v>
      </c>
      <c r="C161">
        <v>0.47889999999999999</v>
      </c>
    </row>
    <row r="162" spans="1:3">
      <c r="A162" t="s">
        <v>481</v>
      </c>
      <c r="B162" s="9">
        <v>3.1900000000000003E-5</v>
      </c>
      <c r="C162">
        <v>0.95789999999999997</v>
      </c>
    </row>
    <row r="163" spans="1:3">
      <c r="A163" t="s">
        <v>480</v>
      </c>
      <c r="B163" s="9">
        <v>3.1900000000000003E-5</v>
      </c>
      <c r="C163">
        <v>1.9119999999999999</v>
      </c>
    </row>
    <row r="164" spans="1:3">
      <c r="A164" t="s">
        <v>479</v>
      </c>
      <c r="B164" s="9">
        <v>3.1900000000000003E-5</v>
      </c>
      <c r="C164">
        <v>3.8239999999999998</v>
      </c>
    </row>
    <row r="165" spans="1:3">
      <c r="A165" t="s">
        <v>478</v>
      </c>
      <c r="B165" s="9">
        <v>3.2700000000000002E-5</v>
      </c>
      <c r="C165">
        <v>7.4630000000000001</v>
      </c>
    </row>
    <row r="166" spans="1:3">
      <c r="A166" t="s">
        <v>477</v>
      </c>
      <c r="B166" s="9">
        <v>3.4999999999999997E-5</v>
      </c>
      <c r="C166">
        <v>13.96</v>
      </c>
    </row>
    <row r="167" spans="1:3">
      <c r="A167" t="s">
        <v>476</v>
      </c>
      <c r="B167" s="9">
        <v>3.9400000000000002E-5</v>
      </c>
      <c r="C167">
        <v>24.77</v>
      </c>
    </row>
    <row r="168" spans="1:3">
      <c r="A168" t="s">
        <v>475</v>
      </c>
      <c r="B168" s="9">
        <v>4.6400000000000003E-5</v>
      </c>
      <c r="C168">
        <v>42.11</v>
      </c>
    </row>
    <row r="169" spans="1:3">
      <c r="A169" t="s">
        <v>474</v>
      </c>
      <c r="B169" s="9">
        <v>4.88E-5</v>
      </c>
      <c r="C169">
        <v>80</v>
      </c>
    </row>
    <row r="170" spans="1:3">
      <c r="A170" t="s">
        <v>473</v>
      </c>
      <c r="B170" s="9">
        <v>5.4299999999999998E-5</v>
      </c>
      <c r="C170">
        <v>143.80000000000001</v>
      </c>
    </row>
    <row r="171" spans="1:3">
      <c r="A171" t="s">
        <v>472</v>
      </c>
      <c r="B171" s="9">
        <v>6.6699999999999995E-5</v>
      </c>
      <c r="C171">
        <v>234.4</v>
      </c>
    </row>
    <row r="172" spans="1:3">
      <c r="A172" t="s">
        <v>471</v>
      </c>
      <c r="B172" s="9">
        <v>8.9699999999999998E-5</v>
      </c>
      <c r="C172">
        <v>348.3</v>
      </c>
    </row>
    <row r="173" spans="1:3">
      <c r="A173" t="s">
        <v>470</v>
      </c>
      <c r="B173" s="9">
        <v>1.36E-4</v>
      </c>
      <c r="C173">
        <v>458.8</v>
      </c>
    </row>
    <row r="174" spans="1:3">
      <c r="A174" t="s">
        <v>469</v>
      </c>
      <c r="B174" s="9">
        <v>2.34E-4</v>
      </c>
      <c r="C174">
        <v>535</v>
      </c>
    </row>
    <row r="175" spans="1:3">
      <c r="A175" t="s">
        <v>468</v>
      </c>
      <c r="B175" s="9">
        <v>4.2099999999999999E-4</v>
      </c>
      <c r="C175">
        <v>593.29999999999995</v>
      </c>
    </row>
    <row r="176" spans="1:3">
      <c r="A176" t="s">
        <v>467</v>
      </c>
      <c r="B176" s="9">
        <v>7.9600000000000005E-4</v>
      </c>
      <c r="C176">
        <v>628.20000000000005</v>
      </c>
    </row>
    <row r="177" spans="1:3">
      <c r="A177" t="s">
        <v>466</v>
      </c>
      <c r="B177" s="9">
        <v>1.5399999999999999E-3</v>
      </c>
      <c r="C177">
        <v>647.29999999999995</v>
      </c>
    </row>
    <row r="178" spans="1:3">
      <c r="A178" t="s">
        <v>465</v>
      </c>
      <c r="B178" s="9">
        <v>3.0400000000000002E-3</v>
      </c>
      <c r="C178">
        <v>657.3</v>
      </c>
    </row>
    <row r="179" spans="1:3">
      <c r="A179" t="s">
        <v>464</v>
      </c>
      <c r="B179" s="9">
        <v>6.0400000000000002E-3</v>
      </c>
      <c r="C179">
        <v>662.4</v>
      </c>
    </row>
    <row r="180" spans="1:3">
      <c r="A180" t="s">
        <v>463</v>
      </c>
      <c r="B180" s="9">
        <v>1.2E-2</v>
      </c>
      <c r="C180">
        <v>664.1</v>
      </c>
    </row>
    <row r="181" spans="1:3">
      <c r="A181" t="s">
        <v>462</v>
      </c>
      <c r="B181" s="9">
        <v>2.4E-2</v>
      </c>
      <c r="C181">
        <v>665.8</v>
      </c>
    </row>
    <row r="182" spans="1:3">
      <c r="A182" t="s">
        <v>461</v>
      </c>
      <c r="B182" s="9">
        <v>4.8000000000000001E-2</v>
      </c>
      <c r="C182">
        <v>666.7</v>
      </c>
    </row>
    <row r="184" spans="1:3">
      <c r="A184" t="s">
        <v>7</v>
      </c>
    </row>
    <row r="185" spans="1:3">
      <c r="A185" t="s">
        <v>215</v>
      </c>
    </row>
    <row r="186" spans="1:3">
      <c r="A186" t="s">
        <v>31</v>
      </c>
    </row>
    <row r="187" spans="1:3">
      <c r="A187" t="s">
        <v>32</v>
      </c>
    </row>
    <row r="188" spans="1:3">
      <c r="A188" t="s">
        <v>12</v>
      </c>
    </row>
    <row r="189" spans="1:3">
      <c r="A189" t="s">
        <v>15</v>
      </c>
    </row>
    <row r="191" spans="1:3">
      <c r="A191" t="s">
        <v>18</v>
      </c>
      <c r="B191" t="s">
        <v>19</v>
      </c>
      <c r="C191" t="s">
        <v>20</v>
      </c>
    </row>
    <row r="193" spans="1:3">
      <c r="A193" t="s">
        <v>460</v>
      </c>
      <c r="B193" s="9">
        <v>1.98E-5</v>
      </c>
      <c r="C193">
        <v>0.38579999999999998</v>
      </c>
    </row>
    <row r="194" spans="1:3">
      <c r="A194" t="s">
        <v>459</v>
      </c>
      <c r="B194" s="9">
        <v>1.9899999999999999E-5</v>
      </c>
      <c r="C194">
        <v>0.76690000000000003</v>
      </c>
    </row>
    <row r="195" spans="1:3">
      <c r="A195" t="s">
        <v>458</v>
      </c>
      <c r="B195" s="9">
        <v>2.0000000000000002E-5</v>
      </c>
      <c r="C195">
        <v>1.5269999999999999</v>
      </c>
    </row>
    <row r="196" spans="1:3">
      <c r="A196" t="s">
        <v>457</v>
      </c>
      <c r="B196" s="9">
        <v>2.02E-5</v>
      </c>
      <c r="C196">
        <v>3.0209999999999999</v>
      </c>
    </row>
    <row r="197" spans="1:3">
      <c r="A197" t="s">
        <v>456</v>
      </c>
      <c r="B197" s="9">
        <v>2.1800000000000001E-5</v>
      </c>
      <c r="C197">
        <v>5.61</v>
      </c>
    </row>
    <row r="198" spans="1:3">
      <c r="A198" t="s">
        <v>455</v>
      </c>
      <c r="B198" s="9">
        <v>2.4300000000000001E-5</v>
      </c>
      <c r="C198">
        <v>10.050000000000001</v>
      </c>
    </row>
    <row r="199" spans="1:3">
      <c r="A199" t="s">
        <v>454</v>
      </c>
      <c r="B199" s="9">
        <v>2.5700000000000001E-5</v>
      </c>
      <c r="C199">
        <v>19</v>
      </c>
    </row>
    <row r="200" spans="1:3">
      <c r="A200" t="s">
        <v>453</v>
      </c>
      <c r="B200" s="9">
        <v>2.69E-5</v>
      </c>
      <c r="C200">
        <v>36.36</v>
      </c>
    </row>
    <row r="201" spans="1:3">
      <c r="A201" t="s">
        <v>452</v>
      </c>
      <c r="B201" s="9">
        <v>2.8600000000000001E-5</v>
      </c>
      <c r="C201">
        <v>68.23</v>
      </c>
    </row>
    <row r="202" spans="1:3">
      <c r="A202" t="s">
        <v>451</v>
      </c>
      <c r="B202" s="9">
        <v>3.1999999999999999E-5</v>
      </c>
      <c r="C202">
        <v>122.1</v>
      </c>
    </row>
    <row r="203" spans="1:3">
      <c r="A203" t="s">
        <v>450</v>
      </c>
      <c r="B203" s="9">
        <v>4.6600000000000001E-5</v>
      </c>
      <c r="C203">
        <v>167.8</v>
      </c>
    </row>
    <row r="204" spans="1:3">
      <c r="A204" t="s">
        <v>449</v>
      </c>
      <c r="B204" s="9">
        <v>5.0800000000000002E-5</v>
      </c>
      <c r="C204">
        <v>307.7</v>
      </c>
    </row>
    <row r="205" spans="1:3">
      <c r="A205" t="s">
        <v>448</v>
      </c>
      <c r="B205" s="9">
        <v>6.4499999999999996E-5</v>
      </c>
      <c r="C205">
        <v>484.8</v>
      </c>
    </row>
    <row r="206" spans="1:3">
      <c r="A206" t="s">
        <v>447</v>
      </c>
      <c r="B206" s="9">
        <v>1.05E-4</v>
      </c>
      <c r="C206">
        <v>594</v>
      </c>
    </row>
    <row r="207" spans="1:3">
      <c r="A207" t="s">
        <v>395</v>
      </c>
      <c r="B207" s="9">
        <v>1.9900000000000001E-4</v>
      </c>
      <c r="C207">
        <v>629</v>
      </c>
    </row>
    <row r="208" spans="1:3">
      <c r="A208" t="s">
        <v>394</v>
      </c>
      <c r="B208" s="9">
        <v>3.86E-4</v>
      </c>
      <c r="C208">
        <v>648.1</v>
      </c>
    </row>
    <row r="209" spans="1:3">
      <c r="A209" t="s">
        <v>393</v>
      </c>
      <c r="B209" s="9">
        <v>7.6000000000000004E-4</v>
      </c>
      <c r="C209">
        <v>658.1</v>
      </c>
    </row>
    <row r="210" spans="1:3">
      <c r="A210" t="s">
        <v>392</v>
      </c>
      <c r="B210" s="9">
        <v>1.5100000000000001E-3</v>
      </c>
      <c r="C210">
        <v>663.2</v>
      </c>
    </row>
    <row r="211" spans="1:3">
      <c r="A211" t="s">
        <v>372</v>
      </c>
      <c r="B211" s="9">
        <v>3.0000000000000001E-3</v>
      </c>
      <c r="C211">
        <v>665.8</v>
      </c>
    </row>
    <row r="212" spans="1:3">
      <c r="A212" t="s">
        <v>391</v>
      </c>
      <c r="B212" s="9">
        <v>6.0000000000000001E-3</v>
      </c>
      <c r="C212">
        <v>666.7</v>
      </c>
    </row>
    <row r="213" spans="1:3">
      <c r="A213" t="s">
        <v>328</v>
      </c>
      <c r="B213" s="9">
        <v>1.2E-2</v>
      </c>
      <c r="C213">
        <v>667.5</v>
      </c>
    </row>
    <row r="214" spans="1:3">
      <c r="A214" t="s">
        <v>327</v>
      </c>
      <c r="B214" s="9">
        <v>2.4E-2</v>
      </c>
      <c r="C214">
        <v>667.5</v>
      </c>
    </row>
    <row r="215" spans="1:3">
      <c r="A215" t="s">
        <v>446</v>
      </c>
      <c r="B215" s="9">
        <v>4.7899999999999998E-2</v>
      </c>
      <c r="C215">
        <v>668.4</v>
      </c>
    </row>
    <row r="217" spans="1:3">
      <c r="A217" t="s">
        <v>5</v>
      </c>
    </row>
    <row r="218" spans="1:3">
      <c r="A218" t="s">
        <v>42</v>
      </c>
    </row>
    <row r="219" spans="1:3">
      <c r="A219" t="s">
        <v>5</v>
      </c>
    </row>
    <row r="221" spans="1:3">
      <c r="A221" t="s">
        <v>7</v>
      </c>
    </row>
    <row r="222" spans="1:3">
      <c r="A222" t="s">
        <v>83</v>
      </c>
    </row>
    <row r="223" spans="1:3">
      <c r="A223" t="s">
        <v>9</v>
      </c>
    </row>
    <row r="224" spans="1:3">
      <c r="A224" t="s">
        <v>10</v>
      </c>
    </row>
    <row r="225" spans="1:3">
      <c r="A225" t="s">
        <v>12</v>
      </c>
    </row>
    <row r="226" spans="1:3">
      <c r="A226" t="s">
        <v>15</v>
      </c>
    </row>
    <row r="228" spans="1:3">
      <c r="A228" t="s">
        <v>18</v>
      </c>
      <c r="B228" t="s">
        <v>19</v>
      </c>
      <c r="C228" t="s">
        <v>20</v>
      </c>
    </row>
    <row r="230" spans="1:3">
      <c r="A230" t="s">
        <v>445</v>
      </c>
      <c r="B230" s="9">
        <v>1.6900000000000001E-5</v>
      </c>
      <c r="C230">
        <v>0.4521</v>
      </c>
    </row>
    <row r="231" spans="1:3">
      <c r="A231" t="s">
        <v>444</v>
      </c>
      <c r="B231" s="9">
        <v>1.7499999999999998E-5</v>
      </c>
      <c r="C231">
        <v>0.87109999999999999</v>
      </c>
    </row>
    <row r="232" spans="1:3">
      <c r="A232" t="s">
        <v>443</v>
      </c>
      <c r="B232" s="9">
        <v>1.7499999999999998E-5</v>
      </c>
      <c r="C232">
        <v>1.742</v>
      </c>
    </row>
    <row r="233" spans="1:3">
      <c r="A233" t="s">
        <v>442</v>
      </c>
      <c r="B233" s="9">
        <v>1.6200000000000001E-5</v>
      </c>
      <c r="C233">
        <v>3.7589999999999999</v>
      </c>
    </row>
    <row r="234" spans="1:3">
      <c r="A234" t="s">
        <v>441</v>
      </c>
      <c r="B234" s="9">
        <v>1.63E-5</v>
      </c>
      <c r="C234">
        <v>7.5049999999999999</v>
      </c>
    </row>
    <row r="235" spans="1:3">
      <c r="A235" t="s">
        <v>440</v>
      </c>
      <c r="B235" s="9">
        <v>1.6399999999999999E-5</v>
      </c>
      <c r="C235">
        <v>14.93</v>
      </c>
    </row>
    <row r="236" spans="1:3">
      <c r="A236" t="s">
        <v>439</v>
      </c>
      <c r="B236" s="9">
        <v>1.6500000000000001E-5</v>
      </c>
      <c r="C236">
        <v>29.63</v>
      </c>
    </row>
    <row r="237" spans="1:3">
      <c r="A237" t="s">
        <v>438</v>
      </c>
      <c r="B237" s="9">
        <v>1.6699999999999999E-5</v>
      </c>
      <c r="C237">
        <v>58.5</v>
      </c>
    </row>
    <row r="238" spans="1:3">
      <c r="A238" t="s">
        <v>437</v>
      </c>
      <c r="B238" s="9">
        <v>1.7099999999999999E-5</v>
      </c>
      <c r="C238">
        <v>114.3</v>
      </c>
    </row>
    <row r="239" spans="1:3">
      <c r="A239" t="s">
        <v>436</v>
      </c>
      <c r="B239" s="9">
        <v>1.77E-5</v>
      </c>
      <c r="C239">
        <v>221.1</v>
      </c>
    </row>
    <row r="240" spans="1:3">
      <c r="A240" t="s">
        <v>435</v>
      </c>
      <c r="B240" s="9">
        <v>1.9899999999999999E-5</v>
      </c>
      <c r="C240">
        <v>393.2</v>
      </c>
    </row>
    <row r="241" spans="1:3">
      <c r="A241" t="s">
        <v>434</v>
      </c>
      <c r="B241" s="9">
        <v>3.1600000000000002E-5</v>
      </c>
      <c r="C241">
        <v>495.2</v>
      </c>
    </row>
    <row r="242" spans="1:3">
      <c r="A242" t="s">
        <v>433</v>
      </c>
      <c r="B242" s="9">
        <v>5.5099999999999998E-5</v>
      </c>
      <c r="C242">
        <v>567.6</v>
      </c>
    </row>
    <row r="243" spans="1:3">
      <c r="A243" t="s">
        <v>432</v>
      </c>
      <c r="B243" s="9">
        <v>1.02E-4</v>
      </c>
      <c r="C243">
        <v>613.20000000000005</v>
      </c>
    </row>
    <row r="244" spans="1:3">
      <c r="A244" t="s">
        <v>431</v>
      </c>
      <c r="B244" s="9">
        <v>1.9599999999999999E-4</v>
      </c>
      <c r="C244">
        <v>637.6</v>
      </c>
    </row>
    <row r="245" spans="1:3">
      <c r="A245" t="s">
        <v>375</v>
      </c>
      <c r="B245" s="9">
        <v>3.8299999999999999E-4</v>
      </c>
      <c r="C245">
        <v>653.1</v>
      </c>
    </row>
    <row r="246" spans="1:3">
      <c r="A246" t="s">
        <v>374</v>
      </c>
      <c r="B246" s="9">
        <v>7.5699999999999997E-4</v>
      </c>
      <c r="C246">
        <v>660.6</v>
      </c>
    </row>
    <row r="247" spans="1:3">
      <c r="A247" t="s">
        <v>373</v>
      </c>
      <c r="B247" s="9">
        <v>1.5100000000000001E-3</v>
      </c>
      <c r="C247">
        <v>664.1</v>
      </c>
    </row>
    <row r="248" spans="1:3">
      <c r="A248" t="s">
        <v>372</v>
      </c>
      <c r="B248" s="9">
        <v>3.0000000000000001E-3</v>
      </c>
      <c r="C248">
        <v>665.8</v>
      </c>
    </row>
    <row r="249" spans="1:3">
      <c r="A249" t="s">
        <v>391</v>
      </c>
      <c r="B249" s="9">
        <v>6.0000000000000001E-3</v>
      </c>
      <c r="C249">
        <v>666.7</v>
      </c>
    </row>
    <row r="250" spans="1:3">
      <c r="A250" t="s">
        <v>328</v>
      </c>
      <c r="B250" s="9">
        <v>1.2E-2</v>
      </c>
      <c r="C250">
        <v>667.5</v>
      </c>
    </row>
    <row r="251" spans="1:3">
      <c r="A251" t="s">
        <v>327</v>
      </c>
      <c r="B251" s="9">
        <v>2.4E-2</v>
      </c>
      <c r="C251">
        <v>667.5</v>
      </c>
    </row>
    <row r="252" spans="1:3">
      <c r="A252" t="s">
        <v>326</v>
      </c>
      <c r="B252" s="9">
        <v>4.7899999999999998E-2</v>
      </c>
      <c r="C252">
        <v>667.5</v>
      </c>
    </row>
    <row r="254" spans="1:3">
      <c r="A254" t="s">
        <v>7</v>
      </c>
    </row>
    <row r="255" spans="1:3">
      <c r="A255" t="s">
        <v>83</v>
      </c>
    </row>
    <row r="256" spans="1:3">
      <c r="A256" t="s">
        <v>26</v>
      </c>
    </row>
    <row r="257" spans="1:3">
      <c r="A257" t="s">
        <v>10</v>
      </c>
    </row>
    <row r="258" spans="1:3">
      <c r="A258" t="s">
        <v>12</v>
      </c>
    </row>
    <row r="259" spans="1:3">
      <c r="A259" t="s">
        <v>15</v>
      </c>
    </row>
    <row r="261" spans="1:3">
      <c r="A261" t="s">
        <v>18</v>
      </c>
      <c r="B261" t="s">
        <v>19</v>
      </c>
      <c r="C261" t="s">
        <v>20</v>
      </c>
    </row>
    <row r="263" spans="1:3">
      <c r="A263" t="s">
        <v>430</v>
      </c>
      <c r="B263" s="9">
        <v>3.82E-5</v>
      </c>
      <c r="C263">
        <v>0.19969999999999999</v>
      </c>
    </row>
    <row r="264" spans="1:3">
      <c r="A264" t="s">
        <v>429</v>
      </c>
      <c r="B264" s="9">
        <v>3.82E-5</v>
      </c>
      <c r="C264">
        <v>0.39939999999999998</v>
      </c>
    </row>
    <row r="265" spans="1:3">
      <c r="A265" t="s">
        <v>428</v>
      </c>
      <c r="B265" s="9">
        <v>3.82E-5</v>
      </c>
      <c r="C265">
        <v>0.79869999999999997</v>
      </c>
    </row>
    <row r="266" spans="1:3">
      <c r="A266" t="s">
        <v>427</v>
      </c>
      <c r="B266" s="9">
        <v>3.82E-5</v>
      </c>
      <c r="C266">
        <v>1.597</v>
      </c>
    </row>
    <row r="267" spans="1:3">
      <c r="A267" t="s">
        <v>426</v>
      </c>
      <c r="B267" s="9">
        <v>3.8300000000000003E-5</v>
      </c>
      <c r="C267">
        <v>3.1850000000000001</v>
      </c>
    </row>
    <row r="268" spans="1:3">
      <c r="A268" t="s">
        <v>425</v>
      </c>
      <c r="B268" s="9">
        <v>3.8800000000000001E-5</v>
      </c>
      <c r="C268">
        <v>6.2990000000000004</v>
      </c>
    </row>
    <row r="269" spans="1:3">
      <c r="A269" t="s">
        <v>424</v>
      </c>
      <c r="B269" s="9">
        <v>4.1199999999999999E-5</v>
      </c>
      <c r="C269">
        <v>11.85</v>
      </c>
    </row>
    <row r="270" spans="1:3">
      <c r="A270" t="s">
        <v>423</v>
      </c>
      <c r="B270" s="9">
        <v>4.6E-5</v>
      </c>
      <c r="C270">
        <v>21.22</v>
      </c>
    </row>
    <row r="271" spans="1:3">
      <c r="A271" t="s">
        <v>422</v>
      </c>
      <c r="B271" s="9">
        <v>5.4299999999999998E-5</v>
      </c>
      <c r="C271">
        <v>35.96</v>
      </c>
    </row>
    <row r="272" spans="1:3">
      <c r="A272" t="s">
        <v>421</v>
      </c>
      <c r="B272" s="9">
        <v>5.6900000000000001E-5</v>
      </c>
      <c r="C272">
        <v>68.67</v>
      </c>
    </row>
    <row r="273" spans="1:3">
      <c r="A273" t="s">
        <v>420</v>
      </c>
      <c r="B273" s="9">
        <v>6.2399999999999999E-5</v>
      </c>
      <c r="C273">
        <v>125.2</v>
      </c>
    </row>
    <row r="274" spans="1:3">
      <c r="A274" t="s">
        <v>419</v>
      </c>
      <c r="B274" s="9">
        <v>7.5099999999999996E-5</v>
      </c>
      <c r="C274">
        <v>208.1</v>
      </c>
    </row>
    <row r="275" spans="1:3">
      <c r="A275" t="s">
        <v>418</v>
      </c>
      <c r="B275" s="9">
        <v>9.8499999999999995E-5</v>
      </c>
      <c r="C275">
        <v>317.2</v>
      </c>
    </row>
    <row r="276" spans="1:3">
      <c r="A276" t="s">
        <v>48</v>
      </c>
      <c r="B276" s="9">
        <v>1.46E-4</v>
      </c>
      <c r="C276">
        <v>428.8</v>
      </c>
    </row>
    <row r="277" spans="1:3">
      <c r="A277" t="s">
        <v>417</v>
      </c>
      <c r="B277" s="9">
        <v>2.4499999999999999E-4</v>
      </c>
      <c r="C277">
        <v>511</v>
      </c>
    </row>
    <row r="278" spans="1:3">
      <c r="A278" t="s">
        <v>416</v>
      </c>
      <c r="B278" s="9">
        <v>4.3600000000000003E-4</v>
      </c>
      <c r="C278">
        <v>574</v>
      </c>
    </row>
    <row r="279" spans="1:3">
      <c r="A279" t="s">
        <v>415</v>
      </c>
      <c r="B279" s="9">
        <v>8.1499999999999997E-4</v>
      </c>
      <c r="C279">
        <v>613.20000000000005</v>
      </c>
    </row>
    <row r="280" spans="1:3">
      <c r="A280" t="s">
        <v>414</v>
      </c>
      <c r="B280" s="9">
        <v>1.58E-3</v>
      </c>
      <c r="C280">
        <v>632.1</v>
      </c>
    </row>
    <row r="281" spans="1:3">
      <c r="A281" t="s">
        <v>413</v>
      </c>
      <c r="B281" s="9">
        <v>3.0999999999999999E-3</v>
      </c>
      <c r="C281">
        <v>645.6</v>
      </c>
    </row>
    <row r="282" spans="1:3">
      <c r="A282" t="s">
        <v>412</v>
      </c>
      <c r="B282" s="9">
        <v>6.1399999999999996E-3</v>
      </c>
      <c r="C282">
        <v>651.4</v>
      </c>
    </row>
    <row r="283" spans="1:3">
      <c r="A283" t="s">
        <v>411</v>
      </c>
      <c r="B283" s="9">
        <v>1.2200000000000001E-2</v>
      </c>
      <c r="C283">
        <v>653.9</v>
      </c>
    </row>
    <row r="284" spans="1:3">
      <c r="A284" t="s">
        <v>410</v>
      </c>
      <c r="B284" s="9">
        <v>2.4400000000000002E-2</v>
      </c>
      <c r="C284">
        <v>654.70000000000005</v>
      </c>
    </row>
    <row r="285" spans="1:3">
      <c r="A285" t="s">
        <v>409</v>
      </c>
      <c r="B285" s="9">
        <v>4.87E-2</v>
      </c>
      <c r="C285">
        <v>656.4</v>
      </c>
    </row>
    <row r="287" spans="1:3">
      <c r="A287" t="s">
        <v>7</v>
      </c>
    </row>
    <row r="288" spans="1:3">
      <c r="A288" t="s">
        <v>83</v>
      </c>
    </row>
    <row r="289" spans="1:3">
      <c r="A289" t="s">
        <v>31</v>
      </c>
    </row>
    <row r="290" spans="1:3">
      <c r="A290" t="s">
        <v>32</v>
      </c>
    </row>
    <row r="291" spans="1:3">
      <c r="A291" t="s">
        <v>12</v>
      </c>
    </row>
    <row r="292" spans="1:3">
      <c r="A292" t="s">
        <v>15</v>
      </c>
    </row>
    <row r="294" spans="1:3">
      <c r="A294" t="s">
        <v>18</v>
      </c>
      <c r="B294" t="s">
        <v>19</v>
      </c>
      <c r="C294" t="s">
        <v>20</v>
      </c>
    </row>
    <row r="296" spans="1:3">
      <c r="A296" t="s">
        <v>408</v>
      </c>
      <c r="B296" s="9">
        <v>2.1100000000000001E-5</v>
      </c>
      <c r="C296">
        <v>0.36230000000000001</v>
      </c>
    </row>
    <row r="297" spans="1:3">
      <c r="A297" t="s">
        <v>407</v>
      </c>
      <c r="B297" s="9">
        <v>7.5699999999999997E-5</v>
      </c>
      <c r="C297">
        <v>0.20150000000000001</v>
      </c>
    </row>
    <row r="298" spans="1:3">
      <c r="A298" t="s">
        <v>406</v>
      </c>
      <c r="B298" s="9">
        <v>1.01E-4</v>
      </c>
      <c r="C298">
        <v>0.3034</v>
      </c>
    </row>
    <row r="299" spans="1:3">
      <c r="A299" t="s">
        <v>405</v>
      </c>
      <c r="B299" s="9">
        <v>7.9599999999999997E-5</v>
      </c>
      <c r="C299">
        <v>0.76690000000000003</v>
      </c>
    </row>
    <row r="300" spans="1:3">
      <c r="A300" t="s">
        <v>404</v>
      </c>
      <c r="B300" s="9">
        <v>9.7499999999999998E-5</v>
      </c>
      <c r="C300">
        <v>1.252</v>
      </c>
    </row>
    <row r="301" spans="1:3">
      <c r="A301" t="s">
        <v>403</v>
      </c>
      <c r="B301" s="9">
        <v>4.5899999999999998E-5</v>
      </c>
      <c r="C301">
        <v>5.319</v>
      </c>
    </row>
    <row r="302" spans="1:3">
      <c r="A302" t="s">
        <v>402</v>
      </c>
      <c r="B302" s="9">
        <v>4.6999999999999997E-5</v>
      </c>
      <c r="C302">
        <v>10.39</v>
      </c>
    </row>
    <row r="303" spans="1:3">
      <c r="A303" t="s">
        <v>401</v>
      </c>
      <c r="B303" s="9">
        <v>4.0800000000000002E-5</v>
      </c>
      <c r="C303">
        <v>23.95</v>
      </c>
    </row>
    <row r="304" spans="1:3">
      <c r="A304" t="s">
        <v>400</v>
      </c>
      <c r="B304" s="9">
        <v>3.8000000000000002E-5</v>
      </c>
      <c r="C304">
        <v>51.45</v>
      </c>
    </row>
    <row r="305" spans="1:3">
      <c r="A305" t="s">
        <v>399</v>
      </c>
      <c r="B305" s="9">
        <v>3.96E-5</v>
      </c>
      <c r="C305">
        <v>98.61</v>
      </c>
    </row>
    <row r="306" spans="1:3">
      <c r="A306" t="s">
        <v>398</v>
      </c>
      <c r="B306" s="9">
        <v>4.21E-5</v>
      </c>
      <c r="C306">
        <v>185.5</v>
      </c>
    </row>
    <row r="307" spans="1:3">
      <c r="A307" t="s">
        <v>397</v>
      </c>
      <c r="B307" s="9">
        <v>5.13E-5</v>
      </c>
      <c r="C307">
        <v>304.8</v>
      </c>
    </row>
    <row r="308" spans="1:3">
      <c r="A308" t="s">
        <v>396</v>
      </c>
      <c r="B308" s="9">
        <v>6.6699999999999995E-5</v>
      </c>
      <c r="C308">
        <v>468.9</v>
      </c>
    </row>
    <row r="309" spans="1:3">
      <c r="A309" t="s">
        <v>335</v>
      </c>
      <c r="B309" s="9">
        <v>1.05E-4</v>
      </c>
      <c r="C309">
        <v>595.29999999999995</v>
      </c>
    </row>
    <row r="310" spans="1:3">
      <c r="A310" t="s">
        <v>395</v>
      </c>
      <c r="B310" s="9">
        <v>1.9900000000000001E-4</v>
      </c>
      <c r="C310">
        <v>629</v>
      </c>
    </row>
    <row r="311" spans="1:3">
      <c r="A311" t="s">
        <v>394</v>
      </c>
      <c r="B311" s="9">
        <v>3.86E-4</v>
      </c>
      <c r="C311">
        <v>648.1</v>
      </c>
    </row>
    <row r="312" spans="1:3">
      <c r="A312" t="s">
        <v>393</v>
      </c>
      <c r="B312" s="9">
        <v>7.6000000000000004E-4</v>
      </c>
      <c r="C312">
        <v>658.1</v>
      </c>
    </row>
    <row r="313" spans="1:3">
      <c r="A313" t="s">
        <v>392</v>
      </c>
      <c r="B313" s="9">
        <v>1.5100000000000001E-3</v>
      </c>
      <c r="C313">
        <v>663.2</v>
      </c>
    </row>
    <row r="314" spans="1:3">
      <c r="A314" t="s">
        <v>372</v>
      </c>
      <c r="B314" s="9">
        <v>3.0000000000000001E-3</v>
      </c>
      <c r="C314">
        <v>665.8</v>
      </c>
    </row>
    <row r="315" spans="1:3">
      <c r="A315" t="s">
        <v>391</v>
      </c>
      <c r="B315" s="9">
        <v>6.0000000000000001E-3</v>
      </c>
      <c r="C315">
        <v>666.7</v>
      </c>
    </row>
    <row r="316" spans="1:3">
      <c r="A316" t="s">
        <v>328</v>
      </c>
      <c r="B316" s="9">
        <v>1.2E-2</v>
      </c>
      <c r="C316">
        <v>667.5</v>
      </c>
    </row>
    <row r="317" spans="1:3">
      <c r="A317" t="s">
        <v>327</v>
      </c>
      <c r="B317" s="9">
        <v>2.4E-2</v>
      </c>
      <c r="C317">
        <v>667.5</v>
      </c>
    </row>
    <row r="318" spans="1:3">
      <c r="A318" t="s">
        <v>326</v>
      </c>
      <c r="B318" s="9">
        <v>4.7899999999999998E-2</v>
      </c>
      <c r="C318">
        <v>667.5</v>
      </c>
    </row>
    <row r="320" spans="1:3">
      <c r="A320" t="s">
        <v>7</v>
      </c>
    </row>
    <row r="321" spans="1:3">
      <c r="A321" t="s">
        <v>83</v>
      </c>
    </row>
    <row r="322" spans="1:3">
      <c r="A322" t="s">
        <v>9</v>
      </c>
    </row>
    <row r="323" spans="1:3">
      <c r="A323" t="s">
        <v>35</v>
      </c>
    </row>
    <row r="324" spans="1:3">
      <c r="A324" t="s">
        <v>12</v>
      </c>
    </row>
    <row r="325" spans="1:3">
      <c r="A325" t="s">
        <v>15</v>
      </c>
    </row>
    <row r="327" spans="1:3">
      <c r="A327" t="s">
        <v>18</v>
      </c>
      <c r="B327" t="s">
        <v>19</v>
      </c>
      <c r="C327" t="s">
        <v>20</v>
      </c>
    </row>
    <row r="329" spans="1:3">
      <c r="A329" t="s">
        <v>390</v>
      </c>
      <c r="B329" s="9">
        <v>1.5999999999999999E-5</v>
      </c>
      <c r="C329">
        <v>0.47710000000000002</v>
      </c>
    </row>
    <row r="330" spans="1:3">
      <c r="A330" t="s">
        <v>389</v>
      </c>
      <c r="B330" s="9">
        <v>1.6799999999999998E-5</v>
      </c>
      <c r="C330">
        <v>0.90910000000000002</v>
      </c>
    </row>
    <row r="331" spans="1:3">
      <c r="A331" t="s">
        <v>388</v>
      </c>
      <c r="B331" s="9">
        <v>1.6799999999999998E-5</v>
      </c>
      <c r="C331">
        <v>1.821</v>
      </c>
    </row>
    <row r="332" spans="1:3">
      <c r="A332" t="s">
        <v>387</v>
      </c>
      <c r="B332" s="9">
        <v>1.5699999999999999E-5</v>
      </c>
      <c r="C332">
        <v>3.883</v>
      </c>
    </row>
    <row r="333" spans="1:3">
      <c r="A333" t="s">
        <v>386</v>
      </c>
      <c r="B333" s="9">
        <v>1.5699999999999999E-5</v>
      </c>
      <c r="C333">
        <v>7.7519999999999998</v>
      </c>
    </row>
    <row r="334" spans="1:3">
      <c r="A334" t="s">
        <v>385</v>
      </c>
      <c r="B334" s="9">
        <v>1.5699999999999999E-5</v>
      </c>
      <c r="C334">
        <v>15.53</v>
      </c>
    </row>
    <row r="335" spans="1:3">
      <c r="A335" t="s">
        <v>384</v>
      </c>
      <c r="B335" s="9">
        <v>1.5800000000000001E-5</v>
      </c>
      <c r="C335">
        <v>30.83</v>
      </c>
    </row>
    <row r="336" spans="1:3">
      <c r="A336" t="s">
        <v>383</v>
      </c>
      <c r="B336" s="9">
        <v>1.6099999999999998E-5</v>
      </c>
      <c r="C336">
        <v>60.84</v>
      </c>
    </row>
    <row r="337" spans="1:3">
      <c r="A337" t="s">
        <v>382</v>
      </c>
      <c r="B337" s="9">
        <v>1.6500000000000001E-5</v>
      </c>
      <c r="C337">
        <v>118.3</v>
      </c>
    </row>
    <row r="338" spans="1:3">
      <c r="A338" t="s">
        <v>381</v>
      </c>
      <c r="B338" s="9">
        <v>1.6900000000000001E-5</v>
      </c>
      <c r="C338">
        <v>230.6</v>
      </c>
    </row>
    <row r="339" spans="1:3">
      <c r="A339" t="s">
        <v>380</v>
      </c>
      <c r="B339" s="9">
        <v>1.91E-5</v>
      </c>
      <c r="C339">
        <v>408.3</v>
      </c>
    </row>
    <row r="340" spans="1:3">
      <c r="A340" t="s">
        <v>379</v>
      </c>
      <c r="B340" s="9">
        <v>3.0899999999999999E-5</v>
      </c>
      <c r="C340">
        <v>506.4</v>
      </c>
    </row>
    <row r="341" spans="1:3">
      <c r="A341" t="s">
        <v>378</v>
      </c>
      <c r="B341" s="9">
        <v>5.4299999999999998E-5</v>
      </c>
      <c r="C341">
        <v>575.9</v>
      </c>
    </row>
    <row r="342" spans="1:3">
      <c r="A342" t="s">
        <v>377</v>
      </c>
      <c r="B342" s="9">
        <v>1.01E-4</v>
      </c>
      <c r="C342">
        <v>616.9</v>
      </c>
    </row>
    <row r="343" spans="1:3">
      <c r="A343" t="s">
        <v>376</v>
      </c>
      <c r="B343" s="9">
        <v>1.95E-4</v>
      </c>
      <c r="C343">
        <v>640</v>
      </c>
    </row>
    <row r="344" spans="1:3">
      <c r="A344" t="s">
        <v>375</v>
      </c>
      <c r="B344" s="9">
        <v>3.8299999999999999E-4</v>
      </c>
      <c r="C344">
        <v>653.1</v>
      </c>
    </row>
    <row r="345" spans="1:3">
      <c r="A345" t="s">
        <v>374</v>
      </c>
      <c r="B345" s="9">
        <v>7.5699999999999997E-4</v>
      </c>
      <c r="C345">
        <v>660.6</v>
      </c>
    </row>
    <row r="346" spans="1:3">
      <c r="A346" t="s">
        <v>373</v>
      </c>
      <c r="B346" s="9">
        <v>1.5100000000000001E-3</v>
      </c>
      <c r="C346">
        <v>664.1</v>
      </c>
    </row>
    <row r="347" spans="1:3">
      <c r="A347" t="s">
        <v>372</v>
      </c>
      <c r="B347" s="9">
        <v>3.0000000000000001E-3</v>
      </c>
      <c r="C347">
        <v>665.8</v>
      </c>
    </row>
    <row r="348" spans="1:3">
      <c r="A348" t="s">
        <v>371</v>
      </c>
      <c r="B348" s="9">
        <v>5.9899999999999997E-3</v>
      </c>
      <c r="C348">
        <v>667.5</v>
      </c>
    </row>
    <row r="349" spans="1:3">
      <c r="A349" t="s">
        <v>328</v>
      </c>
      <c r="B349" s="9">
        <v>1.2E-2</v>
      </c>
      <c r="C349">
        <v>667.5</v>
      </c>
    </row>
    <row r="350" spans="1:3">
      <c r="A350" t="s">
        <v>327</v>
      </c>
      <c r="B350" s="9">
        <v>2.4E-2</v>
      </c>
      <c r="C350">
        <v>667.5</v>
      </c>
    </row>
    <row r="351" spans="1:3">
      <c r="A351" t="s">
        <v>326</v>
      </c>
      <c r="B351" s="9">
        <v>4.7899999999999998E-2</v>
      </c>
      <c r="C351">
        <v>667.5</v>
      </c>
    </row>
    <row r="353" spans="1:3">
      <c r="A353" t="s">
        <v>7</v>
      </c>
    </row>
    <row r="354" spans="1:3">
      <c r="A354" t="s">
        <v>83</v>
      </c>
    </row>
    <row r="355" spans="1:3">
      <c r="A355" t="s">
        <v>26</v>
      </c>
    </row>
    <row r="356" spans="1:3">
      <c r="A356" t="s">
        <v>35</v>
      </c>
    </row>
    <row r="357" spans="1:3">
      <c r="A357" t="s">
        <v>12</v>
      </c>
    </row>
    <row r="358" spans="1:3">
      <c r="A358" t="s">
        <v>15</v>
      </c>
    </row>
    <row r="360" spans="1:3">
      <c r="A360" t="s">
        <v>18</v>
      </c>
      <c r="B360" t="s">
        <v>19</v>
      </c>
      <c r="C360" t="s">
        <v>20</v>
      </c>
    </row>
    <row r="362" spans="1:3">
      <c r="A362" t="s">
        <v>370</v>
      </c>
      <c r="B362" s="9">
        <v>3.7700000000000002E-5</v>
      </c>
      <c r="C362">
        <v>0.2026</v>
      </c>
    </row>
    <row r="363" spans="1:3">
      <c r="A363" t="s">
        <v>369</v>
      </c>
      <c r="B363" s="9">
        <v>3.7700000000000002E-5</v>
      </c>
      <c r="C363">
        <v>0.4052</v>
      </c>
    </row>
    <row r="364" spans="1:3">
      <c r="A364" t="s">
        <v>368</v>
      </c>
      <c r="B364" s="9">
        <v>3.7700000000000002E-5</v>
      </c>
      <c r="C364">
        <v>0.81040000000000001</v>
      </c>
    </row>
    <row r="365" spans="1:3">
      <c r="A365" t="s">
        <v>367</v>
      </c>
      <c r="B365" s="9">
        <v>3.7700000000000002E-5</v>
      </c>
      <c r="C365">
        <v>1.6180000000000001</v>
      </c>
    </row>
    <row r="366" spans="1:3">
      <c r="A366" t="s">
        <v>366</v>
      </c>
      <c r="B366" s="9">
        <v>3.7799999999999997E-5</v>
      </c>
      <c r="C366">
        <v>3.2309999999999999</v>
      </c>
    </row>
    <row r="367" spans="1:3">
      <c r="A367" t="s">
        <v>365</v>
      </c>
      <c r="B367" s="9">
        <v>3.8699999999999999E-5</v>
      </c>
      <c r="C367">
        <v>6.3090000000000002</v>
      </c>
    </row>
    <row r="368" spans="1:3">
      <c r="A368" t="s">
        <v>364</v>
      </c>
      <c r="B368" s="9">
        <v>4.1100000000000003E-5</v>
      </c>
      <c r="C368">
        <v>11.89</v>
      </c>
    </row>
    <row r="369" spans="1:3">
      <c r="A369" t="s">
        <v>363</v>
      </c>
      <c r="B369" s="9">
        <v>4.5899999999999998E-5</v>
      </c>
      <c r="C369">
        <v>21.28</v>
      </c>
    </row>
    <row r="370" spans="1:3">
      <c r="A370" t="s">
        <v>362</v>
      </c>
      <c r="B370" s="9">
        <v>5.3199999999999999E-5</v>
      </c>
      <c r="C370">
        <v>36.700000000000003</v>
      </c>
    </row>
    <row r="371" spans="1:3">
      <c r="A371" t="s">
        <v>361</v>
      </c>
      <c r="B371" s="9">
        <v>5.5999999999999999E-5</v>
      </c>
      <c r="C371">
        <v>69.72</v>
      </c>
    </row>
    <row r="372" spans="1:3">
      <c r="A372" t="s">
        <v>360</v>
      </c>
      <c r="B372" s="9">
        <v>6.1199999999999997E-5</v>
      </c>
      <c r="C372">
        <v>127.7</v>
      </c>
    </row>
    <row r="373" spans="1:3">
      <c r="A373" t="s">
        <v>359</v>
      </c>
      <c r="B373" s="9">
        <v>7.3700000000000002E-5</v>
      </c>
      <c r="C373">
        <v>211.9</v>
      </c>
    </row>
    <row r="374" spans="1:3">
      <c r="A374" t="s">
        <v>358</v>
      </c>
      <c r="B374" s="9">
        <v>9.7299999999999993E-5</v>
      </c>
      <c r="C374">
        <v>321.2</v>
      </c>
    </row>
    <row r="375" spans="1:3">
      <c r="A375" t="s">
        <v>38</v>
      </c>
      <c r="B375" s="9">
        <v>1.44E-4</v>
      </c>
      <c r="C375">
        <v>433.9</v>
      </c>
    </row>
    <row r="376" spans="1:3">
      <c r="A376" t="s">
        <v>357</v>
      </c>
      <c r="B376" s="9">
        <v>2.43E-4</v>
      </c>
      <c r="C376">
        <v>514.6</v>
      </c>
    </row>
    <row r="377" spans="1:3">
      <c r="A377" t="s">
        <v>356</v>
      </c>
      <c r="B377" s="9">
        <v>4.3300000000000001E-4</v>
      </c>
      <c r="C377">
        <v>577.9</v>
      </c>
    </row>
    <row r="378" spans="1:3">
      <c r="A378" t="s">
        <v>355</v>
      </c>
      <c r="B378" s="9">
        <v>8.12E-4</v>
      </c>
      <c r="C378">
        <v>616.1</v>
      </c>
    </row>
    <row r="379" spans="1:3">
      <c r="A379" t="s">
        <v>354</v>
      </c>
      <c r="B379" s="9">
        <v>1.57E-3</v>
      </c>
      <c r="C379">
        <v>636</v>
      </c>
    </row>
    <row r="380" spans="1:3">
      <c r="A380" t="s">
        <v>353</v>
      </c>
      <c r="B380" s="9">
        <v>3.1099999999999999E-3</v>
      </c>
      <c r="C380">
        <v>643.20000000000005</v>
      </c>
    </row>
    <row r="381" spans="1:3">
      <c r="A381" t="s">
        <v>352</v>
      </c>
      <c r="B381" s="9">
        <v>6.1199999999999996E-3</v>
      </c>
      <c r="C381">
        <v>653.1</v>
      </c>
    </row>
    <row r="382" spans="1:3">
      <c r="A382" t="s">
        <v>351</v>
      </c>
      <c r="B382" s="9">
        <v>1.2200000000000001E-2</v>
      </c>
      <c r="C382">
        <v>655.6</v>
      </c>
    </row>
    <row r="383" spans="1:3">
      <c r="A383" t="s">
        <v>350</v>
      </c>
      <c r="B383" s="9">
        <v>2.4400000000000002E-2</v>
      </c>
      <c r="C383">
        <v>656.4</v>
      </c>
    </row>
    <row r="384" spans="1:3">
      <c r="A384" t="s">
        <v>349</v>
      </c>
      <c r="B384" s="9">
        <v>4.87E-2</v>
      </c>
      <c r="C384">
        <v>657.3</v>
      </c>
    </row>
    <row r="386" spans="1:3">
      <c r="A386" t="s">
        <v>7</v>
      </c>
    </row>
    <row r="387" spans="1:3">
      <c r="A387" t="s">
        <v>83</v>
      </c>
    </row>
    <row r="388" spans="1:3">
      <c r="A388" t="s">
        <v>31</v>
      </c>
    </row>
    <row r="389" spans="1:3">
      <c r="A389" t="s">
        <v>32</v>
      </c>
    </row>
    <row r="390" spans="1:3">
      <c r="A390" t="s">
        <v>12</v>
      </c>
    </row>
    <row r="391" spans="1:3">
      <c r="A391" t="s">
        <v>15</v>
      </c>
    </row>
    <row r="393" spans="1:3">
      <c r="A393" t="s">
        <v>18</v>
      </c>
      <c r="B393" t="s">
        <v>19</v>
      </c>
      <c r="C393" t="s">
        <v>20</v>
      </c>
    </row>
    <row r="395" spans="1:3">
      <c r="A395" t="s">
        <v>348</v>
      </c>
      <c r="B395" s="9">
        <v>2.2099999999999998E-5</v>
      </c>
      <c r="C395">
        <v>0.3453</v>
      </c>
    </row>
    <row r="396" spans="1:3">
      <c r="A396" t="s">
        <v>347</v>
      </c>
      <c r="B396" s="9">
        <v>8.2200000000000006E-5</v>
      </c>
      <c r="C396">
        <v>0.18559999999999999</v>
      </c>
    </row>
    <row r="397" spans="1:3">
      <c r="A397" t="s">
        <v>346</v>
      </c>
      <c r="B397" s="9">
        <v>8.5400000000000002E-5</v>
      </c>
      <c r="C397">
        <v>0.35709999999999997</v>
      </c>
    </row>
    <row r="398" spans="1:3">
      <c r="A398" t="s">
        <v>345</v>
      </c>
      <c r="B398" s="9">
        <v>8.0000000000000007E-5</v>
      </c>
      <c r="C398">
        <v>0.76339999999999997</v>
      </c>
    </row>
    <row r="399" spans="1:3">
      <c r="A399" t="s">
        <v>344</v>
      </c>
      <c r="B399" s="9">
        <v>1.03E-4</v>
      </c>
      <c r="C399">
        <v>1.1879999999999999</v>
      </c>
    </row>
    <row r="400" spans="1:3">
      <c r="A400" t="s">
        <v>343</v>
      </c>
      <c r="B400" s="9">
        <v>4.4799999999999998E-5</v>
      </c>
      <c r="C400">
        <v>5.45</v>
      </c>
    </row>
    <row r="401" spans="1:3">
      <c r="A401" t="s">
        <v>342</v>
      </c>
      <c r="B401" s="9">
        <v>4.5300000000000003E-5</v>
      </c>
      <c r="C401">
        <v>10.78</v>
      </c>
    </row>
    <row r="402" spans="1:3">
      <c r="A402" t="s">
        <v>341</v>
      </c>
      <c r="B402" s="9">
        <v>4.0200000000000001E-5</v>
      </c>
      <c r="C402">
        <v>24.32</v>
      </c>
    </row>
    <row r="403" spans="1:3">
      <c r="A403" t="s">
        <v>340</v>
      </c>
      <c r="B403" s="9">
        <v>3.9100000000000002E-5</v>
      </c>
      <c r="C403">
        <v>50</v>
      </c>
    </row>
    <row r="404" spans="1:3">
      <c r="A404" t="s">
        <v>339</v>
      </c>
      <c r="B404" s="9">
        <v>3.9900000000000001E-5</v>
      </c>
      <c r="C404">
        <v>98.01</v>
      </c>
    </row>
    <row r="405" spans="1:3">
      <c r="A405" t="s">
        <v>338</v>
      </c>
      <c r="B405" s="9">
        <v>4.35E-5</v>
      </c>
      <c r="C405">
        <v>179.8</v>
      </c>
    </row>
    <row r="406" spans="1:3">
      <c r="A406" t="s">
        <v>337</v>
      </c>
      <c r="B406" s="9">
        <v>5.1400000000000003E-5</v>
      </c>
      <c r="C406">
        <v>304</v>
      </c>
    </row>
    <row r="407" spans="1:3">
      <c r="A407" t="s">
        <v>336</v>
      </c>
      <c r="B407" s="9">
        <v>6.5699999999999998E-5</v>
      </c>
      <c r="C407">
        <v>475.8</v>
      </c>
    </row>
    <row r="408" spans="1:3">
      <c r="A408" t="s">
        <v>335</v>
      </c>
      <c r="B408" s="9">
        <v>1.05E-4</v>
      </c>
      <c r="C408">
        <v>595.29999999999995</v>
      </c>
    </row>
    <row r="409" spans="1:3">
      <c r="A409" t="s">
        <v>334</v>
      </c>
      <c r="B409" s="9">
        <v>2.03E-4</v>
      </c>
      <c r="C409">
        <v>616.9</v>
      </c>
    </row>
    <row r="410" spans="1:3">
      <c r="A410" t="s">
        <v>333</v>
      </c>
      <c r="B410" s="9">
        <v>3.86E-4</v>
      </c>
      <c r="C410">
        <v>647.29999999999995</v>
      </c>
    </row>
    <row r="411" spans="1:3">
      <c r="A411" t="s">
        <v>332</v>
      </c>
      <c r="B411" s="9">
        <v>7.6099999999999996E-4</v>
      </c>
      <c r="C411">
        <v>657.3</v>
      </c>
    </row>
    <row r="412" spans="1:3">
      <c r="A412" t="s">
        <v>331</v>
      </c>
      <c r="B412" s="9">
        <v>1.5100000000000001E-3</v>
      </c>
      <c r="C412">
        <v>662.4</v>
      </c>
    </row>
    <row r="413" spans="1:3">
      <c r="A413" t="s">
        <v>330</v>
      </c>
      <c r="B413" s="9">
        <v>3.0100000000000001E-3</v>
      </c>
      <c r="C413">
        <v>664.9</v>
      </c>
    </row>
    <row r="414" spans="1:3">
      <c r="A414" t="s">
        <v>329</v>
      </c>
      <c r="B414" s="9">
        <v>6.0099999999999997E-3</v>
      </c>
      <c r="C414">
        <v>665.8</v>
      </c>
    </row>
    <row r="415" spans="1:3">
      <c r="A415" t="s">
        <v>328</v>
      </c>
      <c r="B415" s="9">
        <v>1.2E-2</v>
      </c>
      <c r="C415">
        <v>667.5</v>
      </c>
    </row>
    <row r="416" spans="1:3">
      <c r="A416" t="s">
        <v>327</v>
      </c>
      <c r="B416" s="9">
        <v>2.4E-2</v>
      </c>
      <c r="C416">
        <v>667.5</v>
      </c>
    </row>
    <row r="417" spans="1:3">
      <c r="A417" t="s">
        <v>326</v>
      </c>
      <c r="B417" s="9">
        <v>4.7899999999999998E-2</v>
      </c>
      <c r="C417">
        <v>667.5</v>
      </c>
    </row>
    <row r="419" spans="1:3">
      <c r="A419" t="s">
        <v>1</v>
      </c>
    </row>
    <row r="420" spans="1:3">
      <c r="A420" t="s">
        <v>56</v>
      </c>
    </row>
    <row r="421" spans="1:3">
      <c r="A421" t="s">
        <v>1</v>
      </c>
    </row>
    <row r="423" spans="1:3">
      <c r="A423" t="s">
        <v>325</v>
      </c>
    </row>
    <row r="424" spans="1:3">
      <c r="A424" t="s">
        <v>324</v>
      </c>
    </row>
    <row r="425" spans="1:3">
      <c r="A425" t="s">
        <v>324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topLeftCell="A87" workbookViewId="0">
      <selection activeCell="E91" sqref="E91"/>
    </sheetView>
  </sheetViews>
  <sheetFormatPr baseColWidth="12" defaultColWidth="9" defaultRowHeight="17" x14ac:dyDescent="0"/>
  <cols>
    <col min="1" max="1" width="71.5" style="1" customWidth="1"/>
    <col min="2" max="7" width="9" style="1"/>
    <col min="8" max="8" width="10.5" style="1" bestFit="1" customWidth="1"/>
    <col min="9" max="16384" width="9" style="1"/>
  </cols>
  <sheetData>
    <row r="1" spans="1:8">
      <c r="A1" t="s">
        <v>547</v>
      </c>
      <c r="B1"/>
      <c r="C1"/>
    </row>
    <row r="2" spans="1:8">
      <c r="A2"/>
      <c r="B2"/>
      <c r="C2"/>
    </row>
    <row r="3" spans="1:8">
      <c r="A3" t="s">
        <v>546</v>
      </c>
      <c r="B3"/>
      <c r="C3"/>
    </row>
    <row r="4" spans="1:8">
      <c r="A4" t="s">
        <v>0</v>
      </c>
      <c r="B4"/>
      <c r="C4"/>
    </row>
    <row r="5" spans="1:8">
      <c r="A5" t="s">
        <v>1</v>
      </c>
      <c r="B5"/>
      <c r="C5"/>
    </row>
    <row r="6" spans="1:8">
      <c r="A6" t="s">
        <v>2</v>
      </c>
      <c r="B6"/>
      <c r="C6"/>
    </row>
    <row r="7" spans="1:8">
      <c r="A7"/>
      <c r="B7"/>
      <c r="C7"/>
    </row>
    <row r="8" spans="1:8">
      <c r="A8" t="s">
        <v>322</v>
      </c>
      <c r="B8"/>
      <c r="C8"/>
      <c r="F8" s="10" t="s">
        <v>562</v>
      </c>
      <c r="G8" s="10" t="s">
        <v>563</v>
      </c>
      <c r="H8" s="3"/>
    </row>
    <row r="9" spans="1:8">
      <c r="A9" t="s">
        <v>1</v>
      </c>
      <c r="B9"/>
      <c r="C9"/>
      <c r="F9" s="3"/>
      <c r="G9" s="10" t="s">
        <v>564</v>
      </c>
      <c r="H9" s="3"/>
    </row>
    <row r="10" spans="1:8">
      <c r="A10"/>
      <c r="B10"/>
      <c r="C10"/>
      <c r="F10" s="3"/>
      <c r="G10" s="10" t="s">
        <v>565</v>
      </c>
      <c r="H10" s="3"/>
    </row>
    <row r="11" spans="1:8">
      <c r="A11" t="s">
        <v>3</v>
      </c>
      <c r="B11"/>
      <c r="C11"/>
      <c r="F11" s="3"/>
      <c r="G11" s="3"/>
      <c r="H11" s="3"/>
    </row>
    <row r="12" spans="1:8">
      <c r="A12" t="s">
        <v>4</v>
      </c>
      <c r="B12"/>
      <c r="C12"/>
      <c r="F12" s="10" t="s">
        <v>566</v>
      </c>
      <c r="G12" s="10" t="s">
        <v>567</v>
      </c>
      <c r="H12" s="3"/>
    </row>
    <row r="13" spans="1:8">
      <c r="A13" t="s">
        <v>3</v>
      </c>
      <c r="B13"/>
      <c r="C13"/>
      <c r="F13" s="10" t="s">
        <v>568</v>
      </c>
      <c r="G13" s="11" t="s">
        <v>1224</v>
      </c>
      <c r="H13" s="3"/>
    </row>
    <row r="14" spans="1:8">
      <c r="A14"/>
      <c r="B14"/>
      <c r="C14"/>
    </row>
    <row r="15" spans="1:8">
      <c r="A15" t="s">
        <v>5</v>
      </c>
      <c r="B15"/>
      <c r="C15"/>
    </row>
    <row r="16" spans="1:8">
      <c r="A16" t="s">
        <v>6</v>
      </c>
      <c r="B16"/>
      <c r="C16"/>
    </row>
    <row r="17" spans="1:13">
      <c r="A17" t="s">
        <v>5</v>
      </c>
      <c r="B17"/>
      <c r="C17"/>
    </row>
    <row r="18" spans="1:13">
      <c r="A18"/>
      <c r="B18"/>
      <c r="C18"/>
    </row>
    <row r="19" spans="1:13">
      <c r="A19" t="s">
        <v>7</v>
      </c>
      <c r="B19"/>
      <c r="C19"/>
    </row>
    <row r="20" spans="1:13">
      <c r="A20" t="s">
        <v>215</v>
      </c>
      <c r="B20"/>
      <c r="C20"/>
    </row>
    <row r="21" spans="1:13">
      <c r="A21" t="s">
        <v>9</v>
      </c>
      <c r="B21"/>
      <c r="C21"/>
    </row>
    <row r="22" spans="1:13">
      <c r="A22" t="s">
        <v>10</v>
      </c>
      <c r="B22"/>
      <c r="C22"/>
      <c r="G22" s="2" t="s">
        <v>11</v>
      </c>
      <c r="H22" s="3">
        <v>8</v>
      </c>
    </row>
    <row r="23" spans="1:13">
      <c r="A23" t="s">
        <v>12</v>
      </c>
      <c r="B23"/>
      <c r="C23"/>
      <c r="H23" s="4" t="s">
        <v>13</v>
      </c>
      <c r="I23" s="1" t="s">
        <v>14</v>
      </c>
    </row>
    <row r="24" spans="1:13">
      <c r="A24" t="s">
        <v>15</v>
      </c>
      <c r="B24"/>
      <c r="C24"/>
      <c r="I24" s="1" t="s">
        <v>16</v>
      </c>
    </row>
    <row r="25" spans="1:13">
      <c r="A25"/>
      <c r="B25"/>
      <c r="C25"/>
      <c r="H25" s="1" t="s">
        <v>17</v>
      </c>
    </row>
    <row r="26" spans="1:13">
      <c r="A26" t="s">
        <v>18</v>
      </c>
      <c r="B26" t="s">
        <v>19</v>
      </c>
      <c r="C26" t="s">
        <v>20</v>
      </c>
    </row>
    <row r="27" spans="1:13">
      <c r="A27"/>
      <c r="B27"/>
      <c r="C27"/>
      <c r="I27" s="1" t="s">
        <v>21</v>
      </c>
      <c r="J27" s="1" t="s">
        <v>22</v>
      </c>
      <c r="K27" s="1" t="s">
        <v>23</v>
      </c>
      <c r="L27" s="1" t="s">
        <v>24</v>
      </c>
      <c r="M27" s="1" t="s">
        <v>25</v>
      </c>
    </row>
    <row r="28" spans="1:13">
      <c r="A28" t="s">
        <v>545</v>
      </c>
      <c r="B28" s="9">
        <v>1.6200000000000001E-5</v>
      </c>
      <c r="C28">
        <v>0.47170000000000001</v>
      </c>
      <c r="H28" s="1">
        <v>8</v>
      </c>
      <c r="I28" s="5">
        <f t="shared" ref="I28:I50" si="0">B94*1000*1000</f>
        <v>18.700000000000003</v>
      </c>
      <c r="J28" s="5">
        <f t="shared" ref="J28:J50" si="1">B28*1000*1000</f>
        <v>16.2</v>
      </c>
      <c r="K28" s="5">
        <f t="shared" ref="K28:K50" si="2">B61*1000*1000</f>
        <v>32.9</v>
      </c>
      <c r="L28" s="5">
        <f>B127*1000*1000</f>
        <v>15.000000000000002</v>
      </c>
      <c r="M28" s="5">
        <f>B160*1000*1000</f>
        <v>31.900000000000006</v>
      </c>
    </row>
    <row r="29" spans="1:13">
      <c r="A29" t="s">
        <v>544</v>
      </c>
      <c r="B29" s="9">
        <v>1.6799999999999998E-5</v>
      </c>
      <c r="C29">
        <v>0.91069999999999995</v>
      </c>
      <c r="H29" s="1">
        <v>16</v>
      </c>
      <c r="I29" s="5">
        <f t="shared" si="0"/>
        <v>19.3</v>
      </c>
      <c r="J29" s="5">
        <f t="shared" si="1"/>
        <v>16.8</v>
      </c>
      <c r="K29" s="5">
        <f t="shared" si="2"/>
        <v>32.9</v>
      </c>
      <c r="L29" s="5">
        <f t="shared" ref="L29:L50" si="3">B128*1000*1000</f>
        <v>15.9</v>
      </c>
      <c r="M29" s="5">
        <f t="shared" ref="M29:M50" si="4">B161*1000*1000</f>
        <v>31.900000000000006</v>
      </c>
    </row>
    <row r="30" spans="1:13">
      <c r="A30" t="s">
        <v>543</v>
      </c>
      <c r="B30" s="9">
        <v>1.6799999999999998E-5</v>
      </c>
      <c r="C30">
        <v>1.8180000000000001</v>
      </c>
      <c r="H30" s="1">
        <v>32</v>
      </c>
      <c r="I30" s="5">
        <f t="shared" si="0"/>
        <v>19.3</v>
      </c>
      <c r="J30" s="5">
        <f t="shared" si="1"/>
        <v>16.8</v>
      </c>
      <c r="K30" s="5">
        <f t="shared" si="2"/>
        <v>32.9</v>
      </c>
      <c r="L30" s="5">
        <f t="shared" si="3"/>
        <v>15.8</v>
      </c>
      <c r="M30" s="5">
        <f t="shared" si="4"/>
        <v>31.900000000000006</v>
      </c>
    </row>
    <row r="31" spans="1:13">
      <c r="A31" t="s">
        <v>542</v>
      </c>
      <c r="B31" s="9">
        <v>1.59E-5</v>
      </c>
      <c r="C31">
        <v>3.8460000000000001</v>
      </c>
      <c r="H31" s="1">
        <v>64</v>
      </c>
      <c r="I31" s="5">
        <f t="shared" si="0"/>
        <v>19.5</v>
      </c>
      <c r="J31" s="5">
        <f t="shared" si="1"/>
        <v>15.9</v>
      </c>
      <c r="K31" s="5">
        <f t="shared" si="2"/>
        <v>32.9</v>
      </c>
      <c r="L31" s="5">
        <f t="shared" si="3"/>
        <v>14.8</v>
      </c>
      <c r="M31" s="5">
        <f t="shared" si="4"/>
        <v>31.900000000000006</v>
      </c>
    </row>
    <row r="32" spans="1:13">
      <c r="A32" t="s">
        <v>541</v>
      </c>
      <c r="B32" s="9">
        <v>1.5800000000000001E-5</v>
      </c>
      <c r="C32">
        <v>7.7069999999999999</v>
      </c>
      <c r="H32" s="1">
        <v>128</v>
      </c>
      <c r="I32" s="5">
        <f t="shared" si="0"/>
        <v>21.9</v>
      </c>
      <c r="J32" s="5">
        <f t="shared" si="1"/>
        <v>15.8</v>
      </c>
      <c r="K32" s="5">
        <f t="shared" si="2"/>
        <v>32.9</v>
      </c>
      <c r="L32" s="5">
        <f t="shared" si="3"/>
        <v>14.7</v>
      </c>
      <c r="M32" s="5">
        <f t="shared" si="4"/>
        <v>31.900000000000006</v>
      </c>
    </row>
    <row r="33" spans="1:13">
      <c r="A33" t="s">
        <v>540</v>
      </c>
      <c r="B33" s="9">
        <v>1.5699999999999999E-5</v>
      </c>
      <c r="C33">
        <v>15.5</v>
      </c>
      <c r="H33" s="1">
        <v>256</v>
      </c>
      <c r="I33" s="5">
        <f t="shared" si="0"/>
        <v>24</v>
      </c>
      <c r="J33" s="5">
        <f t="shared" si="1"/>
        <v>15.7</v>
      </c>
      <c r="K33" s="5">
        <f t="shared" si="2"/>
        <v>33</v>
      </c>
      <c r="L33" s="5">
        <f t="shared" si="3"/>
        <v>14.9</v>
      </c>
      <c r="M33" s="5">
        <f t="shared" si="4"/>
        <v>32.700000000000003</v>
      </c>
    </row>
    <row r="34" spans="1:13">
      <c r="A34" t="s">
        <v>539</v>
      </c>
      <c r="B34" s="9">
        <v>1.5800000000000001E-5</v>
      </c>
      <c r="C34">
        <v>30.89</v>
      </c>
      <c r="H34" s="1">
        <v>512</v>
      </c>
      <c r="I34" s="5">
        <f t="shared" si="0"/>
        <v>25.8</v>
      </c>
      <c r="J34" s="5">
        <f t="shared" si="1"/>
        <v>15.8</v>
      </c>
      <c r="K34" s="5">
        <f t="shared" si="2"/>
        <v>35.200000000000003</v>
      </c>
      <c r="L34" s="5">
        <f t="shared" si="3"/>
        <v>14.9</v>
      </c>
      <c r="M34" s="5">
        <f t="shared" si="4"/>
        <v>34.999999999999993</v>
      </c>
    </row>
    <row r="35" spans="1:13">
      <c r="A35" t="s">
        <v>538</v>
      </c>
      <c r="B35" s="9">
        <v>1.5999999999999999E-5</v>
      </c>
      <c r="C35">
        <v>61.07</v>
      </c>
      <c r="H35" s="1">
        <v>1024</v>
      </c>
      <c r="I35" s="5">
        <f t="shared" si="0"/>
        <v>27.1</v>
      </c>
      <c r="J35" s="5">
        <f t="shared" si="1"/>
        <v>16</v>
      </c>
      <c r="K35" s="5">
        <f t="shared" si="2"/>
        <v>39.700000000000003</v>
      </c>
      <c r="L35" s="5">
        <f t="shared" si="3"/>
        <v>15.1</v>
      </c>
      <c r="M35" s="5">
        <f t="shared" si="4"/>
        <v>39.400000000000006</v>
      </c>
    </row>
    <row r="36" spans="1:13">
      <c r="A36" t="s">
        <v>537</v>
      </c>
      <c r="B36" s="9">
        <v>1.63E-5</v>
      </c>
      <c r="C36">
        <v>119.6</v>
      </c>
      <c r="H36" s="1">
        <v>2048</v>
      </c>
      <c r="I36" s="5">
        <f t="shared" si="0"/>
        <v>29.8</v>
      </c>
      <c r="J36" s="5">
        <f t="shared" si="1"/>
        <v>16.299999999999997</v>
      </c>
      <c r="K36" s="5">
        <f t="shared" si="2"/>
        <v>46</v>
      </c>
      <c r="L36" s="5">
        <f t="shared" si="3"/>
        <v>15.400000000000002</v>
      </c>
      <c r="M36" s="5">
        <f t="shared" si="4"/>
        <v>46.400000000000006</v>
      </c>
    </row>
    <row r="37" spans="1:13">
      <c r="A37" t="s">
        <v>536</v>
      </c>
      <c r="B37" s="9">
        <v>1.7E-5</v>
      </c>
      <c r="C37">
        <v>229.8</v>
      </c>
      <c r="H37" s="1">
        <v>4096</v>
      </c>
      <c r="I37" s="5">
        <f t="shared" si="0"/>
        <v>34.499999999999993</v>
      </c>
      <c r="J37" s="5">
        <f t="shared" si="1"/>
        <v>17</v>
      </c>
      <c r="K37" s="5">
        <f t="shared" si="2"/>
        <v>48.7</v>
      </c>
      <c r="L37" s="5">
        <f t="shared" si="3"/>
        <v>15.8</v>
      </c>
      <c r="M37" s="5">
        <f t="shared" si="4"/>
        <v>48.800000000000004</v>
      </c>
    </row>
    <row r="38" spans="1:13">
      <c r="A38" t="s">
        <v>535</v>
      </c>
      <c r="B38" s="9">
        <v>1.9000000000000001E-5</v>
      </c>
      <c r="C38">
        <v>411.6</v>
      </c>
      <c r="H38" s="1">
        <v>8192</v>
      </c>
      <c r="I38" s="5">
        <f t="shared" si="0"/>
        <v>46.900000000000006</v>
      </c>
      <c r="J38" s="5">
        <f t="shared" si="1"/>
        <v>19</v>
      </c>
      <c r="K38" s="5">
        <f t="shared" si="2"/>
        <v>54.300000000000004</v>
      </c>
      <c r="L38" s="5">
        <f t="shared" si="3"/>
        <v>18.099999999999998</v>
      </c>
      <c r="M38" s="5">
        <f t="shared" si="4"/>
        <v>54.300000000000004</v>
      </c>
    </row>
    <row r="39" spans="1:13">
      <c r="A39" t="s">
        <v>534</v>
      </c>
      <c r="B39" s="9">
        <v>3.0599999999999998E-5</v>
      </c>
      <c r="C39">
        <v>511</v>
      </c>
      <c r="H39" s="1">
        <v>16384</v>
      </c>
      <c r="I39" s="5">
        <f t="shared" si="0"/>
        <v>49.7</v>
      </c>
      <c r="J39" s="5">
        <f t="shared" si="1"/>
        <v>30.599999999999998</v>
      </c>
      <c r="K39" s="5">
        <f t="shared" si="2"/>
        <v>66.3</v>
      </c>
      <c r="L39" s="5">
        <f t="shared" si="3"/>
        <v>29.7</v>
      </c>
      <c r="M39" s="5">
        <f t="shared" si="4"/>
        <v>66.699999999999989</v>
      </c>
    </row>
    <row r="40" spans="1:13">
      <c r="A40" t="s">
        <v>533</v>
      </c>
      <c r="B40" s="9">
        <v>5.41E-5</v>
      </c>
      <c r="C40">
        <v>577.9</v>
      </c>
      <c r="H40" s="1">
        <v>32768</v>
      </c>
      <c r="I40" s="5">
        <f t="shared" si="0"/>
        <v>66.5</v>
      </c>
      <c r="J40" s="5">
        <f t="shared" si="1"/>
        <v>54.1</v>
      </c>
      <c r="K40" s="5">
        <f t="shared" si="2"/>
        <v>89.5</v>
      </c>
      <c r="L40" s="5">
        <f t="shared" si="3"/>
        <v>53</v>
      </c>
      <c r="M40" s="5">
        <f t="shared" si="4"/>
        <v>89.7</v>
      </c>
    </row>
    <row r="41" spans="1:13">
      <c r="A41" t="s">
        <v>532</v>
      </c>
      <c r="B41" s="9">
        <v>1.01E-4</v>
      </c>
      <c r="C41">
        <v>619.1</v>
      </c>
      <c r="H41" s="1">
        <v>65536</v>
      </c>
      <c r="I41" s="5">
        <f t="shared" si="0"/>
        <v>105.00000000000001</v>
      </c>
      <c r="J41" s="5">
        <f t="shared" si="1"/>
        <v>101</v>
      </c>
      <c r="K41" s="5">
        <f t="shared" si="2"/>
        <v>136</v>
      </c>
      <c r="L41" s="5">
        <f t="shared" si="3"/>
        <v>100</v>
      </c>
      <c r="M41" s="5">
        <f t="shared" si="4"/>
        <v>136</v>
      </c>
    </row>
    <row r="42" spans="1:13">
      <c r="A42" t="s">
        <v>531</v>
      </c>
      <c r="B42" s="9">
        <v>1.95E-4</v>
      </c>
      <c r="C42">
        <v>641.6</v>
      </c>
      <c r="H42" s="1">
        <v>131072</v>
      </c>
      <c r="I42" s="5">
        <f t="shared" si="0"/>
        <v>199</v>
      </c>
      <c r="J42" s="5">
        <f t="shared" si="1"/>
        <v>195</v>
      </c>
      <c r="K42" s="5">
        <f t="shared" si="2"/>
        <v>232.99999999999997</v>
      </c>
      <c r="L42" s="5">
        <f t="shared" si="3"/>
        <v>194</v>
      </c>
      <c r="M42" s="5">
        <f t="shared" si="4"/>
        <v>234</v>
      </c>
    </row>
    <row r="43" spans="1:13">
      <c r="A43" t="s">
        <v>530</v>
      </c>
      <c r="B43" s="9">
        <v>3.8200000000000002E-4</v>
      </c>
      <c r="C43">
        <v>653.9</v>
      </c>
      <c r="H43" s="1">
        <v>262144</v>
      </c>
      <c r="I43" s="5">
        <f t="shared" si="0"/>
        <v>386</v>
      </c>
      <c r="J43" s="5">
        <f t="shared" si="1"/>
        <v>382</v>
      </c>
      <c r="K43" s="5">
        <f t="shared" si="2"/>
        <v>421</v>
      </c>
      <c r="L43" s="5">
        <f t="shared" si="3"/>
        <v>381</v>
      </c>
      <c r="M43" s="5">
        <f t="shared" si="4"/>
        <v>421</v>
      </c>
    </row>
    <row r="44" spans="1:13">
      <c r="A44" t="s">
        <v>374</v>
      </c>
      <c r="B44" s="9">
        <v>7.5699999999999997E-4</v>
      </c>
      <c r="C44">
        <v>660.6</v>
      </c>
      <c r="H44" s="1">
        <v>524288</v>
      </c>
      <c r="I44" s="5">
        <f t="shared" si="0"/>
        <v>760</v>
      </c>
      <c r="J44" s="5">
        <f t="shared" si="1"/>
        <v>757</v>
      </c>
      <c r="K44" s="5">
        <f t="shared" si="2"/>
        <v>796</v>
      </c>
      <c r="L44" s="5">
        <f t="shared" si="3"/>
        <v>755</v>
      </c>
      <c r="M44" s="5">
        <f t="shared" si="4"/>
        <v>796</v>
      </c>
    </row>
    <row r="45" spans="1:13">
      <c r="A45" t="s">
        <v>373</v>
      </c>
      <c r="B45" s="9">
        <v>1.5100000000000001E-3</v>
      </c>
      <c r="C45">
        <v>664.1</v>
      </c>
      <c r="H45" s="1">
        <v>1048576</v>
      </c>
      <c r="I45" s="5">
        <f t="shared" si="0"/>
        <v>1510</v>
      </c>
      <c r="J45" s="5">
        <f t="shared" si="1"/>
        <v>1510</v>
      </c>
      <c r="K45" s="5">
        <f t="shared" si="2"/>
        <v>1539.9999999999998</v>
      </c>
      <c r="L45" s="5">
        <f t="shared" si="3"/>
        <v>1500</v>
      </c>
      <c r="M45" s="5">
        <f t="shared" si="4"/>
        <v>1539.9999999999998</v>
      </c>
    </row>
    <row r="46" spans="1:13">
      <c r="A46" t="s">
        <v>372</v>
      </c>
      <c r="B46" s="9">
        <v>3.0000000000000001E-3</v>
      </c>
      <c r="C46">
        <v>665.8</v>
      </c>
      <c r="H46" s="1">
        <v>2097152</v>
      </c>
      <c r="I46" s="5">
        <f t="shared" si="0"/>
        <v>3010.0000000000005</v>
      </c>
      <c r="J46" s="5">
        <f t="shared" si="1"/>
        <v>3000</v>
      </c>
      <c r="K46" s="5">
        <f t="shared" si="2"/>
        <v>3040</v>
      </c>
      <c r="L46" s="5">
        <f t="shared" si="3"/>
        <v>3000</v>
      </c>
      <c r="M46" s="5">
        <f t="shared" si="4"/>
        <v>3040</v>
      </c>
    </row>
    <row r="47" spans="1:13">
      <c r="A47" t="s">
        <v>371</v>
      </c>
      <c r="B47" s="9">
        <v>5.9899999999999997E-3</v>
      </c>
      <c r="C47">
        <v>667.5</v>
      </c>
      <c r="H47" s="1">
        <v>4194304</v>
      </c>
      <c r="I47" s="5">
        <f t="shared" si="0"/>
        <v>6000</v>
      </c>
      <c r="J47" s="5">
        <f t="shared" si="1"/>
        <v>5989.9999999999991</v>
      </c>
      <c r="K47" s="5">
        <f t="shared" si="2"/>
        <v>6040</v>
      </c>
      <c r="L47" s="5">
        <f t="shared" si="3"/>
        <v>5989.9999999999991</v>
      </c>
      <c r="M47" s="5">
        <f t="shared" si="4"/>
        <v>6040</v>
      </c>
    </row>
    <row r="48" spans="1:13">
      <c r="A48" t="s">
        <v>529</v>
      </c>
      <c r="B48" s="9">
        <v>1.2E-2</v>
      </c>
      <c r="C48">
        <v>668.4</v>
      </c>
      <c r="H48" s="1">
        <v>8388608</v>
      </c>
      <c r="I48" s="5">
        <f t="shared" si="0"/>
        <v>12000</v>
      </c>
      <c r="J48" s="5">
        <f t="shared" si="1"/>
        <v>12000</v>
      </c>
      <c r="K48" s="5">
        <f t="shared" si="2"/>
        <v>12000</v>
      </c>
      <c r="L48" s="5">
        <f t="shared" si="3"/>
        <v>12000</v>
      </c>
      <c r="M48" s="5">
        <f t="shared" si="4"/>
        <v>12000</v>
      </c>
    </row>
    <row r="49" spans="1:13">
      <c r="A49" t="s">
        <v>484</v>
      </c>
      <c r="B49" s="9">
        <v>2.3900000000000001E-2</v>
      </c>
      <c r="C49">
        <v>668.4</v>
      </c>
      <c r="H49" s="1">
        <v>16777216</v>
      </c>
      <c r="I49" s="5">
        <f t="shared" si="0"/>
        <v>23900.000000000004</v>
      </c>
      <c r="J49" s="5">
        <f t="shared" si="1"/>
        <v>23900.000000000004</v>
      </c>
      <c r="K49" s="5">
        <f t="shared" si="2"/>
        <v>24000</v>
      </c>
      <c r="L49" s="5">
        <f t="shared" si="3"/>
        <v>23900.000000000004</v>
      </c>
      <c r="M49" s="5">
        <f t="shared" si="4"/>
        <v>24000</v>
      </c>
    </row>
    <row r="50" spans="1:13">
      <c r="A50" t="s">
        <v>446</v>
      </c>
      <c r="B50" s="9">
        <v>4.7899999999999998E-2</v>
      </c>
      <c r="C50">
        <v>668.4</v>
      </c>
      <c r="H50" s="1">
        <v>33554432</v>
      </c>
      <c r="I50" s="5">
        <f t="shared" si="0"/>
        <v>47900</v>
      </c>
      <c r="J50" s="5">
        <f t="shared" si="1"/>
        <v>47900</v>
      </c>
      <c r="K50" s="5">
        <f t="shared" si="2"/>
        <v>48000</v>
      </c>
      <c r="L50" s="5">
        <f t="shared" si="3"/>
        <v>47900</v>
      </c>
      <c r="M50" s="5">
        <f t="shared" si="4"/>
        <v>48000</v>
      </c>
    </row>
    <row r="51" spans="1:13">
      <c r="A51"/>
      <c r="B51"/>
      <c r="C51"/>
    </row>
    <row r="52" spans="1:13">
      <c r="A52" t="s">
        <v>7</v>
      </c>
      <c r="B52"/>
      <c r="C52"/>
    </row>
    <row r="53" spans="1:13">
      <c r="A53" t="s">
        <v>215</v>
      </c>
      <c r="B53"/>
      <c r="C53"/>
    </row>
    <row r="54" spans="1:13">
      <c r="A54" t="s">
        <v>26</v>
      </c>
      <c r="B54"/>
      <c r="C54"/>
    </row>
    <row r="55" spans="1:13">
      <c r="A55" t="s">
        <v>10</v>
      </c>
      <c r="B55"/>
      <c r="C55"/>
      <c r="G55" s="2"/>
    </row>
    <row r="56" spans="1:13">
      <c r="A56" t="s">
        <v>12</v>
      </c>
      <c r="B56"/>
      <c r="C56"/>
      <c r="H56" s="4" t="s">
        <v>27</v>
      </c>
      <c r="I56" s="1" t="s">
        <v>14</v>
      </c>
    </row>
    <row r="57" spans="1:13">
      <c r="A57" t="s">
        <v>15</v>
      </c>
      <c r="B57"/>
      <c r="C57"/>
      <c r="I57" s="1" t="s">
        <v>28</v>
      </c>
    </row>
    <row r="58" spans="1:13">
      <c r="A58"/>
      <c r="B58"/>
      <c r="C58"/>
      <c r="H58" s="1" t="s">
        <v>17</v>
      </c>
    </row>
    <row r="59" spans="1:13">
      <c r="A59" t="s">
        <v>18</v>
      </c>
      <c r="B59" t="s">
        <v>19</v>
      </c>
      <c r="C59" t="s">
        <v>20</v>
      </c>
    </row>
    <row r="60" spans="1:13">
      <c r="A60"/>
      <c r="B60"/>
      <c r="C60"/>
      <c r="I60" s="1" t="s">
        <v>21</v>
      </c>
      <c r="J60" s="1" t="s">
        <v>22</v>
      </c>
      <c r="K60" s="1" t="s">
        <v>23</v>
      </c>
      <c r="L60" s="1" t="s">
        <v>29</v>
      </c>
      <c r="M60" s="1" t="s">
        <v>30</v>
      </c>
    </row>
    <row r="61" spans="1:13">
      <c r="A61" t="s">
        <v>528</v>
      </c>
      <c r="B61" s="9">
        <v>3.29E-5</v>
      </c>
      <c r="C61">
        <v>0.2319</v>
      </c>
      <c r="H61" s="1">
        <v>8</v>
      </c>
      <c r="I61" s="6">
        <f>C94/1000*$H$22</f>
        <v>3.2679999999999996E-3</v>
      </c>
      <c r="J61" s="6">
        <f>C28/1000*$H$22</f>
        <v>3.7736000000000002E-3</v>
      </c>
      <c r="K61" s="6">
        <f>C61/1000*$H$22</f>
        <v>1.8552E-3</v>
      </c>
      <c r="L61" s="6">
        <f>C127/1000*$H$22</f>
        <v>4.0648000000000004E-3</v>
      </c>
      <c r="M61" s="6">
        <f>C160/1000*$H$22</f>
        <v>1.916E-3</v>
      </c>
    </row>
    <row r="62" spans="1:13">
      <c r="A62" t="s">
        <v>527</v>
      </c>
      <c r="B62" s="9">
        <v>3.29E-5</v>
      </c>
      <c r="C62">
        <v>0.46379999999999999</v>
      </c>
      <c r="H62" s="1">
        <v>16</v>
      </c>
      <c r="I62" s="6">
        <f t="shared" ref="I62:I83" si="5">C95/1000*$H$22</f>
        <v>6.3391999999999997E-3</v>
      </c>
      <c r="J62" s="6">
        <f t="shared" ref="J62:J83" si="6">C29/1000*$H$22</f>
        <v>7.2855999999999997E-3</v>
      </c>
      <c r="K62" s="6">
        <f t="shared" ref="K62:K83" si="7">C62/1000*$H$22</f>
        <v>3.7104E-3</v>
      </c>
      <c r="L62" s="6">
        <f t="shared" ref="L62:L83" si="8">C128/1000*$H$22</f>
        <v>7.6920000000000001E-3</v>
      </c>
      <c r="M62" s="6">
        <f t="shared" ref="M62:M83" si="9">C161/1000*$H$22</f>
        <v>3.8311999999999999E-3</v>
      </c>
    </row>
    <row r="63" spans="1:13">
      <c r="A63" t="s">
        <v>526</v>
      </c>
      <c r="B63" s="9">
        <v>3.29E-5</v>
      </c>
      <c r="C63">
        <v>0.92759999999999998</v>
      </c>
      <c r="H63" s="1">
        <v>32</v>
      </c>
      <c r="I63" s="6">
        <f t="shared" si="5"/>
        <v>1.264E-2</v>
      </c>
      <c r="J63" s="6">
        <f t="shared" si="6"/>
        <v>1.4544E-2</v>
      </c>
      <c r="K63" s="6">
        <f t="shared" si="7"/>
        <v>7.4208E-3</v>
      </c>
      <c r="L63" s="6">
        <f t="shared" si="8"/>
        <v>1.5416000000000001E-2</v>
      </c>
      <c r="M63" s="6">
        <f t="shared" si="9"/>
        <v>7.6632000000000002E-3</v>
      </c>
    </row>
    <row r="64" spans="1:13">
      <c r="A64" t="s">
        <v>525</v>
      </c>
      <c r="B64" s="9">
        <v>3.29E-5</v>
      </c>
      <c r="C64">
        <v>1.855</v>
      </c>
      <c r="H64" s="1">
        <v>64</v>
      </c>
      <c r="I64" s="6">
        <f t="shared" si="5"/>
        <v>2.5000000000000001E-2</v>
      </c>
      <c r="J64" s="6">
        <f t="shared" si="6"/>
        <v>3.0768E-2</v>
      </c>
      <c r="K64" s="6">
        <f t="shared" si="7"/>
        <v>1.4839999999999999E-2</v>
      </c>
      <c r="L64" s="6">
        <f t="shared" si="8"/>
        <v>3.3055999999999995E-2</v>
      </c>
      <c r="M64" s="6">
        <f t="shared" si="9"/>
        <v>1.5295999999999999E-2</v>
      </c>
    </row>
    <row r="65" spans="1:13">
      <c r="A65" t="s">
        <v>524</v>
      </c>
      <c r="B65" s="9">
        <v>3.29E-5</v>
      </c>
      <c r="C65">
        <v>3.7109999999999999</v>
      </c>
      <c r="H65" s="1">
        <v>128</v>
      </c>
      <c r="I65" s="6">
        <f t="shared" si="5"/>
        <v>4.4696E-2</v>
      </c>
      <c r="J65" s="6">
        <f t="shared" si="6"/>
        <v>6.1655999999999996E-2</v>
      </c>
      <c r="K65" s="6">
        <f t="shared" si="7"/>
        <v>2.9687999999999999E-2</v>
      </c>
      <c r="L65" s="6">
        <f t="shared" si="8"/>
        <v>6.6255999999999995E-2</v>
      </c>
      <c r="M65" s="6">
        <f t="shared" si="9"/>
        <v>3.0591999999999998E-2</v>
      </c>
    </row>
    <row r="66" spans="1:13">
      <c r="A66" t="s">
        <v>523</v>
      </c>
      <c r="B66" s="9">
        <v>3.3000000000000003E-5</v>
      </c>
      <c r="C66">
        <v>7.407</v>
      </c>
      <c r="H66" s="1">
        <v>256</v>
      </c>
      <c r="I66" s="6">
        <f t="shared" si="5"/>
        <v>8.1439999999999999E-2</v>
      </c>
      <c r="J66" s="6">
        <f t="shared" si="6"/>
        <v>0.124</v>
      </c>
      <c r="K66" s="6">
        <f t="shared" si="7"/>
        <v>5.9256000000000003E-2</v>
      </c>
      <c r="L66" s="6">
        <f t="shared" si="8"/>
        <v>0.13144</v>
      </c>
      <c r="M66" s="6">
        <f t="shared" si="9"/>
        <v>5.9704E-2</v>
      </c>
    </row>
    <row r="67" spans="1:13">
      <c r="A67" t="s">
        <v>522</v>
      </c>
      <c r="B67" s="9">
        <v>3.5200000000000002E-5</v>
      </c>
      <c r="C67">
        <v>13.86</v>
      </c>
      <c r="H67" s="1">
        <v>512</v>
      </c>
      <c r="I67" s="6">
        <f t="shared" si="5"/>
        <v>0.15168000000000001</v>
      </c>
      <c r="J67" s="6">
        <f t="shared" si="6"/>
        <v>0.24712000000000001</v>
      </c>
      <c r="K67" s="6">
        <f t="shared" si="7"/>
        <v>0.11087999999999999</v>
      </c>
      <c r="L67" s="6">
        <f t="shared" si="8"/>
        <v>0.26232</v>
      </c>
      <c r="M67" s="6">
        <f t="shared" si="9"/>
        <v>0.11168</v>
      </c>
    </row>
    <row r="68" spans="1:13">
      <c r="A68" t="s">
        <v>521</v>
      </c>
      <c r="B68" s="9">
        <v>3.9700000000000003E-5</v>
      </c>
      <c r="C68">
        <v>24.58</v>
      </c>
      <c r="H68" s="1">
        <v>1024</v>
      </c>
      <c r="I68" s="6">
        <f t="shared" si="5"/>
        <v>0.28832000000000002</v>
      </c>
      <c r="J68" s="6">
        <f t="shared" si="6"/>
        <v>0.48855999999999999</v>
      </c>
      <c r="K68" s="6">
        <f t="shared" si="7"/>
        <v>0.19663999999999998</v>
      </c>
      <c r="L68" s="6">
        <f t="shared" si="8"/>
        <v>0.51824000000000003</v>
      </c>
      <c r="M68" s="6">
        <f t="shared" si="9"/>
        <v>0.19816</v>
      </c>
    </row>
    <row r="69" spans="1:13">
      <c r="A69" t="s">
        <v>520</v>
      </c>
      <c r="B69" s="9">
        <v>4.6E-5</v>
      </c>
      <c r="C69">
        <v>42.5</v>
      </c>
      <c r="H69" s="1">
        <v>2048</v>
      </c>
      <c r="I69" s="6">
        <f t="shared" si="5"/>
        <v>0.52351999999999999</v>
      </c>
      <c r="J69" s="6">
        <f t="shared" si="6"/>
        <v>0.95679999999999998</v>
      </c>
      <c r="K69" s="6">
        <f t="shared" si="7"/>
        <v>0.34</v>
      </c>
      <c r="L69" s="6">
        <f t="shared" si="8"/>
        <v>1.012</v>
      </c>
      <c r="M69" s="6">
        <f t="shared" si="9"/>
        <v>0.33688000000000001</v>
      </c>
    </row>
    <row r="70" spans="1:13">
      <c r="A70" t="s">
        <v>519</v>
      </c>
      <c r="B70" s="9">
        <v>4.8699999999999998E-5</v>
      </c>
      <c r="C70">
        <v>80.2</v>
      </c>
      <c r="H70" s="1">
        <v>4096</v>
      </c>
      <c r="I70" s="6">
        <f t="shared" si="5"/>
        <v>0.90479999999999994</v>
      </c>
      <c r="J70" s="6">
        <f t="shared" si="6"/>
        <v>1.8384</v>
      </c>
      <c r="K70" s="6">
        <f t="shared" si="7"/>
        <v>0.64160000000000006</v>
      </c>
      <c r="L70" s="6">
        <f t="shared" si="8"/>
        <v>1.9807999999999999</v>
      </c>
      <c r="M70" s="6">
        <f t="shared" si="9"/>
        <v>0.64</v>
      </c>
    </row>
    <row r="71" spans="1:13">
      <c r="A71" t="s">
        <v>473</v>
      </c>
      <c r="B71" s="9">
        <v>5.4299999999999998E-5</v>
      </c>
      <c r="C71">
        <v>143.80000000000001</v>
      </c>
      <c r="H71" s="1">
        <v>8192</v>
      </c>
      <c r="I71" s="6">
        <f t="shared" si="5"/>
        <v>1.3311999999999999</v>
      </c>
      <c r="J71" s="6">
        <f t="shared" si="6"/>
        <v>3.2928000000000002</v>
      </c>
      <c r="K71" s="6">
        <f t="shared" si="7"/>
        <v>1.1504000000000001</v>
      </c>
      <c r="L71" s="6">
        <f t="shared" si="8"/>
        <v>3.4591999999999996</v>
      </c>
      <c r="M71" s="6">
        <f t="shared" si="9"/>
        <v>1.1504000000000001</v>
      </c>
    </row>
    <row r="72" spans="1:13">
      <c r="A72" t="s">
        <v>518</v>
      </c>
      <c r="B72" s="9">
        <v>6.6299999999999999E-5</v>
      </c>
      <c r="C72">
        <v>235.7</v>
      </c>
      <c r="H72" s="1">
        <v>16384</v>
      </c>
      <c r="I72" s="6">
        <f t="shared" si="5"/>
        <v>2.516</v>
      </c>
      <c r="J72" s="6">
        <f t="shared" si="6"/>
        <v>4.0880000000000001</v>
      </c>
      <c r="K72" s="6">
        <f t="shared" si="7"/>
        <v>1.8855999999999999</v>
      </c>
      <c r="L72" s="6">
        <f t="shared" si="8"/>
        <v>4.2136000000000005</v>
      </c>
      <c r="M72" s="6">
        <f t="shared" si="9"/>
        <v>1.8752</v>
      </c>
    </row>
    <row r="73" spans="1:13">
      <c r="A73" t="s">
        <v>517</v>
      </c>
      <c r="B73" s="9">
        <v>8.9499999999999994E-5</v>
      </c>
      <c r="C73">
        <v>349.2</v>
      </c>
      <c r="H73" s="1">
        <v>32768</v>
      </c>
      <c r="I73" s="6">
        <f t="shared" si="5"/>
        <v>3.7576000000000001</v>
      </c>
      <c r="J73" s="6">
        <f t="shared" si="6"/>
        <v>4.6231999999999998</v>
      </c>
      <c r="K73" s="6">
        <f t="shared" si="7"/>
        <v>2.7936000000000001</v>
      </c>
      <c r="L73" s="6">
        <f t="shared" si="8"/>
        <v>4.7136000000000005</v>
      </c>
      <c r="M73" s="6">
        <f t="shared" si="9"/>
        <v>2.7864</v>
      </c>
    </row>
    <row r="74" spans="1:13">
      <c r="A74" t="s">
        <v>470</v>
      </c>
      <c r="B74" s="9">
        <v>1.36E-4</v>
      </c>
      <c r="C74">
        <v>458.8</v>
      </c>
      <c r="H74" s="1">
        <v>65536</v>
      </c>
      <c r="I74" s="6">
        <f t="shared" si="5"/>
        <v>4.7519999999999998</v>
      </c>
      <c r="J74" s="6">
        <f t="shared" si="6"/>
        <v>4.9527999999999999</v>
      </c>
      <c r="K74" s="6">
        <f t="shared" si="7"/>
        <v>3.6703999999999999</v>
      </c>
      <c r="L74" s="6">
        <f t="shared" si="8"/>
        <v>5.0016000000000007</v>
      </c>
      <c r="M74" s="6">
        <f t="shared" si="9"/>
        <v>3.6703999999999999</v>
      </c>
    </row>
    <row r="75" spans="1:13">
      <c r="A75" t="s">
        <v>516</v>
      </c>
      <c r="B75" s="9">
        <v>2.33E-4</v>
      </c>
      <c r="C75">
        <v>535.6</v>
      </c>
      <c r="H75" s="1">
        <v>131072</v>
      </c>
      <c r="I75" s="6">
        <f t="shared" si="5"/>
        <v>5.032</v>
      </c>
      <c r="J75" s="6">
        <f t="shared" si="6"/>
        <v>5.1328000000000005</v>
      </c>
      <c r="K75" s="6">
        <f t="shared" si="7"/>
        <v>4.2848000000000006</v>
      </c>
      <c r="L75" s="6">
        <f t="shared" si="8"/>
        <v>5.1583999999999994</v>
      </c>
      <c r="M75" s="6">
        <f t="shared" si="9"/>
        <v>4.28</v>
      </c>
    </row>
    <row r="76" spans="1:13">
      <c r="A76" t="s">
        <v>468</v>
      </c>
      <c r="B76" s="9">
        <v>4.2099999999999999E-4</v>
      </c>
      <c r="C76">
        <v>593.29999999999995</v>
      </c>
      <c r="H76" s="1">
        <v>262144</v>
      </c>
      <c r="I76" s="6">
        <f t="shared" si="5"/>
        <v>5.1848000000000001</v>
      </c>
      <c r="J76" s="6">
        <f t="shared" si="6"/>
        <v>5.2311999999999994</v>
      </c>
      <c r="K76" s="6">
        <f t="shared" si="7"/>
        <v>4.7463999999999995</v>
      </c>
      <c r="L76" s="6">
        <f t="shared" si="8"/>
        <v>5.2511999999999999</v>
      </c>
      <c r="M76" s="6">
        <f t="shared" si="9"/>
        <v>4.7463999999999995</v>
      </c>
    </row>
    <row r="77" spans="1:13">
      <c r="A77" t="s">
        <v>467</v>
      </c>
      <c r="B77" s="9">
        <v>7.9600000000000005E-4</v>
      </c>
      <c r="C77">
        <v>628.20000000000005</v>
      </c>
      <c r="H77" s="1">
        <v>524288</v>
      </c>
      <c r="I77" s="6">
        <f t="shared" si="5"/>
        <v>5.2648000000000001</v>
      </c>
      <c r="J77" s="6">
        <f t="shared" si="6"/>
        <v>5.2848000000000006</v>
      </c>
      <c r="K77" s="6">
        <f t="shared" si="7"/>
        <v>5.0256000000000007</v>
      </c>
      <c r="L77" s="6">
        <f t="shared" si="8"/>
        <v>5.2991999999999999</v>
      </c>
      <c r="M77" s="6">
        <f t="shared" si="9"/>
        <v>5.0256000000000007</v>
      </c>
    </row>
    <row r="78" spans="1:13">
      <c r="A78" t="s">
        <v>466</v>
      </c>
      <c r="B78" s="9">
        <v>1.5399999999999999E-3</v>
      </c>
      <c r="C78">
        <v>647.29999999999995</v>
      </c>
      <c r="H78" s="1">
        <v>1048576</v>
      </c>
      <c r="I78" s="6">
        <f t="shared" si="5"/>
        <v>5.3056000000000001</v>
      </c>
      <c r="J78" s="6">
        <f t="shared" si="6"/>
        <v>5.3128000000000002</v>
      </c>
      <c r="K78" s="6">
        <f t="shared" si="7"/>
        <v>5.1783999999999999</v>
      </c>
      <c r="L78" s="6">
        <f t="shared" si="8"/>
        <v>5.3191999999999995</v>
      </c>
      <c r="M78" s="6">
        <f t="shared" si="9"/>
        <v>5.1783999999999999</v>
      </c>
    </row>
    <row r="79" spans="1:13">
      <c r="A79" t="s">
        <v>465</v>
      </c>
      <c r="B79" s="9">
        <v>3.0400000000000002E-3</v>
      </c>
      <c r="C79">
        <v>657.3</v>
      </c>
      <c r="H79" s="1">
        <v>2097152</v>
      </c>
      <c r="I79" s="6">
        <f t="shared" si="5"/>
        <v>5.3191999999999995</v>
      </c>
      <c r="J79" s="6">
        <f t="shared" si="6"/>
        <v>5.3263999999999996</v>
      </c>
      <c r="K79" s="6">
        <f t="shared" si="7"/>
        <v>5.2584</v>
      </c>
      <c r="L79" s="6">
        <f t="shared" si="8"/>
        <v>5.3263999999999996</v>
      </c>
      <c r="M79" s="6">
        <f t="shared" si="9"/>
        <v>5.2584</v>
      </c>
    </row>
    <row r="80" spans="1:13">
      <c r="A80" t="s">
        <v>464</v>
      </c>
      <c r="B80" s="9">
        <v>6.0400000000000002E-3</v>
      </c>
      <c r="C80">
        <v>662.4</v>
      </c>
      <c r="H80" s="1">
        <v>4194304</v>
      </c>
      <c r="I80" s="6">
        <f t="shared" si="5"/>
        <v>5.3336000000000006</v>
      </c>
      <c r="J80" s="6">
        <f t="shared" si="6"/>
        <v>5.34</v>
      </c>
      <c r="K80" s="6">
        <f t="shared" si="7"/>
        <v>5.2991999999999999</v>
      </c>
      <c r="L80" s="6">
        <f t="shared" si="8"/>
        <v>5.34</v>
      </c>
      <c r="M80" s="6">
        <f t="shared" si="9"/>
        <v>5.2991999999999999</v>
      </c>
    </row>
    <row r="81" spans="1:13">
      <c r="A81" t="s">
        <v>463</v>
      </c>
      <c r="B81" s="9">
        <v>1.2E-2</v>
      </c>
      <c r="C81">
        <v>664.1</v>
      </c>
      <c r="H81" s="1">
        <v>8388608</v>
      </c>
      <c r="I81" s="6">
        <f t="shared" si="5"/>
        <v>5.34</v>
      </c>
      <c r="J81" s="6">
        <f t="shared" si="6"/>
        <v>5.3472</v>
      </c>
      <c r="K81" s="6">
        <f t="shared" si="7"/>
        <v>5.3128000000000002</v>
      </c>
      <c r="L81" s="6">
        <f t="shared" si="8"/>
        <v>5.34</v>
      </c>
      <c r="M81" s="6">
        <f t="shared" si="9"/>
        <v>5.3128000000000002</v>
      </c>
    </row>
    <row r="82" spans="1:13">
      <c r="A82" t="s">
        <v>462</v>
      </c>
      <c r="B82" s="9">
        <v>2.4E-2</v>
      </c>
      <c r="C82">
        <v>665.8</v>
      </c>
      <c r="H82" s="1">
        <v>16777216</v>
      </c>
      <c r="I82" s="6">
        <f t="shared" si="5"/>
        <v>5.3472</v>
      </c>
      <c r="J82" s="6">
        <f t="shared" si="6"/>
        <v>5.3472</v>
      </c>
      <c r="K82" s="6">
        <f t="shared" si="7"/>
        <v>5.3263999999999996</v>
      </c>
      <c r="L82" s="6">
        <f t="shared" si="8"/>
        <v>5.3472</v>
      </c>
      <c r="M82" s="6">
        <f t="shared" si="9"/>
        <v>5.3263999999999996</v>
      </c>
    </row>
    <row r="83" spans="1:13">
      <c r="A83" t="s">
        <v>461</v>
      </c>
      <c r="B83" s="9">
        <v>4.8000000000000001E-2</v>
      </c>
      <c r="C83">
        <v>666.7</v>
      </c>
      <c r="H83" s="1">
        <v>33554432</v>
      </c>
      <c r="I83" s="6">
        <f t="shared" si="5"/>
        <v>5.3472</v>
      </c>
      <c r="J83" s="6">
        <f t="shared" si="6"/>
        <v>5.3472</v>
      </c>
      <c r="K83" s="6">
        <f t="shared" si="7"/>
        <v>5.3336000000000006</v>
      </c>
      <c r="L83" s="6">
        <f t="shared" si="8"/>
        <v>5.3472</v>
      </c>
      <c r="M83" s="6">
        <f t="shared" si="9"/>
        <v>5.3336000000000006</v>
      </c>
    </row>
    <row r="84" spans="1:13">
      <c r="A84"/>
      <c r="B84"/>
      <c r="C84"/>
    </row>
    <row r="85" spans="1:13">
      <c r="A85" t="s">
        <v>7</v>
      </c>
      <c r="B85"/>
      <c r="C85"/>
    </row>
    <row r="86" spans="1:13">
      <c r="A86" t="s">
        <v>215</v>
      </c>
      <c r="B86"/>
      <c r="C86"/>
    </row>
    <row r="87" spans="1:13">
      <c r="A87" t="s">
        <v>31</v>
      </c>
      <c r="B87"/>
      <c r="C87"/>
    </row>
    <row r="88" spans="1:13">
      <c r="A88" t="s">
        <v>32</v>
      </c>
      <c r="B88"/>
      <c r="C88"/>
    </row>
    <row r="89" spans="1:13">
      <c r="A89" t="s">
        <v>12</v>
      </c>
      <c r="B89"/>
      <c r="C89"/>
    </row>
    <row r="90" spans="1:13">
      <c r="A90" t="s">
        <v>15</v>
      </c>
      <c r="B90"/>
      <c r="C90"/>
    </row>
    <row r="91" spans="1:13">
      <c r="A91"/>
      <c r="B91"/>
      <c r="C91"/>
    </row>
    <row r="92" spans="1:13">
      <c r="A92" t="s">
        <v>18</v>
      </c>
      <c r="B92" t="s">
        <v>19</v>
      </c>
      <c r="C92" t="s">
        <v>20</v>
      </c>
      <c r="G92" s="2" t="s">
        <v>11</v>
      </c>
      <c r="H92" s="1">
        <v>8</v>
      </c>
    </row>
    <row r="93" spans="1:13">
      <c r="A93"/>
      <c r="B93"/>
      <c r="C93"/>
      <c r="H93" s="4" t="s">
        <v>13</v>
      </c>
      <c r="I93" s="1" t="s">
        <v>33</v>
      </c>
    </row>
    <row r="94" spans="1:13">
      <c r="A94" t="s">
        <v>515</v>
      </c>
      <c r="B94" s="9">
        <v>1.8700000000000001E-5</v>
      </c>
      <c r="C94">
        <v>0.40849999999999997</v>
      </c>
      <c r="I94" s="1" t="s">
        <v>16</v>
      </c>
    </row>
    <row r="95" spans="1:13">
      <c r="A95" t="s">
        <v>514</v>
      </c>
      <c r="B95" s="9">
        <v>1.9300000000000002E-5</v>
      </c>
      <c r="C95">
        <v>0.79239999999999999</v>
      </c>
      <c r="H95" s="1" t="s">
        <v>17</v>
      </c>
    </row>
    <row r="96" spans="1:13">
      <c r="A96" t="s">
        <v>513</v>
      </c>
      <c r="B96" s="9">
        <v>1.9300000000000002E-5</v>
      </c>
      <c r="C96">
        <v>1.58</v>
      </c>
    </row>
    <row r="97" spans="1:13">
      <c r="A97" t="s">
        <v>512</v>
      </c>
      <c r="B97" s="9">
        <v>1.95E-5</v>
      </c>
      <c r="C97">
        <v>3.125</v>
      </c>
      <c r="I97" s="1" t="s">
        <v>21</v>
      </c>
      <c r="J97" s="1" t="s">
        <v>22</v>
      </c>
      <c r="K97" s="1" t="s">
        <v>23</v>
      </c>
      <c r="L97" s="1" t="s">
        <v>24</v>
      </c>
      <c r="M97" s="1" t="s">
        <v>25</v>
      </c>
    </row>
    <row r="98" spans="1:13">
      <c r="A98" t="s">
        <v>511</v>
      </c>
      <c r="B98" s="9">
        <v>2.19E-5</v>
      </c>
      <c r="C98">
        <v>5.5869999999999997</v>
      </c>
      <c r="H98" s="1">
        <v>8</v>
      </c>
      <c r="I98" s="5">
        <f t="shared" ref="I98:I120" si="10">B296*1000*1000</f>
        <v>21.1</v>
      </c>
      <c r="J98" s="5">
        <f t="shared" ref="J98:J120" si="11">B230*1000*1000</f>
        <v>16.900000000000002</v>
      </c>
      <c r="K98" s="5">
        <f t="shared" ref="K98:K120" si="12">B263*1000*1000</f>
        <v>38.199999999999996</v>
      </c>
      <c r="L98" s="5">
        <f t="shared" ref="L98:L120" si="13">B329*1000*1000</f>
        <v>16</v>
      </c>
      <c r="M98" s="5">
        <f t="shared" ref="M98:M120" si="14">B362*1000*1000</f>
        <v>37.700000000000003</v>
      </c>
    </row>
    <row r="99" spans="1:13">
      <c r="A99" t="s">
        <v>510</v>
      </c>
      <c r="B99" s="9">
        <v>2.4000000000000001E-5</v>
      </c>
      <c r="C99">
        <v>10.18</v>
      </c>
      <c r="H99" s="1">
        <v>16</v>
      </c>
      <c r="I99" s="5">
        <f t="shared" si="10"/>
        <v>75.7</v>
      </c>
      <c r="J99" s="5">
        <f t="shared" si="11"/>
        <v>17.499999999999996</v>
      </c>
      <c r="K99" s="5">
        <f t="shared" si="12"/>
        <v>38.199999999999996</v>
      </c>
      <c r="L99" s="5">
        <f t="shared" si="13"/>
        <v>16.8</v>
      </c>
      <c r="M99" s="5">
        <f t="shared" si="14"/>
        <v>37.700000000000003</v>
      </c>
    </row>
    <row r="100" spans="1:13">
      <c r="A100" t="s">
        <v>509</v>
      </c>
      <c r="B100" s="9">
        <v>2.58E-5</v>
      </c>
      <c r="C100">
        <v>18.96</v>
      </c>
      <c r="H100" s="1">
        <v>32</v>
      </c>
      <c r="I100" s="5">
        <f t="shared" si="10"/>
        <v>101</v>
      </c>
      <c r="J100" s="5">
        <f t="shared" si="11"/>
        <v>17.499999999999996</v>
      </c>
      <c r="K100" s="5">
        <f t="shared" si="12"/>
        <v>38.199999999999996</v>
      </c>
      <c r="L100" s="5">
        <f t="shared" si="13"/>
        <v>16.8</v>
      </c>
      <c r="M100" s="5">
        <f t="shared" si="14"/>
        <v>37.700000000000003</v>
      </c>
    </row>
    <row r="101" spans="1:13">
      <c r="A101" t="s">
        <v>508</v>
      </c>
      <c r="B101" s="9">
        <v>2.7100000000000001E-5</v>
      </c>
      <c r="C101">
        <v>36.04</v>
      </c>
      <c r="H101" s="1">
        <v>64</v>
      </c>
      <c r="I101" s="5">
        <f t="shared" si="10"/>
        <v>79.599999999999994</v>
      </c>
      <c r="J101" s="5">
        <f t="shared" si="11"/>
        <v>16.2</v>
      </c>
      <c r="K101" s="5">
        <f t="shared" si="12"/>
        <v>38.199999999999996</v>
      </c>
      <c r="L101" s="5">
        <f t="shared" si="13"/>
        <v>15.7</v>
      </c>
      <c r="M101" s="5">
        <f t="shared" si="14"/>
        <v>37.700000000000003</v>
      </c>
    </row>
    <row r="102" spans="1:13">
      <c r="A102" t="s">
        <v>507</v>
      </c>
      <c r="B102" s="9">
        <v>2.9799999999999999E-5</v>
      </c>
      <c r="C102">
        <v>65.44</v>
      </c>
      <c r="H102" s="1">
        <v>128</v>
      </c>
      <c r="I102" s="5">
        <f t="shared" si="10"/>
        <v>97.5</v>
      </c>
      <c r="J102" s="5">
        <f t="shared" si="11"/>
        <v>16.299999999999997</v>
      </c>
      <c r="K102" s="5">
        <f t="shared" si="12"/>
        <v>38.299999999999997</v>
      </c>
      <c r="L102" s="5">
        <f t="shared" si="13"/>
        <v>15.7</v>
      </c>
      <c r="M102" s="5">
        <f t="shared" si="14"/>
        <v>37.799999999999997</v>
      </c>
    </row>
    <row r="103" spans="1:13">
      <c r="A103" t="s">
        <v>506</v>
      </c>
      <c r="B103" s="9">
        <v>3.4499999999999998E-5</v>
      </c>
      <c r="C103">
        <v>113.1</v>
      </c>
      <c r="H103" s="1">
        <v>256</v>
      </c>
      <c r="I103" s="5">
        <f t="shared" si="10"/>
        <v>45.9</v>
      </c>
      <c r="J103" s="5">
        <f t="shared" si="11"/>
        <v>16.399999999999999</v>
      </c>
      <c r="K103" s="5">
        <f t="shared" si="12"/>
        <v>38.800000000000004</v>
      </c>
      <c r="L103" s="5">
        <f t="shared" si="13"/>
        <v>15.7</v>
      </c>
      <c r="M103" s="5">
        <f t="shared" si="14"/>
        <v>38.699999999999996</v>
      </c>
    </row>
    <row r="104" spans="1:13">
      <c r="A104" t="s">
        <v>505</v>
      </c>
      <c r="B104" s="9">
        <v>4.6900000000000002E-5</v>
      </c>
      <c r="C104">
        <v>166.4</v>
      </c>
      <c r="H104" s="1">
        <v>512</v>
      </c>
      <c r="I104" s="5">
        <f t="shared" si="10"/>
        <v>47</v>
      </c>
      <c r="J104" s="5">
        <f t="shared" si="11"/>
        <v>16.5</v>
      </c>
      <c r="K104" s="5">
        <f t="shared" si="12"/>
        <v>41.2</v>
      </c>
      <c r="L104" s="5">
        <f t="shared" si="13"/>
        <v>15.8</v>
      </c>
      <c r="M104" s="5">
        <f t="shared" si="14"/>
        <v>41.1</v>
      </c>
    </row>
    <row r="105" spans="1:13">
      <c r="A105" t="s">
        <v>504</v>
      </c>
      <c r="B105" s="9">
        <v>4.9700000000000002E-5</v>
      </c>
      <c r="C105">
        <v>314.5</v>
      </c>
      <c r="H105" s="1">
        <v>1024</v>
      </c>
      <c r="I105" s="5">
        <f t="shared" si="10"/>
        <v>40.800000000000004</v>
      </c>
      <c r="J105" s="5">
        <f t="shared" si="11"/>
        <v>16.7</v>
      </c>
      <c r="K105" s="5">
        <f t="shared" si="12"/>
        <v>46</v>
      </c>
      <c r="L105" s="5">
        <f t="shared" si="13"/>
        <v>16.100000000000001</v>
      </c>
      <c r="M105" s="5">
        <f t="shared" si="14"/>
        <v>45.9</v>
      </c>
    </row>
    <row r="106" spans="1:13">
      <c r="A106" t="s">
        <v>503</v>
      </c>
      <c r="B106" s="9">
        <v>6.6500000000000004E-5</v>
      </c>
      <c r="C106">
        <v>469.7</v>
      </c>
      <c r="H106" s="1">
        <v>2048</v>
      </c>
      <c r="I106" s="5">
        <f t="shared" si="10"/>
        <v>38</v>
      </c>
      <c r="J106" s="5">
        <f t="shared" si="11"/>
        <v>17.100000000000001</v>
      </c>
      <c r="K106" s="5">
        <f t="shared" si="12"/>
        <v>54.300000000000004</v>
      </c>
      <c r="L106" s="5">
        <f t="shared" si="13"/>
        <v>16.5</v>
      </c>
      <c r="M106" s="5">
        <f t="shared" si="14"/>
        <v>53.199999999999996</v>
      </c>
    </row>
    <row r="107" spans="1:13">
      <c r="A107" t="s">
        <v>447</v>
      </c>
      <c r="B107" s="9">
        <v>1.05E-4</v>
      </c>
      <c r="C107">
        <v>594</v>
      </c>
      <c r="H107" s="1">
        <v>4096</v>
      </c>
      <c r="I107" s="5">
        <f t="shared" si="10"/>
        <v>39.6</v>
      </c>
      <c r="J107" s="5">
        <f t="shared" si="11"/>
        <v>17.7</v>
      </c>
      <c r="K107" s="5">
        <f t="shared" si="12"/>
        <v>56.9</v>
      </c>
      <c r="L107" s="5">
        <f t="shared" si="13"/>
        <v>16.900000000000002</v>
      </c>
      <c r="M107" s="5">
        <f t="shared" si="14"/>
        <v>56</v>
      </c>
    </row>
    <row r="108" spans="1:13">
      <c r="A108" t="s">
        <v>395</v>
      </c>
      <c r="B108" s="9">
        <v>1.9900000000000001E-4</v>
      </c>
      <c r="C108">
        <v>629</v>
      </c>
      <c r="H108" s="1">
        <v>8192</v>
      </c>
      <c r="I108" s="5">
        <f t="shared" si="10"/>
        <v>42.1</v>
      </c>
      <c r="J108" s="5">
        <f t="shared" si="11"/>
        <v>19.899999999999999</v>
      </c>
      <c r="K108" s="5">
        <f t="shared" si="12"/>
        <v>62.4</v>
      </c>
      <c r="L108" s="5">
        <f t="shared" si="13"/>
        <v>19.099999999999998</v>
      </c>
      <c r="M108" s="5">
        <f t="shared" si="14"/>
        <v>61.199999999999996</v>
      </c>
    </row>
    <row r="109" spans="1:13">
      <c r="A109" t="s">
        <v>394</v>
      </c>
      <c r="B109" s="9">
        <v>3.86E-4</v>
      </c>
      <c r="C109">
        <v>648.1</v>
      </c>
      <c r="H109" s="1">
        <v>16384</v>
      </c>
      <c r="I109" s="5">
        <f t="shared" si="10"/>
        <v>51.3</v>
      </c>
      <c r="J109" s="5">
        <f t="shared" si="11"/>
        <v>31.6</v>
      </c>
      <c r="K109" s="5">
        <f t="shared" si="12"/>
        <v>75.099999999999994</v>
      </c>
      <c r="L109" s="5">
        <f t="shared" si="13"/>
        <v>30.900000000000002</v>
      </c>
      <c r="M109" s="5">
        <f t="shared" si="14"/>
        <v>73.7</v>
      </c>
    </row>
    <row r="110" spans="1:13">
      <c r="A110" t="s">
        <v>393</v>
      </c>
      <c r="B110" s="9">
        <v>7.6000000000000004E-4</v>
      </c>
      <c r="C110">
        <v>658.1</v>
      </c>
      <c r="H110" s="1">
        <v>32768</v>
      </c>
      <c r="I110" s="5">
        <f t="shared" si="10"/>
        <v>66.699999999999989</v>
      </c>
      <c r="J110" s="5">
        <f t="shared" si="11"/>
        <v>55.099999999999994</v>
      </c>
      <c r="K110" s="5">
        <f t="shared" si="12"/>
        <v>98.499999999999986</v>
      </c>
      <c r="L110" s="5">
        <f t="shared" si="13"/>
        <v>54.300000000000004</v>
      </c>
      <c r="M110" s="5">
        <f t="shared" si="14"/>
        <v>97.3</v>
      </c>
    </row>
    <row r="111" spans="1:13">
      <c r="A111" t="s">
        <v>392</v>
      </c>
      <c r="B111" s="9">
        <v>1.5100000000000001E-3</v>
      </c>
      <c r="C111">
        <v>663.2</v>
      </c>
      <c r="H111" s="1">
        <v>65536</v>
      </c>
      <c r="I111" s="5">
        <f t="shared" si="10"/>
        <v>105.00000000000001</v>
      </c>
      <c r="J111" s="5">
        <f t="shared" si="11"/>
        <v>102</v>
      </c>
      <c r="K111" s="5">
        <f t="shared" si="12"/>
        <v>146</v>
      </c>
      <c r="L111" s="5">
        <f t="shared" si="13"/>
        <v>101</v>
      </c>
      <c r="M111" s="5">
        <f t="shared" si="14"/>
        <v>144.00000000000003</v>
      </c>
    </row>
    <row r="112" spans="1:13">
      <c r="A112" t="s">
        <v>330</v>
      </c>
      <c r="B112" s="9">
        <v>3.0100000000000001E-3</v>
      </c>
      <c r="C112">
        <v>664.9</v>
      </c>
      <c r="H112" s="1">
        <v>131072</v>
      </c>
      <c r="I112" s="5">
        <f t="shared" si="10"/>
        <v>199</v>
      </c>
      <c r="J112" s="5">
        <f t="shared" si="11"/>
        <v>196</v>
      </c>
      <c r="K112" s="5">
        <f t="shared" si="12"/>
        <v>245</v>
      </c>
      <c r="L112" s="5">
        <f t="shared" si="13"/>
        <v>195</v>
      </c>
      <c r="M112" s="5">
        <f t="shared" si="14"/>
        <v>243</v>
      </c>
    </row>
    <row r="113" spans="1:13">
      <c r="A113" t="s">
        <v>391</v>
      </c>
      <c r="B113" s="9">
        <v>6.0000000000000001E-3</v>
      </c>
      <c r="C113">
        <v>666.7</v>
      </c>
      <c r="H113" s="1">
        <v>262144</v>
      </c>
      <c r="I113" s="5">
        <f t="shared" si="10"/>
        <v>386</v>
      </c>
      <c r="J113" s="5">
        <f t="shared" si="11"/>
        <v>383</v>
      </c>
      <c r="K113" s="5">
        <f t="shared" si="12"/>
        <v>436.00000000000006</v>
      </c>
      <c r="L113" s="5">
        <f t="shared" si="13"/>
        <v>383</v>
      </c>
      <c r="M113" s="5">
        <f t="shared" si="14"/>
        <v>433</v>
      </c>
    </row>
    <row r="114" spans="1:13">
      <c r="A114" t="s">
        <v>328</v>
      </c>
      <c r="B114" s="9">
        <v>1.2E-2</v>
      </c>
      <c r="C114">
        <v>667.5</v>
      </c>
      <c r="H114" s="1">
        <v>524288</v>
      </c>
      <c r="I114" s="5">
        <f t="shared" si="10"/>
        <v>760</v>
      </c>
      <c r="J114" s="5">
        <f t="shared" si="11"/>
        <v>757</v>
      </c>
      <c r="K114" s="5">
        <f t="shared" si="12"/>
        <v>815</v>
      </c>
      <c r="L114" s="5">
        <f t="shared" si="13"/>
        <v>757</v>
      </c>
      <c r="M114" s="5">
        <f t="shared" si="14"/>
        <v>812</v>
      </c>
    </row>
    <row r="115" spans="1:13">
      <c r="A115" t="s">
        <v>484</v>
      </c>
      <c r="B115" s="9">
        <v>2.3900000000000001E-2</v>
      </c>
      <c r="C115">
        <v>668.4</v>
      </c>
      <c r="H115" s="1">
        <v>1048576</v>
      </c>
      <c r="I115" s="5">
        <f t="shared" si="10"/>
        <v>1510</v>
      </c>
      <c r="J115" s="5">
        <f t="shared" si="11"/>
        <v>1510</v>
      </c>
      <c r="K115" s="5">
        <f t="shared" si="12"/>
        <v>1580</v>
      </c>
      <c r="L115" s="5">
        <f t="shared" si="13"/>
        <v>1510</v>
      </c>
      <c r="M115" s="5">
        <f t="shared" si="14"/>
        <v>1570</v>
      </c>
    </row>
    <row r="116" spans="1:13">
      <c r="A116" t="s">
        <v>446</v>
      </c>
      <c r="B116" s="9">
        <v>4.7899999999999998E-2</v>
      </c>
      <c r="C116">
        <v>668.4</v>
      </c>
      <c r="H116" s="1">
        <v>2097152</v>
      </c>
      <c r="I116" s="5">
        <f t="shared" si="10"/>
        <v>3000</v>
      </c>
      <c r="J116" s="5">
        <f t="shared" si="11"/>
        <v>3000</v>
      </c>
      <c r="K116" s="5">
        <f t="shared" si="12"/>
        <v>3100</v>
      </c>
      <c r="L116" s="5">
        <f t="shared" si="13"/>
        <v>3000</v>
      </c>
      <c r="M116" s="5">
        <f t="shared" si="14"/>
        <v>3110</v>
      </c>
    </row>
    <row r="117" spans="1:13">
      <c r="A117"/>
      <c r="B117"/>
      <c r="C117"/>
      <c r="H117" s="1">
        <v>4194304</v>
      </c>
      <c r="I117" s="5">
        <f t="shared" si="10"/>
        <v>6000</v>
      </c>
      <c r="J117" s="5">
        <f t="shared" si="11"/>
        <v>6000</v>
      </c>
      <c r="K117" s="5">
        <f t="shared" si="12"/>
        <v>6140</v>
      </c>
      <c r="L117" s="5">
        <f t="shared" si="13"/>
        <v>5989.9999999999991</v>
      </c>
      <c r="M117" s="5">
        <f t="shared" si="14"/>
        <v>6119.9999999999991</v>
      </c>
    </row>
    <row r="118" spans="1:13">
      <c r="A118" t="s">
        <v>7</v>
      </c>
      <c r="B118"/>
      <c r="C118"/>
      <c r="H118" s="1">
        <v>8388608</v>
      </c>
      <c r="I118" s="5">
        <f t="shared" si="10"/>
        <v>12000</v>
      </c>
      <c r="J118" s="5">
        <f t="shared" si="11"/>
        <v>12000</v>
      </c>
      <c r="K118" s="5">
        <f t="shared" si="12"/>
        <v>12200.000000000002</v>
      </c>
      <c r="L118" s="5">
        <f t="shared" si="13"/>
        <v>12000</v>
      </c>
      <c r="M118" s="5">
        <f t="shared" si="14"/>
        <v>12200.000000000002</v>
      </c>
    </row>
    <row r="119" spans="1:13">
      <c r="A119" t="s">
        <v>215</v>
      </c>
      <c r="B119"/>
      <c r="C119"/>
      <c r="H119" s="1">
        <v>16777216</v>
      </c>
      <c r="I119" s="5">
        <f t="shared" si="10"/>
        <v>24000</v>
      </c>
      <c r="J119" s="5">
        <f t="shared" si="11"/>
        <v>24000</v>
      </c>
      <c r="K119" s="5">
        <f t="shared" si="12"/>
        <v>24400.000000000004</v>
      </c>
      <c r="L119" s="5">
        <f t="shared" si="13"/>
        <v>24000</v>
      </c>
      <c r="M119" s="5">
        <f t="shared" si="14"/>
        <v>24400.000000000004</v>
      </c>
    </row>
    <row r="120" spans="1:13">
      <c r="A120" t="s">
        <v>9</v>
      </c>
      <c r="B120"/>
      <c r="C120"/>
      <c r="H120" s="1">
        <v>33554432</v>
      </c>
      <c r="I120" s="5">
        <f t="shared" si="10"/>
        <v>47900</v>
      </c>
      <c r="J120" s="5">
        <f t="shared" si="11"/>
        <v>47900</v>
      </c>
      <c r="K120" s="5">
        <f t="shared" si="12"/>
        <v>48700</v>
      </c>
      <c r="L120" s="5">
        <f t="shared" si="13"/>
        <v>47900</v>
      </c>
      <c r="M120" s="5">
        <f t="shared" si="14"/>
        <v>48700</v>
      </c>
    </row>
    <row r="121" spans="1:13">
      <c r="A121" t="s">
        <v>35</v>
      </c>
      <c r="B121"/>
      <c r="C121"/>
    </row>
    <row r="122" spans="1:13">
      <c r="A122" t="s">
        <v>12</v>
      </c>
      <c r="B122"/>
      <c r="C122"/>
    </row>
    <row r="123" spans="1:13">
      <c r="A123" t="s">
        <v>15</v>
      </c>
      <c r="B123"/>
      <c r="C123"/>
    </row>
    <row r="124" spans="1:13">
      <c r="A124"/>
      <c r="B124"/>
      <c r="C124"/>
    </row>
    <row r="125" spans="1:13">
      <c r="A125" t="s">
        <v>18</v>
      </c>
      <c r="B125" t="s">
        <v>19</v>
      </c>
      <c r="C125" t="s">
        <v>20</v>
      </c>
      <c r="G125" s="2" t="s">
        <v>36</v>
      </c>
      <c r="H125" s="1">
        <v>8</v>
      </c>
    </row>
    <row r="126" spans="1:13">
      <c r="A126"/>
      <c r="B126"/>
      <c r="C126"/>
      <c r="H126" s="4" t="s">
        <v>27</v>
      </c>
      <c r="I126" s="1" t="s">
        <v>33</v>
      </c>
    </row>
    <row r="127" spans="1:13">
      <c r="A127" t="s">
        <v>502</v>
      </c>
      <c r="B127" s="9">
        <v>1.5E-5</v>
      </c>
      <c r="C127">
        <v>0.5081</v>
      </c>
      <c r="I127" s="1" t="s">
        <v>28</v>
      </c>
    </row>
    <row r="128" spans="1:13">
      <c r="A128" t="s">
        <v>501</v>
      </c>
      <c r="B128" s="9">
        <v>1.59E-5</v>
      </c>
      <c r="C128">
        <v>0.96150000000000002</v>
      </c>
      <c r="H128" s="1" t="s">
        <v>17</v>
      </c>
    </row>
    <row r="129" spans="1:13">
      <c r="A129" t="s">
        <v>500</v>
      </c>
      <c r="B129" s="9">
        <v>1.5800000000000001E-5</v>
      </c>
      <c r="C129">
        <v>1.927</v>
      </c>
    </row>
    <row r="130" spans="1:13">
      <c r="A130" t="s">
        <v>499</v>
      </c>
      <c r="B130" s="9">
        <v>1.4800000000000001E-5</v>
      </c>
      <c r="C130">
        <v>4.1319999999999997</v>
      </c>
      <c r="I130" s="1" t="s">
        <v>21</v>
      </c>
      <c r="J130" s="1" t="s">
        <v>37</v>
      </c>
      <c r="K130" s="1" t="s">
        <v>23</v>
      </c>
      <c r="L130" s="1" t="s">
        <v>24</v>
      </c>
      <c r="M130" s="1" t="s">
        <v>25</v>
      </c>
    </row>
    <row r="131" spans="1:13">
      <c r="A131" t="s">
        <v>498</v>
      </c>
      <c r="B131" s="9">
        <v>1.47E-5</v>
      </c>
      <c r="C131">
        <v>8.282</v>
      </c>
      <c r="H131" s="1">
        <v>8</v>
      </c>
      <c r="I131" s="6">
        <f>C296/1000*$H$22</f>
        <v>2.8984000000000002E-3</v>
      </c>
      <c r="J131" s="6">
        <f>C230/1000*$H$22</f>
        <v>3.6167999999999999E-3</v>
      </c>
      <c r="K131" s="6">
        <f>C263/1000*$H$22</f>
        <v>1.5975999999999998E-3</v>
      </c>
      <c r="L131" s="6">
        <f>C329/1000*$H$22</f>
        <v>3.8168000000000004E-3</v>
      </c>
      <c r="M131" s="6">
        <f>C362/1000*$H$22</f>
        <v>1.6207999999999999E-3</v>
      </c>
    </row>
    <row r="132" spans="1:13">
      <c r="A132" t="s">
        <v>497</v>
      </c>
      <c r="B132" s="9">
        <v>1.49E-5</v>
      </c>
      <c r="C132">
        <v>16.43</v>
      </c>
      <c r="H132" s="1">
        <v>16</v>
      </c>
      <c r="I132" s="6">
        <f t="shared" ref="I132:I153" si="15">C297/1000*$H$22</f>
        <v>1.6120000000000002E-3</v>
      </c>
      <c r="J132" s="6">
        <f t="shared" ref="J132:J153" si="16">C231/1000*$H$22</f>
        <v>6.9687999999999998E-3</v>
      </c>
      <c r="K132" s="6">
        <f t="shared" ref="K132:K153" si="17">C264/1000*$H$22</f>
        <v>3.1951999999999996E-3</v>
      </c>
      <c r="L132" s="6">
        <f t="shared" ref="L132:L153" si="18">C330/1000*$H$22</f>
        <v>7.2728000000000003E-3</v>
      </c>
      <c r="M132" s="6">
        <f t="shared" ref="M132:M153" si="19">C363/1000*$H$22</f>
        <v>3.2415999999999999E-3</v>
      </c>
    </row>
    <row r="133" spans="1:13">
      <c r="A133" t="s">
        <v>496</v>
      </c>
      <c r="B133" s="9">
        <v>1.49E-5</v>
      </c>
      <c r="C133">
        <v>32.79</v>
      </c>
      <c r="H133" s="1">
        <v>32</v>
      </c>
      <c r="I133" s="6">
        <f t="shared" si="15"/>
        <v>2.4272E-3</v>
      </c>
      <c r="J133" s="6">
        <f t="shared" si="16"/>
        <v>1.3936E-2</v>
      </c>
      <c r="K133" s="6">
        <f t="shared" si="17"/>
        <v>6.3895999999999996E-3</v>
      </c>
      <c r="L133" s="6">
        <f t="shared" si="18"/>
        <v>1.4567999999999999E-2</v>
      </c>
      <c r="M133" s="6">
        <f t="shared" si="19"/>
        <v>6.4831999999999997E-3</v>
      </c>
    </row>
    <row r="134" spans="1:13">
      <c r="A134" t="s">
        <v>495</v>
      </c>
      <c r="B134" s="9">
        <v>1.5099999999999999E-5</v>
      </c>
      <c r="C134">
        <v>64.78</v>
      </c>
      <c r="H134" s="1">
        <v>64</v>
      </c>
      <c r="I134" s="6">
        <f t="shared" si="15"/>
        <v>6.1352000000000004E-3</v>
      </c>
      <c r="J134" s="6">
        <f t="shared" si="16"/>
        <v>3.0071999999999998E-2</v>
      </c>
      <c r="K134" s="6">
        <f t="shared" si="17"/>
        <v>1.2775999999999999E-2</v>
      </c>
      <c r="L134" s="6">
        <f t="shared" si="18"/>
        <v>3.1064000000000001E-2</v>
      </c>
      <c r="M134" s="6">
        <f t="shared" si="19"/>
        <v>1.2944000000000001E-2</v>
      </c>
    </row>
    <row r="135" spans="1:13">
      <c r="A135" t="s">
        <v>494</v>
      </c>
      <c r="B135" s="9">
        <v>1.5400000000000002E-5</v>
      </c>
      <c r="C135">
        <v>126.5</v>
      </c>
      <c r="H135" s="1">
        <v>128</v>
      </c>
      <c r="I135" s="6">
        <f t="shared" si="15"/>
        <v>1.0016000000000001E-2</v>
      </c>
      <c r="J135" s="6">
        <f t="shared" si="16"/>
        <v>6.0039999999999996E-2</v>
      </c>
      <c r="K135" s="6">
        <f t="shared" si="17"/>
        <v>2.5479999999999999E-2</v>
      </c>
      <c r="L135" s="6">
        <f t="shared" si="18"/>
        <v>6.2016000000000002E-2</v>
      </c>
      <c r="M135" s="6">
        <f t="shared" si="19"/>
        <v>2.5847999999999999E-2</v>
      </c>
    </row>
    <row r="136" spans="1:13">
      <c r="A136" t="s">
        <v>493</v>
      </c>
      <c r="B136" s="9">
        <v>1.5800000000000001E-5</v>
      </c>
      <c r="C136">
        <v>247.6</v>
      </c>
      <c r="H136" s="1">
        <v>256</v>
      </c>
      <c r="I136" s="6">
        <f t="shared" si="15"/>
        <v>4.2552E-2</v>
      </c>
      <c r="J136" s="6">
        <f t="shared" si="16"/>
        <v>0.11944</v>
      </c>
      <c r="K136" s="6">
        <f t="shared" si="17"/>
        <v>5.0392000000000006E-2</v>
      </c>
      <c r="L136" s="6">
        <f t="shared" si="18"/>
        <v>0.12423999999999999</v>
      </c>
      <c r="M136" s="6">
        <f t="shared" si="19"/>
        <v>5.0472000000000003E-2</v>
      </c>
    </row>
    <row r="137" spans="1:13">
      <c r="A137" t="s">
        <v>492</v>
      </c>
      <c r="B137" s="9">
        <v>1.8099999999999999E-5</v>
      </c>
      <c r="C137">
        <v>432.4</v>
      </c>
      <c r="H137" s="1">
        <v>512</v>
      </c>
      <c r="I137" s="6">
        <f t="shared" si="15"/>
        <v>8.3119999999999999E-2</v>
      </c>
      <c r="J137" s="6">
        <f t="shared" si="16"/>
        <v>0.23704</v>
      </c>
      <c r="K137" s="6">
        <f t="shared" si="17"/>
        <v>9.4799999999999995E-2</v>
      </c>
      <c r="L137" s="6">
        <f t="shared" si="18"/>
        <v>0.24664</v>
      </c>
      <c r="M137" s="6">
        <f t="shared" si="19"/>
        <v>9.512000000000001E-2</v>
      </c>
    </row>
    <row r="138" spans="1:13">
      <c r="A138" t="s">
        <v>491</v>
      </c>
      <c r="B138" s="9">
        <v>2.97E-5</v>
      </c>
      <c r="C138">
        <v>526.70000000000005</v>
      </c>
      <c r="H138" s="1">
        <v>1024</v>
      </c>
      <c r="I138" s="6">
        <f t="shared" si="15"/>
        <v>0.19159999999999999</v>
      </c>
      <c r="J138" s="6">
        <f t="shared" si="16"/>
        <v>0.46800000000000003</v>
      </c>
      <c r="K138" s="6">
        <f t="shared" si="17"/>
        <v>0.16975999999999999</v>
      </c>
      <c r="L138" s="6">
        <f t="shared" si="18"/>
        <v>0.48672000000000004</v>
      </c>
      <c r="M138" s="6">
        <f t="shared" si="19"/>
        <v>0.17024</v>
      </c>
    </row>
    <row r="139" spans="1:13">
      <c r="A139" t="s">
        <v>490</v>
      </c>
      <c r="B139" s="9">
        <v>5.3000000000000001E-5</v>
      </c>
      <c r="C139">
        <v>589.20000000000005</v>
      </c>
      <c r="H139" s="1">
        <v>2048</v>
      </c>
      <c r="I139" s="6">
        <f t="shared" si="15"/>
        <v>0.41160000000000002</v>
      </c>
      <c r="J139" s="6">
        <f t="shared" si="16"/>
        <v>0.91439999999999999</v>
      </c>
      <c r="K139" s="6">
        <f t="shared" si="17"/>
        <v>0.28767999999999999</v>
      </c>
      <c r="L139" s="6">
        <f t="shared" si="18"/>
        <v>0.94640000000000002</v>
      </c>
      <c r="M139" s="6">
        <f t="shared" si="19"/>
        <v>0.29360000000000003</v>
      </c>
    </row>
    <row r="140" spans="1:13">
      <c r="A140" t="s">
        <v>489</v>
      </c>
      <c r="B140" s="9">
        <v>1E-4</v>
      </c>
      <c r="C140">
        <v>625.20000000000005</v>
      </c>
      <c r="H140" s="1">
        <v>4096</v>
      </c>
      <c r="I140" s="6">
        <f t="shared" si="15"/>
        <v>0.78888000000000003</v>
      </c>
      <c r="J140" s="6">
        <f t="shared" si="16"/>
        <v>1.7687999999999999</v>
      </c>
      <c r="K140" s="6">
        <f t="shared" si="17"/>
        <v>0.54935999999999996</v>
      </c>
      <c r="L140" s="6">
        <f t="shared" si="18"/>
        <v>1.8448</v>
      </c>
      <c r="M140" s="6">
        <f t="shared" si="19"/>
        <v>0.55776000000000003</v>
      </c>
    </row>
    <row r="141" spans="1:13">
      <c r="A141" t="s">
        <v>488</v>
      </c>
      <c r="B141" s="9">
        <v>1.94E-4</v>
      </c>
      <c r="C141">
        <v>644.79999999999995</v>
      </c>
      <c r="H141" s="1">
        <v>8192</v>
      </c>
      <c r="I141" s="6">
        <f t="shared" si="15"/>
        <v>1.484</v>
      </c>
      <c r="J141" s="6">
        <f t="shared" si="16"/>
        <v>3.1456</v>
      </c>
      <c r="K141" s="6">
        <f t="shared" si="17"/>
        <v>1.0016</v>
      </c>
      <c r="L141" s="6">
        <f t="shared" si="18"/>
        <v>3.2664</v>
      </c>
      <c r="M141" s="6">
        <f t="shared" si="19"/>
        <v>1.0216000000000001</v>
      </c>
    </row>
    <row r="142" spans="1:13">
      <c r="A142" t="s">
        <v>487</v>
      </c>
      <c r="B142" s="9">
        <v>3.8099999999999999E-4</v>
      </c>
      <c r="C142">
        <v>656.4</v>
      </c>
      <c r="H142" s="1">
        <v>16384</v>
      </c>
      <c r="I142" s="6">
        <f t="shared" si="15"/>
        <v>2.4384000000000001</v>
      </c>
      <c r="J142" s="6">
        <f t="shared" si="16"/>
        <v>3.9615999999999998</v>
      </c>
      <c r="K142" s="6">
        <f t="shared" si="17"/>
        <v>1.6648000000000001</v>
      </c>
      <c r="L142" s="6">
        <f t="shared" si="18"/>
        <v>4.0511999999999997</v>
      </c>
      <c r="M142" s="6">
        <f t="shared" si="19"/>
        <v>1.6952</v>
      </c>
    </row>
    <row r="143" spans="1:13">
      <c r="A143" t="s">
        <v>486</v>
      </c>
      <c r="B143" s="9">
        <v>7.5500000000000003E-4</v>
      </c>
      <c r="C143">
        <v>662.4</v>
      </c>
      <c r="H143" s="1">
        <v>32768</v>
      </c>
      <c r="I143" s="6">
        <f t="shared" si="15"/>
        <v>3.7511999999999999</v>
      </c>
      <c r="J143" s="6">
        <f t="shared" si="16"/>
        <v>4.5407999999999999</v>
      </c>
      <c r="K143" s="6">
        <f t="shared" si="17"/>
        <v>2.5375999999999999</v>
      </c>
      <c r="L143" s="6">
        <f t="shared" si="18"/>
        <v>4.6071999999999997</v>
      </c>
      <c r="M143" s="6">
        <f t="shared" si="19"/>
        <v>2.5695999999999999</v>
      </c>
    </row>
    <row r="144" spans="1:13">
      <c r="A144" t="s">
        <v>485</v>
      </c>
      <c r="B144" s="9">
        <v>1.5E-3</v>
      </c>
      <c r="C144">
        <v>664.9</v>
      </c>
      <c r="H144" s="1">
        <v>65536</v>
      </c>
      <c r="I144" s="6">
        <f t="shared" si="15"/>
        <v>4.7623999999999995</v>
      </c>
      <c r="J144" s="6">
        <f t="shared" si="16"/>
        <v>4.9056000000000006</v>
      </c>
      <c r="K144" s="6">
        <f t="shared" si="17"/>
        <v>3.4304000000000001</v>
      </c>
      <c r="L144" s="6">
        <f t="shared" si="18"/>
        <v>4.9352</v>
      </c>
      <c r="M144" s="6">
        <f t="shared" si="19"/>
        <v>3.4711999999999996</v>
      </c>
    </row>
    <row r="145" spans="1:13">
      <c r="A145" t="s">
        <v>372</v>
      </c>
      <c r="B145" s="9">
        <v>3.0000000000000001E-3</v>
      </c>
      <c r="C145">
        <v>665.8</v>
      </c>
      <c r="H145" s="1">
        <v>131072</v>
      </c>
      <c r="I145" s="6">
        <f t="shared" si="15"/>
        <v>5.032</v>
      </c>
      <c r="J145" s="6">
        <f t="shared" si="16"/>
        <v>5.1008000000000004</v>
      </c>
      <c r="K145" s="6">
        <f t="shared" si="17"/>
        <v>4.0880000000000001</v>
      </c>
      <c r="L145" s="6">
        <f t="shared" si="18"/>
        <v>5.12</v>
      </c>
      <c r="M145" s="6">
        <f t="shared" si="19"/>
        <v>4.1168000000000005</v>
      </c>
    </row>
    <row r="146" spans="1:13">
      <c r="A146" t="s">
        <v>371</v>
      </c>
      <c r="B146" s="9">
        <v>5.9899999999999997E-3</v>
      </c>
      <c r="C146">
        <v>667.5</v>
      </c>
      <c r="H146" s="1">
        <v>262144</v>
      </c>
      <c r="I146" s="6">
        <f t="shared" si="15"/>
        <v>5.1848000000000001</v>
      </c>
      <c r="J146" s="6">
        <f t="shared" si="16"/>
        <v>5.2248000000000001</v>
      </c>
      <c r="K146" s="6">
        <f t="shared" si="17"/>
        <v>4.5919999999999996</v>
      </c>
      <c r="L146" s="6">
        <f t="shared" si="18"/>
        <v>5.2248000000000001</v>
      </c>
      <c r="M146" s="6">
        <f t="shared" si="19"/>
        <v>4.6231999999999998</v>
      </c>
    </row>
    <row r="147" spans="1:13">
      <c r="A147" t="s">
        <v>328</v>
      </c>
      <c r="B147" s="9">
        <v>1.2E-2</v>
      </c>
      <c r="C147">
        <v>667.5</v>
      </c>
      <c r="H147" s="1">
        <v>524288</v>
      </c>
      <c r="I147" s="6">
        <f t="shared" si="15"/>
        <v>5.2648000000000001</v>
      </c>
      <c r="J147" s="6">
        <f t="shared" si="16"/>
        <v>5.2848000000000006</v>
      </c>
      <c r="K147" s="6">
        <f t="shared" si="17"/>
        <v>4.9056000000000006</v>
      </c>
      <c r="L147" s="6">
        <f t="shared" si="18"/>
        <v>5.2848000000000006</v>
      </c>
      <c r="M147" s="6">
        <f t="shared" si="19"/>
        <v>4.9287999999999998</v>
      </c>
    </row>
    <row r="148" spans="1:13">
      <c r="A148" t="s">
        <v>484</v>
      </c>
      <c r="B148" s="9">
        <v>2.3900000000000001E-2</v>
      </c>
      <c r="C148">
        <v>668.4</v>
      </c>
      <c r="H148" s="1">
        <v>1048576</v>
      </c>
      <c r="I148" s="6">
        <f t="shared" si="15"/>
        <v>5.3056000000000001</v>
      </c>
      <c r="J148" s="6">
        <f t="shared" si="16"/>
        <v>5.3128000000000002</v>
      </c>
      <c r="K148" s="6">
        <f t="shared" si="17"/>
        <v>5.0568</v>
      </c>
      <c r="L148" s="6">
        <f t="shared" si="18"/>
        <v>5.3128000000000002</v>
      </c>
      <c r="M148" s="6">
        <f t="shared" si="19"/>
        <v>5.0880000000000001</v>
      </c>
    </row>
    <row r="149" spans="1:13">
      <c r="A149" t="s">
        <v>446</v>
      </c>
      <c r="B149" s="9">
        <v>4.7899999999999998E-2</v>
      </c>
      <c r="C149">
        <v>668.4</v>
      </c>
      <c r="H149" s="1">
        <v>2097152</v>
      </c>
      <c r="I149" s="6">
        <f t="shared" si="15"/>
        <v>5.3263999999999996</v>
      </c>
      <c r="J149" s="6">
        <f t="shared" si="16"/>
        <v>5.3263999999999996</v>
      </c>
      <c r="K149" s="6">
        <f t="shared" si="17"/>
        <v>5.1648000000000005</v>
      </c>
      <c r="L149" s="6">
        <f t="shared" si="18"/>
        <v>5.3263999999999996</v>
      </c>
      <c r="M149" s="6">
        <f t="shared" si="19"/>
        <v>5.1456</v>
      </c>
    </row>
    <row r="150" spans="1:13">
      <c r="A150"/>
      <c r="B150"/>
      <c r="C150"/>
      <c r="H150" s="1">
        <v>4194304</v>
      </c>
      <c r="I150" s="6">
        <f t="shared" si="15"/>
        <v>5.3336000000000006</v>
      </c>
      <c r="J150" s="6">
        <f t="shared" si="16"/>
        <v>5.3336000000000006</v>
      </c>
      <c r="K150" s="6">
        <f t="shared" si="17"/>
        <v>5.2111999999999998</v>
      </c>
      <c r="L150" s="6">
        <f t="shared" si="18"/>
        <v>5.34</v>
      </c>
      <c r="M150" s="6">
        <f t="shared" si="19"/>
        <v>5.2248000000000001</v>
      </c>
    </row>
    <row r="151" spans="1:13">
      <c r="A151" t="s">
        <v>7</v>
      </c>
      <c r="B151"/>
      <c r="C151"/>
      <c r="H151" s="1">
        <v>8388608</v>
      </c>
      <c r="I151" s="6">
        <f t="shared" si="15"/>
        <v>5.34</v>
      </c>
      <c r="J151" s="6">
        <f t="shared" si="16"/>
        <v>5.34</v>
      </c>
      <c r="K151" s="6">
        <f t="shared" si="17"/>
        <v>5.2311999999999994</v>
      </c>
      <c r="L151" s="6">
        <f t="shared" si="18"/>
        <v>5.34</v>
      </c>
      <c r="M151" s="6">
        <f t="shared" si="19"/>
        <v>5.2448000000000006</v>
      </c>
    </row>
    <row r="152" spans="1:13">
      <c r="A152" t="s">
        <v>215</v>
      </c>
      <c r="B152"/>
      <c r="C152"/>
      <c r="H152" s="1">
        <v>16777216</v>
      </c>
      <c r="I152" s="6">
        <f t="shared" si="15"/>
        <v>5.34</v>
      </c>
      <c r="J152" s="6">
        <f t="shared" si="16"/>
        <v>5.34</v>
      </c>
      <c r="K152" s="6">
        <f t="shared" si="17"/>
        <v>5.2376000000000005</v>
      </c>
      <c r="L152" s="6">
        <f t="shared" si="18"/>
        <v>5.34</v>
      </c>
      <c r="M152" s="6">
        <f t="shared" si="19"/>
        <v>5.2511999999999999</v>
      </c>
    </row>
    <row r="153" spans="1:13">
      <c r="A153" t="s">
        <v>26</v>
      </c>
      <c r="B153"/>
      <c r="C153"/>
      <c r="H153" s="1">
        <v>33554432</v>
      </c>
      <c r="I153" s="6">
        <f t="shared" si="15"/>
        <v>5.34</v>
      </c>
      <c r="J153" s="6">
        <f t="shared" si="16"/>
        <v>5.34</v>
      </c>
      <c r="K153" s="6">
        <f t="shared" si="17"/>
        <v>5.2511999999999999</v>
      </c>
      <c r="L153" s="6">
        <f t="shared" si="18"/>
        <v>5.34</v>
      </c>
      <c r="M153" s="6">
        <f t="shared" si="19"/>
        <v>5.2584</v>
      </c>
    </row>
    <row r="154" spans="1:13">
      <c r="A154" t="s">
        <v>35</v>
      </c>
      <c r="B154"/>
      <c r="C154"/>
    </row>
    <row r="155" spans="1:13">
      <c r="A155" t="s">
        <v>12</v>
      </c>
      <c r="B155"/>
      <c r="C155"/>
    </row>
    <row r="156" spans="1:13">
      <c r="A156" t="s">
        <v>15</v>
      </c>
      <c r="B156"/>
      <c r="C156"/>
    </row>
    <row r="157" spans="1:13">
      <c r="A157"/>
      <c r="B157"/>
      <c r="C157"/>
    </row>
    <row r="158" spans="1:13">
      <c r="A158" t="s">
        <v>18</v>
      </c>
      <c r="B158" t="s">
        <v>19</v>
      </c>
      <c r="C158" t="s">
        <v>20</v>
      </c>
    </row>
    <row r="159" spans="1:13">
      <c r="A159"/>
      <c r="B159"/>
      <c r="C159"/>
    </row>
    <row r="160" spans="1:13">
      <c r="A160" t="s">
        <v>483</v>
      </c>
      <c r="B160" s="9">
        <v>3.1900000000000003E-5</v>
      </c>
      <c r="C160">
        <v>0.23949999999999999</v>
      </c>
    </row>
    <row r="161" spans="1:13">
      <c r="A161" t="s">
        <v>482</v>
      </c>
      <c r="B161" s="9">
        <v>3.1900000000000003E-5</v>
      </c>
      <c r="C161">
        <v>0.47889999999999999</v>
      </c>
    </row>
    <row r="162" spans="1:13">
      <c r="A162" t="s">
        <v>481</v>
      </c>
      <c r="B162" s="9">
        <v>3.1900000000000003E-5</v>
      </c>
      <c r="C162">
        <v>0.95789999999999997</v>
      </c>
    </row>
    <row r="163" spans="1:13">
      <c r="A163" t="s">
        <v>480</v>
      </c>
      <c r="B163" s="9">
        <v>3.1900000000000003E-5</v>
      </c>
      <c r="C163">
        <v>1.9119999999999999</v>
      </c>
    </row>
    <row r="164" spans="1:13">
      <c r="A164" t="s">
        <v>479</v>
      </c>
      <c r="B164" s="9">
        <v>3.1900000000000003E-5</v>
      </c>
      <c r="C164">
        <v>3.8239999999999998</v>
      </c>
      <c r="I164" s="1" t="s">
        <v>14</v>
      </c>
    </row>
    <row r="165" spans="1:13">
      <c r="A165" t="s">
        <v>478</v>
      </c>
      <c r="B165" s="9">
        <v>3.2700000000000002E-5</v>
      </c>
      <c r="C165">
        <v>7.4630000000000001</v>
      </c>
      <c r="I165" s="1" t="s">
        <v>39</v>
      </c>
    </row>
    <row r="166" spans="1:13">
      <c r="A166" t="s">
        <v>477</v>
      </c>
      <c r="B166" s="9">
        <v>3.4999999999999997E-5</v>
      </c>
      <c r="C166">
        <v>13.96</v>
      </c>
      <c r="H166" s="1" t="s">
        <v>17</v>
      </c>
    </row>
    <row r="167" spans="1:13">
      <c r="A167" t="s">
        <v>476</v>
      </c>
      <c r="B167" s="9">
        <v>3.9400000000000002E-5</v>
      </c>
      <c r="C167">
        <v>24.77</v>
      </c>
    </row>
    <row r="168" spans="1:13">
      <c r="A168" t="s">
        <v>475</v>
      </c>
      <c r="B168" s="9">
        <v>4.6400000000000003E-5</v>
      </c>
      <c r="C168">
        <v>42.11</v>
      </c>
      <c r="I168" s="1" t="s">
        <v>21</v>
      </c>
      <c r="J168" s="1" t="s">
        <v>22</v>
      </c>
      <c r="K168" s="1" t="s">
        <v>23</v>
      </c>
      <c r="L168" s="1" t="s">
        <v>24</v>
      </c>
      <c r="M168" s="1" t="s">
        <v>25</v>
      </c>
    </row>
    <row r="169" spans="1:13">
      <c r="A169" t="s">
        <v>474</v>
      </c>
      <c r="B169" s="9">
        <v>4.88E-5</v>
      </c>
      <c r="C169">
        <v>80</v>
      </c>
      <c r="H169" s="1">
        <v>64</v>
      </c>
      <c r="I169" s="5">
        <f t="shared" ref="I169:I191" si="20">B512*1000*1000</f>
        <v>0</v>
      </c>
      <c r="J169" s="5">
        <f t="shared" ref="J169:J191" si="21">B446*1000*1000</f>
        <v>0</v>
      </c>
      <c r="K169" s="5">
        <f t="shared" ref="K169:K191" si="22">B479*1000*1000</f>
        <v>0</v>
      </c>
      <c r="L169" s="5">
        <f t="shared" ref="L169:L191" si="23">B545*1000*1000</f>
        <v>0</v>
      </c>
      <c r="M169" s="5">
        <f t="shared" ref="M169:M191" si="24">B578*1000*1000</f>
        <v>0</v>
      </c>
    </row>
    <row r="170" spans="1:13">
      <c r="A170" t="s">
        <v>473</v>
      </c>
      <c r="B170" s="9">
        <v>5.4299999999999998E-5</v>
      </c>
      <c r="C170">
        <v>143.80000000000001</v>
      </c>
      <c r="H170" s="1">
        <f>H169*2</f>
        <v>128</v>
      </c>
      <c r="I170" s="5">
        <f t="shared" si="20"/>
        <v>0</v>
      </c>
      <c r="J170" s="5">
        <f t="shared" si="21"/>
        <v>0</v>
      </c>
      <c r="K170" s="5">
        <f t="shared" si="22"/>
        <v>0</v>
      </c>
      <c r="L170" s="5">
        <f t="shared" si="23"/>
        <v>0</v>
      </c>
      <c r="M170" s="5">
        <f t="shared" si="24"/>
        <v>0</v>
      </c>
    </row>
    <row r="171" spans="1:13">
      <c r="A171" t="s">
        <v>472</v>
      </c>
      <c r="B171" s="9">
        <v>6.6699999999999995E-5</v>
      </c>
      <c r="C171">
        <v>234.4</v>
      </c>
      <c r="H171" s="1">
        <f t="shared" ref="H171:H191" si="25">H170*2</f>
        <v>256</v>
      </c>
      <c r="I171" s="5">
        <f t="shared" si="20"/>
        <v>0</v>
      </c>
      <c r="J171" s="5">
        <f t="shared" si="21"/>
        <v>0</v>
      </c>
      <c r="K171" s="5">
        <f t="shared" si="22"/>
        <v>0</v>
      </c>
      <c r="L171" s="5">
        <f t="shared" si="23"/>
        <v>0</v>
      </c>
      <c r="M171" s="5">
        <f t="shared" si="24"/>
        <v>0</v>
      </c>
    </row>
    <row r="172" spans="1:13">
      <c r="A172" t="s">
        <v>471</v>
      </c>
      <c r="B172" s="9">
        <v>8.9699999999999998E-5</v>
      </c>
      <c r="C172">
        <v>348.3</v>
      </c>
      <c r="H172" s="1">
        <f t="shared" si="25"/>
        <v>512</v>
      </c>
      <c r="I172" s="5">
        <f t="shared" si="20"/>
        <v>0</v>
      </c>
      <c r="J172" s="5">
        <f t="shared" si="21"/>
        <v>0</v>
      </c>
      <c r="K172" s="5">
        <f t="shared" si="22"/>
        <v>0</v>
      </c>
      <c r="L172" s="5">
        <f t="shared" si="23"/>
        <v>0</v>
      </c>
      <c r="M172" s="5">
        <f t="shared" si="24"/>
        <v>0</v>
      </c>
    </row>
    <row r="173" spans="1:13">
      <c r="A173" t="s">
        <v>470</v>
      </c>
      <c r="B173" s="9">
        <v>1.36E-4</v>
      </c>
      <c r="C173">
        <v>458.8</v>
      </c>
      <c r="H173" s="1">
        <f t="shared" si="25"/>
        <v>1024</v>
      </c>
      <c r="I173" s="5">
        <f t="shared" si="20"/>
        <v>0</v>
      </c>
      <c r="J173" s="5">
        <f t="shared" si="21"/>
        <v>0</v>
      </c>
      <c r="K173" s="5">
        <f t="shared" si="22"/>
        <v>0</v>
      </c>
      <c r="L173" s="5">
        <f t="shared" si="23"/>
        <v>0</v>
      </c>
      <c r="M173" s="5">
        <f t="shared" si="24"/>
        <v>0</v>
      </c>
    </row>
    <row r="174" spans="1:13">
      <c r="A174" t="s">
        <v>469</v>
      </c>
      <c r="B174" s="9">
        <v>2.34E-4</v>
      </c>
      <c r="C174">
        <v>535</v>
      </c>
      <c r="H174" s="1">
        <f t="shared" si="25"/>
        <v>2048</v>
      </c>
      <c r="I174" s="5">
        <f t="shared" si="20"/>
        <v>0</v>
      </c>
      <c r="J174" s="5">
        <f t="shared" si="21"/>
        <v>0</v>
      </c>
      <c r="K174" s="5">
        <f t="shared" si="22"/>
        <v>0</v>
      </c>
      <c r="L174" s="5">
        <f t="shared" si="23"/>
        <v>0</v>
      </c>
      <c r="M174" s="5">
        <f t="shared" si="24"/>
        <v>0</v>
      </c>
    </row>
    <row r="175" spans="1:13">
      <c r="A175" t="s">
        <v>468</v>
      </c>
      <c r="B175" s="9">
        <v>4.2099999999999999E-4</v>
      </c>
      <c r="C175">
        <v>593.29999999999995</v>
      </c>
      <c r="H175" s="1">
        <f t="shared" si="25"/>
        <v>4096</v>
      </c>
      <c r="I175" s="5">
        <f t="shared" si="20"/>
        <v>0</v>
      </c>
      <c r="J175" s="5">
        <f t="shared" si="21"/>
        <v>0</v>
      </c>
      <c r="K175" s="5">
        <f t="shared" si="22"/>
        <v>0</v>
      </c>
      <c r="L175" s="5">
        <f t="shared" si="23"/>
        <v>0</v>
      </c>
      <c r="M175" s="5">
        <f t="shared" si="24"/>
        <v>0</v>
      </c>
    </row>
    <row r="176" spans="1:13">
      <c r="A176" t="s">
        <v>467</v>
      </c>
      <c r="B176" s="9">
        <v>7.9600000000000005E-4</v>
      </c>
      <c r="C176">
        <v>628.20000000000005</v>
      </c>
      <c r="H176" s="1">
        <f t="shared" si="25"/>
        <v>8192</v>
      </c>
      <c r="I176" s="5">
        <f t="shared" si="20"/>
        <v>0</v>
      </c>
      <c r="J176" s="5">
        <f t="shared" si="21"/>
        <v>0</v>
      </c>
      <c r="K176" s="5">
        <f t="shared" si="22"/>
        <v>0</v>
      </c>
      <c r="L176" s="5">
        <f t="shared" si="23"/>
        <v>0</v>
      </c>
      <c r="M176" s="5">
        <f t="shared" si="24"/>
        <v>0</v>
      </c>
    </row>
    <row r="177" spans="1:13">
      <c r="A177" t="s">
        <v>466</v>
      </c>
      <c r="B177" s="9">
        <v>1.5399999999999999E-3</v>
      </c>
      <c r="C177">
        <v>647.29999999999995</v>
      </c>
      <c r="H177" s="1">
        <f t="shared" si="25"/>
        <v>16384</v>
      </c>
      <c r="I177" s="5">
        <f t="shared" si="20"/>
        <v>0</v>
      </c>
      <c r="J177" s="5">
        <f t="shared" si="21"/>
        <v>0</v>
      </c>
      <c r="K177" s="5">
        <f t="shared" si="22"/>
        <v>0</v>
      </c>
      <c r="L177" s="5">
        <f t="shared" si="23"/>
        <v>0</v>
      </c>
      <c r="M177" s="5">
        <f t="shared" si="24"/>
        <v>0</v>
      </c>
    </row>
    <row r="178" spans="1:13">
      <c r="A178" t="s">
        <v>465</v>
      </c>
      <c r="B178" s="9">
        <v>3.0400000000000002E-3</v>
      </c>
      <c r="C178">
        <v>657.3</v>
      </c>
      <c r="H178" s="1">
        <f t="shared" si="25"/>
        <v>32768</v>
      </c>
      <c r="I178" s="5">
        <f t="shared" si="20"/>
        <v>0</v>
      </c>
      <c r="J178" s="5">
        <f t="shared" si="21"/>
        <v>0</v>
      </c>
      <c r="K178" s="5">
        <f t="shared" si="22"/>
        <v>0</v>
      </c>
      <c r="L178" s="5">
        <f t="shared" si="23"/>
        <v>0</v>
      </c>
      <c r="M178" s="5">
        <f t="shared" si="24"/>
        <v>0</v>
      </c>
    </row>
    <row r="179" spans="1:13">
      <c r="A179" t="s">
        <v>464</v>
      </c>
      <c r="B179" s="9">
        <v>6.0400000000000002E-3</v>
      </c>
      <c r="C179">
        <v>662.4</v>
      </c>
      <c r="H179" s="1">
        <f t="shared" si="25"/>
        <v>65536</v>
      </c>
      <c r="I179" s="5">
        <f t="shared" si="20"/>
        <v>0</v>
      </c>
      <c r="J179" s="5">
        <f t="shared" si="21"/>
        <v>0</v>
      </c>
      <c r="K179" s="5">
        <f t="shared" si="22"/>
        <v>0</v>
      </c>
      <c r="L179" s="5">
        <f t="shared" si="23"/>
        <v>0</v>
      </c>
      <c r="M179" s="5">
        <f t="shared" si="24"/>
        <v>0</v>
      </c>
    </row>
    <row r="180" spans="1:13">
      <c r="A180" t="s">
        <v>463</v>
      </c>
      <c r="B180" s="9">
        <v>1.2E-2</v>
      </c>
      <c r="C180">
        <v>664.1</v>
      </c>
      <c r="H180" s="1">
        <f t="shared" si="25"/>
        <v>131072</v>
      </c>
      <c r="I180" s="5">
        <f t="shared" si="20"/>
        <v>0</v>
      </c>
      <c r="J180" s="5">
        <f t="shared" si="21"/>
        <v>0</v>
      </c>
      <c r="K180" s="5">
        <f t="shared" si="22"/>
        <v>0</v>
      </c>
      <c r="L180" s="5">
        <f t="shared" si="23"/>
        <v>0</v>
      </c>
      <c r="M180" s="5">
        <f t="shared" si="24"/>
        <v>0</v>
      </c>
    </row>
    <row r="181" spans="1:13">
      <c r="A181" t="s">
        <v>462</v>
      </c>
      <c r="B181" s="9">
        <v>2.4E-2</v>
      </c>
      <c r="C181">
        <v>665.8</v>
      </c>
      <c r="H181" s="1">
        <f t="shared" si="25"/>
        <v>262144</v>
      </c>
      <c r="I181" s="5">
        <f t="shared" si="20"/>
        <v>0</v>
      </c>
      <c r="J181" s="5">
        <f t="shared" si="21"/>
        <v>0</v>
      </c>
      <c r="K181" s="5">
        <f t="shared" si="22"/>
        <v>0</v>
      </c>
      <c r="L181" s="5">
        <f t="shared" si="23"/>
        <v>0</v>
      </c>
      <c r="M181" s="5">
        <f t="shared" si="24"/>
        <v>0</v>
      </c>
    </row>
    <row r="182" spans="1:13">
      <c r="A182" t="s">
        <v>461</v>
      </c>
      <c r="B182" s="9">
        <v>4.8000000000000001E-2</v>
      </c>
      <c r="C182">
        <v>666.7</v>
      </c>
      <c r="H182" s="1">
        <f t="shared" si="25"/>
        <v>524288</v>
      </c>
      <c r="I182" s="5">
        <f t="shared" si="20"/>
        <v>0</v>
      </c>
      <c r="J182" s="5">
        <f t="shared" si="21"/>
        <v>0</v>
      </c>
      <c r="K182" s="5">
        <f t="shared" si="22"/>
        <v>0</v>
      </c>
      <c r="L182" s="5">
        <f t="shared" si="23"/>
        <v>0</v>
      </c>
      <c r="M182" s="5">
        <f t="shared" si="24"/>
        <v>0</v>
      </c>
    </row>
    <row r="183" spans="1:13">
      <c r="A183"/>
      <c r="B183"/>
      <c r="C183"/>
      <c r="H183" s="1">
        <f t="shared" si="25"/>
        <v>1048576</v>
      </c>
      <c r="I183" s="5">
        <f t="shared" si="20"/>
        <v>0</v>
      </c>
      <c r="J183" s="5">
        <f t="shared" si="21"/>
        <v>0</v>
      </c>
      <c r="K183" s="5">
        <f t="shared" si="22"/>
        <v>0</v>
      </c>
      <c r="L183" s="5">
        <f t="shared" si="23"/>
        <v>0</v>
      </c>
      <c r="M183" s="5">
        <f t="shared" si="24"/>
        <v>0</v>
      </c>
    </row>
    <row r="184" spans="1:13">
      <c r="A184" t="s">
        <v>7</v>
      </c>
      <c r="B184"/>
      <c r="C184"/>
      <c r="H184" s="1">
        <f t="shared" si="25"/>
        <v>2097152</v>
      </c>
      <c r="I184" s="5">
        <f t="shared" si="20"/>
        <v>0</v>
      </c>
      <c r="J184" s="5">
        <f t="shared" si="21"/>
        <v>0</v>
      </c>
      <c r="K184" s="5">
        <f t="shared" si="22"/>
        <v>0</v>
      </c>
      <c r="L184" s="5">
        <f t="shared" si="23"/>
        <v>0</v>
      </c>
      <c r="M184" s="5">
        <f t="shared" si="24"/>
        <v>0</v>
      </c>
    </row>
    <row r="185" spans="1:13">
      <c r="A185" t="s">
        <v>215</v>
      </c>
      <c r="B185"/>
      <c r="C185"/>
      <c r="H185" s="1">
        <f t="shared" si="25"/>
        <v>4194304</v>
      </c>
      <c r="I185" s="5">
        <f t="shared" si="20"/>
        <v>0</v>
      </c>
      <c r="J185" s="5">
        <f t="shared" si="21"/>
        <v>0</v>
      </c>
      <c r="K185" s="5">
        <f t="shared" si="22"/>
        <v>0</v>
      </c>
      <c r="L185" s="5">
        <f t="shared" si="23"/>
        <v>0</v>
      </c>
      <c r="M185" s="5">
        <f t="shared" si="24"/>
        <v>0</v>
      </c>
    </row>
    <row r="186" spans="1:13">
      <c r="A186" t="s">
        <v>31</v>
      </c>
      <c r="B186"/>
      <c r="C186"/>
      <c r="H186" s="1">
        <f t="shared" si="25"/>
        <v>8388608</v>
      </c>
      <c r="I186" s="5">
        <f t="shared" si="20"/>
        <v>0</v>
      </c>
      <c r="J186" s="5">
        <f t="shared" si="21"/>
        <v>0</v>
      </c>
      <c r="K186" s="5">
        <f t="shared" si="22"/>
        <v>0</v>
      </c>
      <c r="L186" s="5">
        <f t="shared" si="23"/>
        <v>0</v>
      </c>
      <c r="M186" s="5">
        <f t="shared" si="24"/>
        <v>0</v>
      </c>
    </row>
    <row r="187" spans="1:13">
      <c r="A187" t="s">
        <v>32</v>
      </c>
      <c r="B187"/>
      <c r="C187"/>
      <c r="H187" s="1">
        <f t="shared" si="25"/>
        <v>16777216</v>
      </c>
      <c r="I187" s="5">
        <f t="shared" si="20"/>
        <v>0</v>
      </c>
      <c r="J187" s="5">
        <f t="shared" si="21"/>
        <v>0</v>
      </c>
      <c r="K187" s="5">
        <f t="shared" si="22"/>
        <v>0</v>
      </c>
      <c r="L187" s="5">
        <f t="shared" si="23"/>
        <v>0</v>
      </c>
      <c r="M187" s="5">
        <f t="shared" si="24"/>
        <v>0</v>
      </c>
    </row>
    <row r="188" spans="1:13">
      <c r="A188" t="s">
        <v>12</v>
      </c>
      <c r="B188"/>
      <c r="C188"/>
      <c r="H188" s="1">
        <f t="shared" si="25"/>
        <v>33554432</v>
      </c>
      <c r="I188" s="5">
        <f t="shared" si="20"/>
        <v>0</v>
      </c>
      <c r="J188" s="5">
        <f t="shared" si="21"/>
        <v>0</v>
      </c>
      <c r="K188" s="5">
        <f t="shared" si="22"/>
        <v>0</v>
      </c>
      <c r="L188" s="5">
        <f t="shared" si="23"/>
        <v>0</v>
      </c>
      <c r="M188" s="5">
        <f t="shared" si="24"/>
        <v>0</v>
      </c>
    </row>
    <row r="189" spans="1:13">
      <c r="A189" t="s">
        <v>15</v>
      </c>
      <c r="B189"/>
      <c r="C189"/>
      <c r="H189" s="1">
        <f t="shared" si="25"/>
        <v>67108864</v>
      </c>
      <c r="I189" s="5">
        <f t="shared" si="20"/>
        <v>0</v>
      </c>
      <c r="J189" s="5">
        <f t="shared" si="21"/>
        <v>0</v>
      </c>
      <c r="K189" s="5">
        <f t="shared" si="22"/>
        <v>0</v>
      </c>
      <c r="L189" s="5">
        <f t="shared" si="23"/>
        <v>0</v>
      </c>
      <c r="M189" s="5">
        <f t="shared" si="24"/>
        <v>0</v>
      </c>
    </row>
    <row r="190" spans="1:13">
      <c r="A190"/>
      <c r="B190"/>
      <c r="C190"/>
      <c r="H190" s="1">
        <f t="shared" si="25"/>
        <v>134217728</v>
      </c>
      <c r="I190" s="5">
        <f t="shared" si="20"/>
        <v>0</v>
      </c>
      <c r="J190" s="5">
        <f t="shared" si="21"/>
        <v>0</v>
      </c>
      <c r="K190" s="5">
        <f t="shared" si="22"/>
        <v>0</v>
      </c>
      <c r="L190" s="5">
        <f t="shared" si="23"/>
        <v>0</v>
      </c>
      <c r="M190" s="5">
        <f t="shared" si="24"/>
        <v>0</v>
      </c>
    </row>
    <row r="191" spans="1:13">
      <c r="A191" t="s">
        <v>18</v>
      </c>
      <c r="B191" t="s">
        <v>19</v>
      </c>
      <c r="C191" t="s">
        <v>20</v>
      </c>
      <c r="H191" s="1">
        <f t="shared" si="25"/>
        <v>268435456</v>
      </c>
      <c r="I191" s="5">
        <f t="shared" si="20"/>
        <v>0</v>
      </c>
      <c r="J191" s="5">
        <f t="shared" si="21"/>
        <v>0</v>
      </c>
      <c r="K191" s="5">
        <f t="shared" si="22"/>
        <v>0</v>
      </c>
      <c r="L191" s="5">
        <f t="shared" si="23"/>
        <v>0</v>
      </c>
      <c r="M191" s="5">
        <f t="shared" si="24"/>
        <v>0</v>
      </c>
    </row>
    <row r="192" spans="1:13">
      <c r="A192"/>
      <c r="B192"/>
      <c r="C192"/>
    </row>
    <row r="193" spans="1:13">
      <c r="A193" t="s">
        <v>460</v>
      </c>
      <c r="B193" s="9">
        <v>1.98E-5</v>
      </c>
      <c r="C193">
        <v>0.38579999999999998</v>
      </c>
    </row>
    <row r="194" spans="1:13">
      <c r="A194" t="s">
        <v>459</v>
      </c>
      <c r="B194" s="9">
        <v>1.9899999999999999E-5</v>
      </c>
      <c r="C194">
        <v>0.76690000000000003</v>
      </c>
    </row>
    <row r="195" spans="1:13">
      <c r="A195" t="s">
        <v>458</v>
      </c>
      <c r="B195" s="9">
        <v>2.0000000000000002E-5</v>
      </c>
      <c r="C195">
        <v>1.5269999999999999</v>
      </c>
    </row>
    <row r="196" spans="1:13">
      <c r="A196" t="s">
        <v>457</v>
      </c>
      <c r="B196" s="9">
        <v>2.02E-5</v>
      </c>
      <c r="C196">
        <v>3.0209999999999999</v>
      </c>
    </row>
    <row r="197" spans="1:13">
      <c r="A197" t="s">
        <v>456</v>
      </c>
      <c r="B197" s="9">
        <v>2.1800000000000001E-5</v>
      </c>
      <c r="C197">
        <v>5.61</v>
      </c>
      <c r="I197" s="1" t="s">
        <v>14</v>
      </c>
    </row>
    <row r="198" spans="1:13">
      <c r="A198" t="s">
        <v>455</v>
      </c>
      <c r="B198" s="9">
        <v>2.4300000000000001E-5</v>
      </c>
      <c r="C198">
        <v>10.050000000000001</v>
      </c>
      <c r="I198" s="1" t="s">
        <v>41</v>
      </c>
    </row>
    <row r="199" spans="1:13">
      <c r="A199" t="s">
        <v>454</v>
      </c>
      <c r="B199" s="9">
        <v>2.5700000000000001E-5</v>
      </c>
      <c r="C199">
        <v>19</v>
      </c>
      <c r="H199" s="1" t="s">
        <v>17</v>
      </c>
    </row>
    <row r="200" spans="1:13">
      <c r="A200" t="s">
        <v>453</v>
      </c>
      <c r="B200" s="9">
        <v>2.69E-5</v>
      </c>
      <c r="C200">
        <v>36.36</v>
      </c>
    </row>
    <row r="201" spans="1:13">
      <c r="A201" t="s">
        <v>452</v>
      </c>
      <c r="B201" s="9">
        <v>2.8600000000000001E-5</v>
      </c>
      <c r="C201">
        <v>68.23</v>
      </c>
      <c r="I201" s="1" t="s">
        <v>21</v>
      </c>
      <c r="J201" s="1" t="s">
        <v>22</v>
      </c>
      <c r="K201" s="1" t="s">
        <v>23</v>
      </c>
      <c r="L201" s="1" t="s">
        <v>24</v>
      </c>
      <c r="M201" s="1" t="s">
        <v>25</v>
      </c>
    </row>
    <row r="202" spans="1:13">
      <c r="A202" t="s">
        <v>451</v>
      </c>
      <c r="B202" s="9">
        <v>3.1999999999999999E-5</v>
      </c>
      <c r="C202">
        <v>122.1</v>
      </c>
      <c r="H202" s="1">
        <v>64</v>
      </c>
      <c r="I202" s="7">
        <f>C512*8/1000</f>
        <v>0</v>
      </c>
      <c r="J202" s="6">
        <f>C446*8/1000</f>
        <v>0</v>
      </c>
      <c r="K202" s="6">
        <f>C479*8/1000</f>
        <v>0</v>
      </c>
      <c r="L202" s="6">
        <f>C545*8/1000</f>
        <v>0</v>
      </c>
      <c r="M202" s="6">
        <f>C578*8/1000</f>
        <v>0</v>
      </c>
    </row>
    <row r="203" spans="1:13">
      <c r="A203" t="s">
        <v>450</v>
      </c>
      <c r="B203" s="9">
        <v>4.6600000000000001E-5</v>
      </c>
      <c r="C203">
        <v>167.8</v>
      </c>
      <c r="H203" s="1">
        <f>H202*2</f>
        <v>128</v>
      </c>
      <c r="I203" s="6">
        <f t="shared" ref="I203:I224" si="26">C513*4/1000</f>
        <v>0</v>
      </c>
      <c r="J203" s="6">
        <f t="shared" ref="J203:J224" si="27">C447*4/1000</f>
        <v>0</v>
      </c>
      <c r="K203" s="6">
        <f t="shared" ref="K203:K224" si="28">C480*4/1000</f>
        <v>0</v>
      </c>
      <c r="L203" s="6">
        <f t="shared" ref="L203:L224" si="29">C546*4/1000</f>
        <v>0</v>
      </c>
      <c r="M203" s="6">
        <f t="shared" ref="M203:M223" si="30">C579*4/1000</f>
        <v>0</v>
      </c>
    </row>
    <row r="204" spans="1:13">
      <c r="A204" t="s">
        <v>449</v>
      </c>
      <c r="B204" s="9">
        <v>5.0800000000000002E-5</v>
      </c>
      <c r="C204">
        <v>307.7</v>
      </c>
      <c r="H204" s="1">
        <f t="shared" ref="H204:H224" si="31">H203*2</f>
        <v>256</v>
      </c>
      <c r="I204" s="6">
        <f t="shared" si="26"/>
        <v>0</v>
      </c>
      <c r="J204" s="6">
        <f t="shared" si="27"/>
        <v>0</v>
      </c>
      <c r="K204" s="6">
        <f t="shared" si="28"/>
        <v>0</v>
      </c>
      <c r="L204" s="6">
        <f t="shared" si="29"/>
        <v>0</v>
      </c>
      <c r="M204" s="6">
        <f t="shared" si="30"/>
        <v>0</v>
      </c>
    </row>
    <row r="205" spans="1:13">
      <c r="A205" t="s">
        <v>448</v>
      </c>
      <c r="B205" s="9">
        <v>6.4499999999999996E-5</v>
      </c>
      <c r="C205">
        <v>484.8</v>
      </c>
      <c r="H205" s="1">
        <f t="shared" si="31"/>
        <v>512</v>
      </c>
      <c r="I205" s="6">
        <f t="shared" si="26"/>
        <v>0</v>
      </c>
      <c r="J205" s="6">
        <f t="shared" si="27"/>
        <v>0</v>
      </c>
      <c r="K205" s="6">
        <f t="shared" si="28"/>
        <v>0</v>
      </c>
      <c r="L205" s="6">
        <f t="shared" si="29"/>
        <v>0</v>
      </c>
      <c r="M205" s="6">
        <f t="shared" si="30"/>
        <v>0</v>
      </c>
    </row>
    <row r="206" spans="1:13">
      <c r="A206" t="s">
        <v>447</v>
      </c>
      <c r="B206" s="9">
        <v>1.05E-4</v>
      </c>
      <c r="C206">
        <v>594</v>
      </c>
      <c r="H206" s="1">
        <f t="shared" si="31"/>
        <v>1024</v>
      </c>
      <c r="I206" s="6">
        <f t="shared" si="26"/>
        <v>0</v>
      </c>
      <c r="J206" s="6">
        <f t="shared" si="27"/>
        <v>0</v>
      </c>
      <c r="K206" s="6">
        <f t="shared" si="28"/>
        <v>0</v>
      </c>
      <c r="L206" s="6">
        <f t="shared" si="29"/>
        <v>0</v>
      </c>
      <c r="M206" s="6">
        <f t="shared" si="30"/>
        <v>0</v>
      </c>
    </row>
    <row r="207" spans="1:13">
      <c r="A207" t="s">
        <v>395</v>
      </c>
      <c r="B207" s="9">
        <v>1.9900000000000001E-4</v>
      </c>
      <c r="C207">
        <v>629</v>
      </c>
      <c r="H207" s="1">
        <f t="shared" si="31"/>
        <v>2048</v>
      </c>
      <c r="I207" s="6">
        <f t="shared" si="26"/>
        <v>0</v>
      </c>
      <c r="J207" s="6">
        <f t="shared" si="27"/>
        <v>0</v>
      </c>
      <c r="K207" s="6">
        <f t="shared" si="28"/>
        <v>0</v>
      </c>
      <c r="L207" s="6">
        <f t="shared" si="29"/>
        <v>0</v>
      </c>
      <c r="M207" s="6">
        <f t="shared" si="30"/>
        <v>0</v>
      </c>
    </row>
    <row r="208" spans="1:13">
      <c r="A208" t="s">
        <v>394</v>
      </c>
      <c r="B208" s="9">
        <v>3.86E-4</v>
      </c>
      <c r="C208">
        <v>648.1</v>
      </c>
      <c r="H208" s="1">
        <f t="shared" si="31"/>
        <v>4096</v>
      </c>
      <c r="I208" s="6">
        <f t="shared" si="26"/>
        <v>0</v>
      </c>
      <c r="J208" s="6">
        <f t="shared" si="27"/>
        <v>0</v>
      </c>
      <c r="K208" s="6">
        <f t="shared" si="28"/>
        <v>0</v>
      </c>
      <c r="L208" s="6">
        <f t="shared" si="29"/>
        <v>0</v>
      </c>
      <c r="M208" s="6">
        <f t="shared" si="30"/>
        <v>0</v>
      </c>
    </row>
    <row r="209" spans="1:13">
      <c r="A209" t="s">
        <v>393</v>
      </c>
      <c r="B209" s="9">
        <v>7.6000000000000004E-4</v>
      </c>
      <c r="C209">
        <v>658.1</v>
      </c>
      <c r="H209" s="1">
        <f t="shared" si="31"/>
        <v>8192</v>
      </c>
      <c r="I209" s="6">
        <f t="shared" si="26"/>
        <v>0</v>
      </c>
      <c r="J209" s="6">
        <f t="shared" si="27"/>
        <v>0</v>
      </c>
      <c r="K209" s="6">
        <f t="shared" si="28"/>
        <v>0</v>
      </c>
      <c r="L209" s="6">
        <f t="shared" si="29"/>
        <v>0</v>
      </c>
      <c r="M209" s="6">
        <f t="shared" si="30"/>
        <v>0</v>
      </c>
    </row>
    <row r="210" spans="1:13">
      <c r="A210" t="s">
        <v>392</v>
      </c>
      <c r="B210" s="9">
        <v>1.5100000000000001E-3</v>
      </c>
      <c r="C210">
        <v>663.2</v>
      </c>
      <c r="H210" s="1">
        <f t="shared" si="31"/>
        <v>16384</v>
      </c>
      <c r="I210" s="6">
        <f t="shared" si="26"/>
        <v>0</v>
      </c>
      <c r="J210" s="6">
        <f t="shared" si="27"/>
        <v>0</v>
      </c>
      <c r="K210" s="6">
        <f t="shared" si="28"/>
        <v>0</v>
      </c>
      <c r="L210" s="6">
        <f t="shared" si="29"/>
        <v>0</v>
      </c>
      <c r="M210" s="6">
        <f t="shared" si="30"/>
        <v>0</v>
      </c>
    </row>
    <row r="211" spans="1:13">
      <c r="A211" t="s">
        <v>372</v>
      </c>
      <c r="B211" s="9">
        <v>3.0000000000000001E-3</v>
      </c>
      <c r="C211">
        <v>665.8</v>
      </c>
      <c r="H211" s="1">
        <f t="shared" si="31"/>
        <v>32768</v>
      </c>
      <c r="I211" s="6">
        <f t="shared" si="26"/>
        <v>0</v>
      </c>
      <c r="J211" s="6">
        <f t="shared" si="27"/>
        <v>0</v>
      </c>
      <c r="K211" s="6">
        <f t="shared" si="28"/>
        <v>0</v>
      </c>
      <c r="L211" s="6">
        <f t="shared" si="29"/>
        <v>0</v>
      </c>
      <c r="M211" s="6">
        <f t="shared" si="30"/>
        <v>0</v>
      </c>
    </row>
    <row r="212" spans="1:13">
      <c r="A212" t="s">
        <v>391</v>
      </c>
      <c r="B212" s="9">
        <v>6.0000000000000001E-3</v>
      </c>
      <c r="C212">
        <v>666.7</v>
      </c>
      <c r="H212" s="1">
        <f t="shared" si="31"/>
        <v>65536</v>
      </c>
      <c r="I212" s="6">
        <f t="shared" si="26"/>
        <v>0</v>
      </c>
      <c r="J212" s="6">
        <f t="shared" si="27"/>
        <v>0</v>
      </c>
      <c r="K212" s="6">
        <f t="shared" si="28"/>
        <v>0</v>
      </c>
      <c r="L212" s="6">
        <f t="shared" si="29"/>
        <v>0</v>
      </c>
      <c r="M212" s="6">
        <f t="shared" si="30"/>
        <v>0</v>
      </c>
    </row>
    <row r="213" spans="1:13">
      <c r="A213" t="s">
        <v>328</v>
      </c>
      <c r="B213" s="9">
        <v>1.2E-2</v>
      </c>
      <c r="C213">
        <v>667.5</v>
      </c>
      <c r="H213" s="1">
        <f t="shared" si="31"/>
        <v>131072</v>
      </c>
      <c r="I213" s="6">
        <f t="shared" si="26"/>
        <v>0</v>
      </c>
      <c r="J213" s="6">
        <f t="shared" si="27"/>
        <v>0</v>
      </c>
      <c r="K213" s="6">
        <f t="shared" si="28"/>
        <v>0</v>
      </c>
      <c r="L213" s="6">
        <f t="shared" si="29"/>
        <v>0</v>
      </c>
      <c r="M213" s="6">
        <f t="shared" si="30"/>
        <v>0</v>
      </c>
    </row>
    <row r="214" spans="1:13">
      <c r="A214" t="s">
        <v>327</v>
      </c>
      <c r="B214" s="9">
        <v>2.4E-2</v>
      </c>
      <c r="C214">
        <v>667.5</v>
      </c>
      <c r="H214" s="1">
        <f t="shared" si="31"/>
        <v>262144</v>
      </c>
      <c r="I214" s="6">
        <f t="shared" si="26"/>
        <v>0</v>
      </c>
      <c r="J214" s="6">
        <f t="shared" si="27"/>
        <v>0</v>
      </c>
      <c r="K214" s="6">
        <f t="shared" si="28"/>
        <v>0</v>
      </c>
      <c r="L214" s="6">
        <f t="shared" si="29"/>
        <v>0</v>
      </c>
      <c r="M214" s="6">
        <f t="shared" si="30"/>
        <v>0</v>
      </c>
    </row>
    <row r="215" spans="1:13">
      <c r="A215" t="s">
        <v>446</v>
      </c>
      <c r="B215" s="9">
        <v>4.7899999999999998E-2</v>
      </c>
      <c r="C215">
        <v>668.4</v>
      </c>
      <c r="H215" s="1">
        <f t="shared" si="31"/>
        <v>524288</v>
      </c>
      <c r="I215" s="6">
        <f t="shared" si="26"/>
        <v>0</v>
      </c>
      <c r="J215" s="6">
        <f t="shared" si="27"/>
        <v>0</v>
      </c>
      <c r="K215" s="6">
        <f t="shared" si="28"/>
        <v>0</v>
      </c>
      <c r="L215" s="6">
        <f t="shared" si="29"/>
        <v>0</v>
      </c>
      <c r="M215" s="6">
        <f t="shared" si="30"/>
        <v>0</v>
      </c>
    </row>
    <row r="216" spans="1:13">
      <c r="A216"/>
      <c r="B216"/>
      <c r="C216"/>
      <c r="H216" s="1">
        <f t="shared" si="31"/>
        <v>1048576</v>
      </c>
      <c r="I216" s="6">
        <f t="shared" si="26"/>
        <v>0</v>
      </c>
      <c r="J216" s="6">
        <f t="shared" si="27"/>
        <v>0</v>
      </c>
      <c r="K216" s="6">
        <f t="shared" si="28"/>
        <v>0</v>
      </c>
      <c r="L216" s="6">
        <f t="shared" si="29"/>
        <v>0</v>
      </c>
      <c r="M216" s="6">
        <f t="shared" si="30"/>
        <v>0</v>
      </c>
    </row>
    <row r="217" spans="1:13">
      <c r="A217" t="s">
        <v>5</v>
      </c>
      <c r="B217"/>
      <c r="C217"/>
      <c r="H217" s="1">
        <f t="shared" si="31"/>
        <v>2097152</v>
      </c>
      <c r="I217" s="6">
        <f t="shared" si="26"/>
        <v>0</v>
      </c>
      <c r="J217" s="6">
        <f t="shared" si="27"/>
        <v>0</v>
      </c>
      <c r="K217" s="6">
        <f t="shared" si="28"/>
        <v>0</v>
      </c>
      <c r="L217" s="6">
        <f t="shared" si="29"/>
        <v>0</v>
      </c>
      <c r="M217" s="6">
        <f t="shared" si="30"/>
        <v>0</v>
      </c>
    </row>
    <row r="218" spans="1:13">
      <c r="A218" t="s">
        <v>42</v>
      </c>
      <c r="B218"/>
      <c r="C218"/>
      <c r="H218" s="1">
        <f t="shared" si="31"/>
        <v>4194304</v>
      </c>
      <c r="I218" s="6">
        <f t="shared" si="26"/>
        <v>0</v>
      </c>
      <c r="J218" s="6">
        <f t="shared" si="27"/>
        <v>0</v>
      </c>
      <c r="K218" s="6">
        <f t="shared" si="28"/>
        <v>0</v>
      </c>
      <c r="L218" s="6">
        <f t="shared" si="29"/>
        <v>0</v>
      </c>
      <c r="M218" s="6">
        <f t="shared" si="30"/>
        <v>0</v>
      </c>
    </row>
    <row r="219" spans="1:13">
      <c r="A219" t="s">
        <v>5</v>
      </c>
      <c r="B219"/>
      <c r="C219"/>
      <c r="H219" s="1">
        <f t="shared" si="31"/>
        <v>8388608</v>
      </c>
      <c r="I219" s="6">
        <f t="shared" si="26"/>
        <v>0</v>
      </c>
      <c r="J219" s="6">
        <f t="shared" si="27"/>
        <v>0</v>
      </c>
      <c r="K219" s="6">
        <f t="shared" si="28"/>
        <v>0</v>
      </c>
      <c r="L219" s="6">
        <f t="shared" si="29"/>
        <v>0</v>
      </c>
      <c r="M219" s="6">
        <f t="shared" si="30"/>
        <v>0</v>
      </c>
    </row>
    <row r="220" spans="1:13">
      <c r="A220"/>
      <c r="B220"/>
      <c r="C220"/>
      <c r="H220" s="1">
        <f t="shared" si="31"/>
        <v>16777216</v>
      </c>
      <c r="I220" s="6">
        <f t="shared" si="26"/>
        <v>0</v>
      </c>
      <c r="J220" s="6">
        <f t="shared" si="27"/>
        <v>0</v>
      </c>
      <c r="K220" s="6">
        <f t="shared" si="28"/>
        <v>0</v>
      </c>
      <c r="L220" s="6">
        <f t="shared" si="29"/>
        <v>0</v>
      </c>
      <c r="M220" s="6">
        <f t="shared" si="30"/>
        <v>0</v>
      </c>
    </row>
    <row r="221" spans="1:13">
      <c r="A221" t="s">
        <v>7</v>
      </c>
      <c r="B221"/>
      <c r="C221"/>
      <c r="H221" s="1">
        <f t="shared" si="31"/>
        <v>33554432</v>
      </c>
      <c r="I221" s="6">
        <f t="shared" si="26"/>
        <v>0</v>
      </c>
      <c r="J221" s="6">
        <f t="shared" si="27"/>
        <v>0</v>
      </c>
      <c r="K221" s="6">
        <f t="shared" si="28"/>
        <v>0</v>
      </c>
      <c r="L221" s="6">
        <f t="shared" si="29"/>
        <v>0</v>
      </c>
      <c r="M221" s="6">
        <f t="shared" si="30"/>
        <v>0</v>
      </c>
    </row>
    <row r="222" spans="1:13">
      <c r="A222" t="s">
        <v>83</v>
      </c>
      <c r="B222"/>
      <c r="C222"/>
      <c r="H222" s="1">
        <f t="shared" si="31"/>
        <v>67108864</v>
      </c>
      <c r="I222" s="6">
        <f t="shared" si="26"/>
        <v>0</v>
      </c>
      <c r="J222" s="6">
        <f t="shared" si="27"/>
        <v>0</v>
      </c>
      <c r="K222" s="6">
        <f t="shared" si="28"/>
        <v>0</v>
      </c>
      <c r="L222" s="6">
        <f t="shared" si="29"/>
        <v>0</v>
      </c>
      <c r="M222" s="6">
        <f t="shared" si="30"/>
        <v>0</v>
      </c>
    </row>
    <row r="223" spans="1:13">
      <c r="A223" t="s">
        <v>9</v>
      </c>
      <c r="B223"/>
      <c r="C223"/>
      <c r="H223" s="1">
        <f t="shared" si="31"/>
        <v>134217728</v>
      </c>
      <c r="I223" s="6">
        <f t="shared" si="26"/>
        <v>0</v>
      </c>
      <c r="J223" s="6">
        <f t="shared" si="27"/>
        <v>0</v>
      </c>
      <c r="K223" s="6">
        <f t="shared" si="28"/>
        <v>0</v>
      </c>
      <c r="L223" s="6">
        <f t="shared" si="29"/>
        <v>0</v>
      </c>
      <c r="M223" s="6">
        <f t="shared" si="30"/>
        <v>0</v>
      </c>
    </row>
    <row r="224" spans="1:13">
      <c r="A224" t="s">
        <v>10</v>
      </c>
      <c r="B224"/>
      <c r="C224"/>
      <c r="H224" s="1">
        <f t="shared" si="31"/>
        <v>268435456</v>
      </c>
      <c r="I224" s="6">
        <f t="shared" si="26"/>
        <v>0</v>
      </c>
      <c r="J224" s="6">
        <f t="shared" si="27"/>
        <v>0</v>
      </c>
      <c r="K224" s="6">
        <f t="shared" si="28"/>
        <v>0</v>
      </c>
      <c r="L224" s="6">
        <f t="shared" si="29"/>
        <v>0</v>
      </c>
      <c r="M224" s="6">
        <f>C600*4/1000</f>
        <v>0</v>
      </c>
    </row>
    <row r="225" spans="1:13">
      <c r="A225" t="s">
        <v>12</v>
      </c>
      <c r="B225"/>
      <c r="C225"/>
    </row>
    <row r="226" spans="1:13">
      <c r="A226" t="s">
        <v>15</v>
      </c>
      <c r="B226"/>
      <c r="C226"/>
    </row>
    <row r="227" spans="1:13">
      <c r="A227"/>
      <c r="B227"/>
      <c r="C227"/>
    </row>
    <row r="228" spans="1:13">
      <c r="A228" t="s">
        <v>18</v>
      </c>
      <c r="B228" t="s">
        <v>19</v>
      </c>
      <c r="C228" t="s">
        <v>20</v>
      </c>
    </row>
    <row r="229" spans="1:13">
      <c r="A229"/>
      <c r="B229"/>
      <c r="C229"/>
    </row>
    <row r="230" spans="1:13">
      <c r="A230" t="s">
        <v>445</v>
      </c>
      <c r="B230" s="9">
        <v>1.6900000000000001E-5</v>
      </c>
      <c r="C230">
        <v>0.4521</v>
      </c>
    </row>
    <row r="231" spans="1:13">
      <c r="A231" t="s">
        <v>444</v>
      </c>
      <c r="B231" s="9">
        <v>1.7499999999999998E-5</v>
      </c>
      <c r="C231">
        <v>0.87109999999999999</v>
      </c>
    </row>
    <row r="232" spans="1:13">
      <c r="A232" t="s">
        <v>443</v>
      </c>
      <c r="B232" s="9">
        <v>1.7499999999999998E-5</v>
      </c>
      <c r="C232">
        <v>1.742</v>
      </c>
    </row>
    <row r="233" spans="1:13">
      <c r="A233" t="s">
        <v>442</v>
      </c>
      <c r="B233" s="9">
        <v>1.6200000000000001E-5</v>
      </c>
      <c r="C233">
        <v>3.7589999999999999</v>
      </c>
    </row>
    <row r="234" spans="1:13">
      <c r="A234" t="s">
        <v>441</v>
      </c>
      <c r="B234" s="9">
        <v>1.63E-5</v>
      </c>
      <c r="C234">
        <v>7.5049999999999999</v>
      </c>
    </row>
    <row r="235" spans="1:13">
      <c r="A235" t="s">
        <v>440</v>
      </c>
      <c r="B235" s="9">
        <v>1.6399999999999999E-5</v>
      </c>
      <c r="C235">
        <v>14.93</v>
      </c>
      <c r="I235" s="1" t="s">
        <v>44</v>
      </c>
    </row>
    <row r="236" spans="1:13">
      <c r="A236" t="s">
        <v>439</v>
      </c>
      <c r="B236" s="9">
        <v>1.6500000000000001E-5</v>
      </c>
      <c r="C236">
        <v>29.63</v>
      </c>
      <c r="I236" s="1" t="s">
        <v>45</v>
      </c>
    </row>
    <row r="237" spans="1:13">
      <c r="A237" t="s">
        <v>438</v>
      </c>
      <c r="B237" s="9">
        <v>1.6699999999999999E-5</v>
      </c>
      <c r="C237">
        <v>58.5</v>
      </c>
      <c r="H237" s="1" t="s">
        <v>17</v>
      </c>
    </row>
    <row r="238" spans="1:13">
      <c r="A238" t="s">
        <v>437</v>
      </c>
      <c r="B238" s="9">
        <v>1.7099999999999999E-5</v>
      </c>
      <c r="C238">
        <v>114.3</v>
      </c>
    </row>
    <row r="239" spans="1:13">
      <c r="A239" t="s">
        <v>436</v>
      </c>
      <c r="B239" s="9">
        <v>1.77E-5</v>
      </c>
      <c r="C239">
        <v>221.1</v>
      </c>
      <c r="I239" s="1" t="s">
        <v>46</v>
      </c>
      <c r="J239" s="1" t="s">
        <v>22</v>
      </c>
      <c r="K239" s="1" t="s">
        <v>47</v>
      </c>
      <c r="L239" s="1" t="s">
        <v>24</v>
      </c>
      <c r="M239" s="1" t="s">
        <v>30</v>
      </c>
    </row>
    <row r="240" spans="1:13">
      <c r="A240" t="s">
        <v>435</v>
      </c>
      <c r="B240" s="9">
        <v>1.9899999999999999E-5</v>
      </c>
      <c r="C240">
        <v>393.2</v>
      </c>
      <c r="H240" s="1">
        <v>64</v>
      </c>
      <c r="I240" s="5">
        <f t="shared" ref="I240:I262" si="32">B714*1000*1000</f>
        <v>0</v>
      </c>
      <c r="J240" s="5">
        <f t="shared" ref="J240:J262" si="33">B648*1000*1000</f>
        <v>0</v>
      </c>
      <c r="K240" s="5">
        <f t="shared" ref="K240:K262" si="34">B681*1000*1000</f>
        <v>0</v>
      </c>
      <c r="L240" s="5">
        <f t="shared" ref="L240:L262" si="35">B747*1000*1000</f>
        <v>0</v>
      </c>
      <c r="M240" s="5">
        <f t="shared" ref="M240:M262" si="36">B780*1000*1000</f>
        <v>0</v>
      </c>
    </row>
    <row r="241" spans="1:13">
      <c r="A241" t="s">
        <v>434</v>
      </c>
      <c r="B241" s="9">
        <v>3.1600000000000002E-5</v>
      </c>
      <c r="C241">
        <v>495.2</v>
      </c>
      <c r="H241" s="1">
        <f>H240*2</f>
        <v>128</v>
      </c>
      <c r="I241" s="5">
        <f t="shared" si="32"/>
        <v>0</v>
      </c>
      <c r="J241" s="5">
        <f t="shared" si="33"/>
        <v>0</v>
      </c>
      <c r="K241" s="5">
        <f t="shared" si="34"/>
        <v>0</v>
      </c>
      <c r="L241" s="5">
        <f t="shared" si="35"/>
        <v>0</v>
      </c>
      <c r="M241" s="5">
        <f t="shared" si="36"/>
        <v>0</v>
      </c>
    </row>
    <row r="242" spans="1:13">
      <c r="A242" t="s">
        <v>433</v>
      </c>
      <c r="B242" s="9">
        <v>5.5099999999999998E-5</v>
      </c>
      <c r="C242">
        <v>567.6</v>
      </c>
      <c r="H242" s="1">
        <f t="shared" ref="H242:H262" si="37">H241*2</f>
        <v>256</v>
      </c>
      <c r="I242" s="5">
        <f t="shared" si="32"/>
        <v>0</v>
      </c>
      <c r="J242" s="5">
        <f t="shared" si="33"/>
        <v>0</v>
      </c>
      <c r="K242" s="5">
        <f t="shared" si="34"/>
        <v>0</v>
      </c>
      <c r="L242" s="5">
        <f t="shared" si="35"/>
        <v>0</v>
      </c>
      <c r="M242" s="5">
        <f t="shared" si="36"/>
        <v>0</v>
      </c>
    </row>
    <row r="243" spans="1:13">
      <c r="A243" t="s">
        <v>432</v>
      </c>
      <c r="B243" s="9">
        <v>1.02E-4</v>
      </c>
      <c r="C243">
        <v>613.20000000000005</v>
      </c>
      <c r="H243" s="1">
        <f t="shared" si="37"/>
        <v>512</v>
      </c>
      <c r="I243" s="5">
        <f t="shared" si="32"/>
        <v>0</v>
      </c>
      <c r="J243" s="5">
        <f t="shared" si="33"/>
        <v>0</v>
      </c>
      <c r="K243" s="5">
        <f t="shared" si="34"/>
        <v>0</v>
      </c>
      <c r="L243" s="5">
        <f t="shared" si="35"/>
        <v>0</v>
      </c>
      <c r="M243" s="5">
        <f t="shared" si="36"/>
        <v>0</v>
      </c>
    </row>
    <row r="244" spans="1:13">
      <c r="A244" t="s">
        <v>431</v>
      </c>
      <c r="B244" s="9">
        <v>1.9599999999999999E-4</v>
      </c>
      <c r="C244">
        <v>637.6</v>
      </c>
      <c r="H244" s="1">
        <f t="shared" si="37"/>
        <v>1024</v>
      </c>
      <c r="I244" s="5">
        <f t="shared" si="32"/>
        <v>0</v>
      </c>
      <c r="J244" s="5">
        <f t="shared" si="33"/>
        <v>0</v>
      </c>
      <c r="K244" s="5">
        <f t="shared" si="34"/>
        <v>0</v>
      </c>
      <c r="L244" s="5">
        <f t="shared" si="35"/>
        <v>0</v>
      </c>
      <c r="M244" s="5">
        <f t="shared" si="36"/>
        <v>0</v>
      </c>
    </row>
    <row r="245" spans="1:13">
      <c r="A245" t="s">
        <v>375</v>
      </c>
      <c r="B245" s="9">
        <v>3.8299999999999999E-4</v>
      </c>
      <c r="C245">
        <v>653.1</v>
      </c>
      <c r="H245" s="1">
        <f t="shared" si="37"/>
        <v>2048</v>
      </c>
      <c r="I245" s="5">
        <f t="shared" si="32"/>
        <v>0</v>
      </c>
      <c r="J245" s="5">
        <f t="shared" si="33"/>
        <v>0</v>
      </c>
      <c r="K245" s="5">
        <f t="shared" si="34"/>
        <v>0</v>
      </c>
      <c r="L245" s="5">
        <f t="shared" si="35"/>
        <v>0</v>
      </c>
      <c r="M245" s="5">
        <f t="shared" si="36"/>
        <v>0</v>
      </c>
    </row>
    <row r="246" spans="1:13">
      <c r="A246" t="s">
        <v>374</v>
      </c>
      <c r="B246" s="9">
        <v>7.5699999999999997E-4</v>
      </c>
      <c r="C246">
        <v>660.6</v>
      </c>
      <c r="H246" s="1">
        <f t="shared" si="37"/>
        <v>4096</v>
      </c>
      <c r="I246" s="5">
        <f t="shared" si="32"/>
        <v>0</v>
      </c>
      <c r="J246" s="5">
        <f t="shared" si="33"/>
        <v>0</v>
      </c>
      <c r="K246" s="5">
        <f t="shared" si="34"/>
        <v>0</v>
      </c>
      <c r="L246" s="5">
        <f t="shared" si="35"/>
        <v>0</v>
      </c>
      <c r="M246" s="5">
        <f t="shared" si="36"/>
        <v>0</v>
      </c>
    </row>
    <row r="247" spans="1:13">
      <c r="A247" t="s">
        <v>373</v>
      </c>
      <c r="B247" s="9">
        <v>1.5100000000000001E-3</v>
      </c>
      <c r="C247">
        <v>664.1</v>
      </c>
      <c r="H247" s="1">
        <f t="shared" si="37"/>
        <v>8192</v>
      </c>
      <c r="I247" s="5">
        <f t="shared" si="32"/>
        <v>0</v>
      </c>
      <c r="J247" s="5">
        <f t="shared" si="33"/>
        <v>0</v>
      </c>
      <c r="K247" s="5">
        <f t="shared" si="34"/>
        <v>0</v>
      </c>
      <c r="L247" s="5">
        <f t="shared" si="35"/>
        <v>0</v>
      </c>
      <c r="M247" s="5">
        <f t="shared" si="36"/>
        <v>0</v>
      </c>
    </row>
    <row r="248" spans="1:13">
      <c r="A248" t="s">
        <v>372</v>
      </c>
      <c r="B248" s="9">
        <v>3.0000000000000001E-3</v>
      </c>
      <c r="C248">
        <v>665.8</v>
      </c>
      <c r="H248" s="1">
        <f t="shared" si="37"/>
        <v>16384</v>
      </c>
      <c r="I248" s="5">
        <f t="shared" si="32"/>
        <v>0</v>
      </c>
      <c r="J248" s="5">
        <f t="shared" si="33"/>
        <v>0</v>
      </c>
      <c r="K248" s="5">
        <f t="shared" si="34"/>
        <v>0</v>
      </c>
      <c r="L248" s="5">
        <f t="shared" si="35"/>
        <v>0</v>
      </c>
      <c r="M248" s="5">
        <f t="shared" si="36"/>
        <v>0</v>
      </c>
    </row>
    <row r="249" spans="1:13">
      <c r="A249" t="s">
        <v>391</v>
      </c>
      <c r="B249" s="9">
        <v>6.0000000000000001E-3</v>
      </c>
      <c r="C249">
        <v>666.7</v>
      </c>
      <c r="H249" s="1">
        <f t="shared" si="37"/>
        <v>32768</v>
      </c>
      <c r="I249" s="5">
        <f t="shared" si="32"/>
        <v>0</v>
      </c>
      <c r="J249" s="5">
        <f t="shared" si="33"/>
        <v>0</v>
      </c>
      <c r="K249" s="5">
        <f t="shared" si="34"/>
        <v>0</v>
      </c>
      <c r="L249" s="5">
        <f t="shared" si="35"/>
        <v>0</v>
      </c>
      <c r="M249" s="5">
        <f t="shared" si="36"/>
        <v>0</v>
      </c>
    </row>
    <row r="250" spans="1:13">
      <c r="A250" t="s">
        <v>328</v>
      </c>
      <c r="B250" s="9">
        <v>1.2E-2</v>
      </c>
      <c r="C250">
        <v>667.5</v>
      </c>
      <c r="H250" s="1">
        <f t="shared" si="37"/>
        <v>65536</v>
      </c>
      <c r="I250" s="5">
        <f t="shared" si="32"/>
        <v>0</v>
      </c>
      <c r="J250" s="5">
        <f t="shared" si="33"/>
        <v>0</v>
      </c>
      <c r="K250" s="5">
        <f t="shared" si="34"/>
        <v>0</v>
      </c>
      <c r="L250" s="5">
        <f t="shared" si="35"/>
        <v>0</v>
      </c>
      <c r="M250" s="5">
        <f t="shared" si="36"/>
        <v>0</v>
      </c>
    </row>
    <row r="251" spans="1:13">
      <c r="A251" t="s">
        <v>327</v>
      </c>
      <c r="B251" s="9">
        <v>2.4E-2</v>
      </c>
      <c r="C251">
        <v>667.5</v>
      </c>
      <c r="H251" s="1">
        <f t="shared" si="37"/>
        <v>131072</v>
      </c>
      <c r="I251" s="5">
        <f t="shared" si="32"/>
        <v>0</v>
      </c>
      <c r="J251" s="5">
        <f t="shared" si="33"/>
        <v>0</v>
      </c>
      <c r="K251" s="5">
        <f t="shared" si="34"/>
        <v>0</v>
      </c>
      <c r="L251" s="5">
        <f t="shared" si="35"/>
        <v>0</v>
      </c>
      <c r="M251" s="5">
        <f t="shared" si="36"/>
        <v>0</v>
      </c>
    </row>
    <row r="252" spans="1:13">
      <c r="A252" t="s">
        <v>326</v>
      </c>
      <c r="B252" s="9">
        <v>4.7899999999999998E-2</v>
      </c>
      <c r="C252">
        <v>667.5</v>
      </c>
      <c r="H252" s="1">
        <f t="shared" si="37"/>
        <v>262144</v>
      </c>
      <c r="I252" s="5">
        <f t="shared" si="32"/>
        <v>0</v>
      </c>
      <c r="J252" s="5">
        <f t="shared" si="33"/>
        <v>0</v>
      </c>
      <c r="K252" s="5">
        <f t="shared" si="34"/>
        <v>0</v>
      </c>
      <c r="L252" s="5">
        <f t="shared" si="35"/>
        <v>0</v>
      </c>
      <c r="M252" s="5">
        <f t="shared" si="36"/>
        <v>0</v>
      </c>
    </row>
    <row r="253" spans="1:13">
      <c r="A253"/>
      <c r="B253"/>
      <c r="C253"/>
      <c r="H253" s="1">
        <f t="shared" si="37"/>
        <v>524288</v>
      </c>
      <c r="I253" s="5">
        <f t="shared" si="32"/>
        <v>0</v>
      </c>
      <c r="J253" s="5">
        <f t="shared" si="33"/>
        <v>0</v>
      </c>
      <c r="K253" s="5">
        <f t="shared" si="34"/>
        <v>0</v>
      </c>
      <c r="L253" s="5">
        <f t="shared" si="35"/>
        <v>0</v>
      </c>
      <c r="M253" s="5">
        <f t="shared" si="36"/>
        <v>0</v>
      </c>
    </row>
    <row r="254" spans="1:13">
      <c r="A254" t="s">
        <v>7</v>
      </c>
      <c r="B254"/>
      <c r="C254"/>
      <c r="H254" s="1">
        <f t="shared" si="37"/>
        <v>1048576</v>
      </c>
      <c r="I254" s="5">
        <f t="shared" si="32"/>
        <v>0</v>
      </c>
      <c r="J254" s="5">
        <f t="shared" si="33"/>
        <v>0</v>
      </c>
      <c r="K254" s="5">
        <f t="shared" si="34"/>
        <v>0</v>
      </c>
      <c r="L254" s="5">
        <f t="shared" si="35"/>
        <v>0</v>
      </c>
      <c r="M254" s="5">
        <f t="shared" si="36"/>
        <v>0</v>
      </c>
    </row>
    <row r="255" spans="1:13">
      <c r="A255" t="s">
        <v>83</v>
      </c>
      <c r="B255"/>
      <c r="C255"/>
      <c r="H255" s="1">
        <f t="shared" si="37"/>
        <v>2097152</v>
      </c>
      <c r="I255" s="5">
        <f t="shared" si="32"/>
        <v>0</v>
      </c>
      <c r="J255" s="5">
        <f t="shared" si="33"/>
        <v>0</v>
      </c>
      <c r="K255" s="5">
        <f t="shared" si="34"/>
        <v>0</v>
      </c>
      <c r="L255" s="5">
        <f t="shared" si="35"/>
        <v>0</v>
      </c>
      <c r="M255" s="5">
        <f t="shared" si="36"/>
        <v>0</v>
      </c>
    </row>
    <row r="256" spans="1:13">
      <c r="A256" t="s">
        <v>26</v>
      </c>
      <c r="B256"/>
      <c r="C256"/>
      <c r="H256" s="1">
        <f t="shared" si="37"/>
        <v>4194304</v>
      </c>
      <c r="I256" s="5">
        <f t="shared" si="32"/>
        <v>0</v>
      </c>
      <c r="J256" s="5">
        <f t="shared" si="33"/>
        <v>0</v>
      </c>
      <c r="K256" s="5">
        <f t="shared" si="34"/>
        <v>0</v>
      </c>
      <c r="L256" s="5">
        <f t="shared" si="35"/>
        <v>0</v>
      </c>
      <c r="M256" s="5">
        <f t="shared" si="36"/>
        <v>0</v>
      </c>
    </row>
    <row r="257" spans="1:13">
      <c r="A257" t="s">
        <v>10</v>
      </c>
      <c r="B257"/>
      <c r="C257"/>
      <c r="H257" s="1">
        <f t="shared" si="37"/>
        <v>8388608</v>
      </c>
      <c r="I257" s="5">
        <f t="shared" si="32"/>
        <v>0</v>
      </c>
      <c r="J257" s="5">
        <f t="shared" si="33"/>
        <v>0</v>
      </c>
      <c r="K257" s="5">
        <f t="shared" si="34"/>
        <v>0</v>
      </c>
      <c r="L257" s="5">
        <f t="shared" si="35"/>
        <v>0</v>
      </c>
      <c r="M257" s="5">
        <f t="shared" si="36"/>
        <v>0</v>
      </c>
    </row>
    <row r="258" spans="1:13">
      <c r="A258" t="s">
        <v>12</v>
      </c>
      <c r="B258"/>
      <c r="C258"/>
      <c r="H258" s="1">
        <f t="shared" si="37"/>
        <v>16777216</v>
      </c>
      <c r="I258" s="5">
        <f t="shared" si="32"/>
        <v>0</v>
      </c>
      <c r="J258" s="5">
        <f t="shared" si="33"/>
        <v>0</v>
      </c>
      <c r="K258" s="5">
        <f t="shared" si="34"/>
        <v>0</v>
      </c>
      <c r="L258" s="5">
        <f t="shared" si="35"/>
        <v>0</v>
      </c>
      <c r="M258" s="5">
        <f t="shared" si="36"/>
        <v>0</v>
      </c>
    </row>
    <row r="259" spans="1:13">
      <c r="A259" t="s">
        <v>15</v>
      </c>
      <c r="B259"/>
      <c r="C259"/>
      <c r="H259" s="1">
        <f t="shared" si="37"/>
        <v>33554432</v>
      </c>
      <c r="I259" s="5">
        <f t="shared" si="32"/>
        <v>0</v>
      </c>
      <c r="J259" s="5">
        <f t="shared" si="33"/>
        <v>0</v>
      </c>
      <c r="K259" s="5">
        <f t="shared" si="34"/>
        <v>0</v>
      </c>
      <c r="L259" s="5">
        <f t="shared" si="35"/>
        <v>0</v>
      </c>
      <c r="M259" s="5">
        <f t="shared" si="36"/>
        <v>0</v>
      </c>
    </row>
    <row r="260" spans="1:13">
      <c r="A260"/>
      <c r="B260"/>
      <c r="C260"/>
      <c r="H260" s="1">
        <f t="shared" si="37"/>
        <v>67108864</v>
      </c>
      <c r="I260" s="5">
        <f t="shared" si="32"/>
        <v>0</v>
      </c>
      <c r="J260" s="5">
        <f t="shared" si="33"/>
        <v>0</v>
      </c>
      <c r="K260" s="5">
        <f t="shared" si="34"/>
        <v>0</v>
      </c>
      <c r="L260" s="5">
        <f t="shared" si="35"/>
        <v>0</v>
      </c>
      <c r="M260" s="5">
        <f t="shared" si="36"/>
        <v>0</v>
      </c>
    </row>
    <row r="261" spans="1:13">
      <c r="A261" t="s">
        <v>18</v>
      </c>
      <c r="B261" t="s">
        <v>19</v>
      </c>
      <c r="C261" t="s">
        <v>20</v>
      </c>
      <c r="H261" s="1">
        <f t="shared" si="37"/>
        <v>134217728</v>
      </c>
      <c r="I261" s="5">
        <f t="shared" si="32"/>
        <v>0</v>
      </c>
      <c r="J261" s="5">
        <f t="shared" si="33"/>
        <v>0</v>
      </c>
      <c r="K261" s="5">
        <f t="shared" si="34"/>
        <v>0</v>
      </c>
      <c r="L261" s="5">
        <f t="shared" si="35"/>
        <v>0</v>
      </c>
      <c r="M261" s="5">
        <f t="shared" si="36"/>
        <v>0</v>
      </c>
    </row>
    <row r="262" spans="1:13">
      <c r="A262"/>
      <c r="B262"/>
      <c r="C262"/>
      <c r="H262" s="1">
        <f t="shared" si="37"/>
        <v>268435456</v>
      </c>
      <c r="I262" s="5">
        <f t="shared" si="32"/>
        <v>0</v>
      </c>
      <c r="J262" s="5">
        <f t="shared" si="33"/>
        <v>0</v>
      </c>
      <c r="K262" s="5">
        <f t="shared" si="34"/>
        <v>0</v>
      </c>
      <c r="L262" s="5">
        <f t="shared" si="35"/>
        <v>0</v>
      </c>
      <c r="M262" s="5">
        <f t="shared" si="36"/>
        <v>0</v>
      </c>
    </row>
    <row r="263" spans="1:13">
      <c r="A263" t="s">
        <v>430</v>
      </c>
      <c r="B263" s="9">
        <v>3.82E-5</v>
      </c>
      <c r="C263">
        <v>0.19969999999999999</v>
      </c>
    </row>
    <row r="264" spans="1:13">
      <c r="A264" t="s">
        <v>429</v>
      </c>
      <c r="B264" s="9">
        <v>3.82E-5</v>
      </c>
      <c r="C264">
        <v>0.39939999999999998</v>
      </c>
    </row>
    <row r="265" spans="1:13">
      <c r="A265" t="s">
        <v>428</v>
      </c>
      <c r="B265" s="9">
        <v>3.82E-5</v>
      </c>
      <c r="C265">
        <v>0.79869999999999997</v>
      </c>
    </row>
    <row r="266" spans="1:13">
      <c r="A266" t="s">
        <v>427</v>
      </c>
      <c r="B266" s="9">
        <v>3.82E-5</v>
      </c>
      <c r="C266">
        <v>1.597</v>
      </c>
    </row>
    <row r="267" spans="1:13">
      <c r="A267" t="s">
        <v>426</v>
      </c>
      <c r="B267" s="9">
        <v>3.8300000000000003E-5</v>
      </c>
      <c r="C267">
        <v>3.1850000000000001</v>
      </c>
    </row>
    <row r="268" spans="1:13">
      <c r="A268" t="s">
        <v>425</v>
      </c>
      <c r="B268" s="9">
        <v>3.8800000000000001E-5</v>
      </c>
      <c r="C268">
        <v>6.2990000000000004</v>
      </c>
      <c r="I268" s="1" t="s">
        <v>44</v>
      </c>
    </row>
    <row r="269" spans="1:13">
      <c r="A269" t="s">
        <v>424</v>
      </c>
      <c r="B269" s="9">
        <v>4.1199999999999999E-5</v>
      </c>
      <c r="C269">
        <v>11.85</v>
      </c>
      <c r="I269" s="1" t="s">
        <v>41</v>
      </c>
    </row>
    <row r="270" spans="1:13">
      <c r="A270" t="s">
        <v>423</v>
      </c>
      <c r="B270" s="9">
        <v>4.6E-5</v>
      </c>
      <c r="C270">
        <v>21.22</v>
      </c>
      <c r="H270" s="1" t="s">
        <v>17</v>
      </c>
    </row>
    <row r="271" spans="1:13">
      <c r="A271" t="s">
        <v>422</v>
      </c>
      <c r="B271" s="9">
        <v>5.4299999999999998E-5</v>
      </c>
      <c r="C271">
        <v>35.96</v>
      </c>
    </row>
    <row r="272" spans="1:13">
      <c r="A272" t="s">
        <v>421</v>
      </c>
      <c r="B272" s="9">
        <v>5.6900000000000001E-5</v>
      </c>
      <c r="C272">
        <v>68.67</v>
      </c>
      <c r="I272" s="1" t="s">
        <v>49</v>
      </c>
      <c r="J272" s="1" t="s">
        <v>37</v>
      </c>
      <c r="K272" s="1" t="s">
        <v>47</v>
      </c>
      <c r="L272" s="1" t="s">
        <v>50</v>
      </c>
      <c r="M272" s="1" t="s">
        <v>51</v>
      </c>
    </row>
    <row r="273" spans="1:13">
      <c r="A273" t="s">
        <v>420</v>
      </c>
      <c r="B273" s="9">
        <v>6.2399999999999999E-5</v>
      </c>
      <c r="C273">
        <v>125.2</v>
      </c>
      <c r="H273" s="1">
        <v>64</v>
      </c>
      <c r="I273" s="6">
        <f>C714*4/1000</f>
        <v>0</v>
      </c>
      <c r="J273" s="6">
        <f>C648*4/1000</f>
        <v>0</v>
      </c>
      <c r="K273" s="6">
        <f>C681*4/1000</f>
        <v>0</v>
      </c>
      <c r="L273" s="6">
        <f>C747*4/1000</f>
        <v>0</v>
      </c>
      <c r="M273" s="6">
        <f>C780*4/1000</f>
        <v>0</v>
      </c>
    </row>
    <row r="274" spans="1:13">
      <c r="A274" t="s">
        <v>419</v>
      </c>
      <c r="B274" s="9">
        <v>7.5099999999999996E-5</v>
      </c>
      <c r="C274">
        <v>208.1</v>
      </c>
      <c r="H274" s="1">
        <f>H273*2</f>
        <v>128</v>
      </c>
      <c r="I274" s="6">
        <f t="shared" ref="I274:I295" si="38">C715*4/1000</f>
        <v>0</v>
      </c>
      <c r="J274" s="6">
        <f t="shared" ref="J274:J295" si="39">C649*4/1000</f>
        <v>0</v>
      </c>
      <c r="K274" s="6">
        <f t="shared" ref="K274:K295" si="40">C682*4/1000</f>
        <v>0</v>
      </c>
      <c r="L274" s="6">
        <f t="shared" ref="L274:L295" si="41">C748*4/1000</f>
        <v>0</v>
      </c>
      <c r="M274" s="6">
        <f t="shared" ref="M274:M295" si="42">C781*4/1000</f>
        <v>0</v>
      </c>
    </row>
    <row r="275" spans="1:13">
      <c r="A275" t="s">
        <v>418</v>
      </c>
      <c r="B275" s="9">
        <v>9.8499999999999995E-5</v>
      </c>
      <c r="C275">
        <v>317.2</v>
      </c>
      <c r="H275" s="1">
        <f t="shared" ref="H275:H295" si="43">H274*2</f>
        <v>256</v>
      </c>
      <c r="I275" s="6">
        <f t="shared" si="38"/>
        <v>0</v>
      </c>
      <c r="J275" s="6">
        <f t="shared" si="39"/>
        <v>0</v>
      </c>
      <c r="K275" s="6">
        <f t="shared" si="40"/>
        <v>0</v>
      </c>
      <c r="L275" s="6">
        <f t="shared" si="41"/>
        <v>0</v>
      </c>
      <c r="M275" s="6">
        <f t="shared" si="42"/>
        <v>0</v>
      </c>
    </row>
    <row r="276" spans="1:13">
      <c r="A276" t="s">
        <v>48</v>
      </c>
      <c r="B276" s="9">
        <v>1.46E-4</v>
      </c>
      <c r="C276">
        <v>428.8</v>
      </c>
      <c r="H276" s="1">
        <f t="shared" si="43"/>
        <v>512</v>
      </c>
      <c r="I276" s="6">
        <f t="shared" si="38"/>
        <v>0</v>
      </c>
      <c r="J276" s="6">
        <f t="shared" si="39"/>
        <v>0</v>
      </c>
      <c r="K276" s="6">
        <f t="shared" si="40"/>
        <v>0</v>
      </c>
      <c r="L276" s="6">
        <f t="shared" si="41"/>
        <v>0</v>
      </c>
      <c r="M276" s="6">
        <f t="shared" si="42"/>
        <v>0</v>
      </c>
    </row>
    <row r="277" spans="1:13">
      <c r="A277" t="s">
        <v>417</v>
      </c>
      <c r="B277" s="9">
        <v>2.4499999999999999E-4</v>
      </c>
      <c r="C277">
        <v>511</v>
      </c>
      <c r="H277" s="1">
        <f t="shared" si="43"/>
        <v>1024</v>
      </c>
      <c r="I277" s="6">
        <f t="shared" si="38"/>
        <v>0</v>
      </c>
      <c r="J277" s="6">
        <f t="shared" si="39"/>
        <v>0</v>
      </c>
      <c r="K277" s="6">
        <f t="shared" si="40"/>
        <v>0</v>
      </c>
      <c r="L277" s="6">
        <f t="shared" si="41"/>
        <v>0</v>
      </c>
      <c r="M277" s="6">
        <f t="shared" si="42"/>
        <v>0</v>
      </c>
    </row>
    <row r="278" spans="1:13">
      <c r="A278" t="s">
        <v>416</v>
      </c>
      <c r="B278" s="9">
        <v>4.3600000000000003E-4</v>
      </c>
      <c r="C278">
        <v>574</v>
      </c>
      <c r="H278" s="1">
        <f t="shared" si="43"/>
        <v>2048</v>
      </c>
      <c r="I278" s="6">
        <f t="shared" si="38"/>
        <v>0</v>
      </c>
      <c r="J278" s="6">
        <f t="shared" si="39"/>
        <v>0</v>
      </c>
      <c r="K278" s="6">
        <f t="shared" si="40"/>
        <v>0</v>
      </c>
      <c r="L278" s="6">
        <f t="shared" si="41"/>
        <v>0</v>
      </c>
      <c r="M278" s="6">
        <f t="shared" si="42"/>
        <v>0</v>
      </c>
    </row>
    <row r="279" spans="1:13">
      <c r="A279" t="s">
        <v>415</v>
      </c>
      <c r="B279" s="9">
        <v>8.1499999999999997E-4</v>
      </c>
      <c r="C279">
        <v>613.20000000000005</v>
      </c>
      <c r="H279" s="1">
        <f t="shared" si="43"/>
        <v>4096</v>
      </c>
      <c r="I279" s="6">
        <f t="shared" si="38"/>
        <v>0</v>
      </c>
      <c r="J279" s="6">
        <f t="shared" si="39"/>
        <v>0</v>
      </c>
      <c r="K279" s="6">
        <f t="shared" si="40"/>
        <v>0</v>
      </c>
      <c r="L279" s="6">
        <f t="shared" si="41"/>
        <v>0</v>
      </c>
      <c r="M279" s="6">
        <f t="shared" si="42"/>
        <v>0</v>
      </c>
    </row>
    <row r="280" spans="1:13">
      <c r="A280" t="s">
        <v>414</v>
      </c>
      <c r="B280" s="9">
        <v>1.58E-3</v>
      </c>
      <c r="C280">
        <v>632.1</v>
      </c>
      <c r="H280" s="1">
        <f t="shared" si="43"/>
        <v>8192</v>
      </c>
      <c r="I280" s="6">
        <f t="shared" si="38"/>
        <v>0</v>
      </c>
      <c r="J280" s="6">
        <f t="shared" si="39"/>
        <v>0</v>
      </c>
      <c r="K280" s="6">
        <f t="shared" si="40"/>
        <v>0</v>
      </c>
      <c r="L280" s="6">
        <f t="shared" si="41"/>
        <v>0</v>
      </c>
      <c r="M280" s="6">
        <f t="shared" si="42"/>
        <v>0</v>
      </c>
    </row>
    <row r="281" spans="1:13">
      <c r="A281" t="s">
        <v>413</v>
      </c>
      <c r="B281" s="9">
        <v>3.0999999999999999E-3</v>
      </c>
      <c r="C281">
        <v>645.6</v>
      </c>
      <c r="H281" s="1">
        <f t="shared" si="43"/>
        <v>16384</v>
      </c>
      <c r="I281" s="6">
        <f t="shared" si="38"/>
        <v>0</v>
      </c>
      <c r="J281" s="6">
        <f t="shared" si="39"/>
        <v>0</v>
      </c>
      <c r="K281" s="6">
        <f t="shared" si="40"/>
        <v>0</v>
      </c>
      <c r="L281" s="6">
        <f t="shared" si="41"/>
        <v>0</v>
      </c>
      <c r="M281" s="6">
        <f t="shared" si="42"/>
        <v>0</v>
      </c>
    </row>
    <row r="282" spans="1:13">
      <c r="A282" t="s">
        <v>412</v>
      </c>
      <c r="B282" s="9">
        <v>6.1399999999999996E-3</v>
      </c>
      <c r="C282">
        <v>651.4</v>
      </c>
      <c r="H282" s="1">
        <f t="shared" si="43"/>
        <v>32768</v>
      </c>
      <c r="I282" s="6">
        <f t="shared" si="38"/>
        <v>0</v>
      </c>
      <c r="J282" s="6">
        <f t="shared" si="39"/>
        <v>0</v>
      </c>
      <c r="K282" s="6">
        <f t="shared" si="40"/>
        <v>0</v>
      </c>
      <c r="L282" s="6">
        <f t="shared" si="41"/>
        <v>0</v>
      </c>
      <c r="M282" s="6">
        <f t="shared" si="42"/>
        <v>0</v>
      </c>
    </row>
    <row r="283" spans="1:13">
      <c r="A283" t="s">
        <v>411</v>
      </c>
      <c r="B283" s="9">
        <v>1.2200000000000001E-2</v>
      </c>
      <c r="C283">
        <v>653.9</v>
      </c>
      <c r="H283" s="1">
        <f t="shared" si="43"/>
        <v>65536</v>
      </c>
      <c r="I283" s="6">
        <f t="shared" si="38"/>
        <v>0</v>
      </c>
      <c r="J283" s="6">
        <f t="shared" si="39"/>
        <v>0</v>
      </c>
      <c r="K283" s="6">
        <f t="shared" si="40"/>
        <v>0</v>
      </c>
      <c r="L283" s="6">
        <f t="shared" si="41"/>
        <v>0</v>
      </c>
      <c r="M283" s="6">
        <f t="shared" si="42"/>
        <v>0</v>
      </c>
    </row>
    <row r="284" spans="1:13">
      <c r="A284" t="s">
        <v>410</v>
      </c>
      <c r="B284" s="9">
        <v>2.4400000000000002E-2</v>
      </c>
      <c r="C284">
        <v>654.70000000000005</v>
      </c>
      <c r="H284" s="1">
        <f t="shared" si="43"/>
        <v>131072</v>
      </c>
      <c r="I284" s="6">
        <f t="shared" si="38"/>
        <v>0</v>
      </c>
      <c r="J284" s="6">
        <f t="shared" si="39"/>
        <v>0</v>
      </c>
      <c r="K284" s="6">
        <f t="shared" si="40"/>
        <v>0</v>
      </c>
      <c r="L284" s="6">
        <f t="shared" si="41"/>
        <v>0</v>
      </c>
      <c r="M284" s="6">
        <f t="shared" si="42"/>
        <v>0</v>
      </c>
    </row>
    <row r="285" spans="1:13">
      <c r="A285" t="s">
        <v>409</v>
      </c>
      <c r="B285" s="9">
        <v>4.87E-2</v>
      </c>
      <c r="C285">
        <v>656.4</v>
      </c>
      <c r="H285" s="1">
        <f t="shared" si="43"/>
        <v>262144</v>
      </c>
      <c r="I285" s="6">
        <f t="shared" si="38"/>
        <v>0</v>
      </c>
      <c r="J285" s="6">
        <f t="shared" si="39"/>
        <v>0</v>
      </c>
      <c r="K285" s="6">
        <f t="shared" si="40"/>
        <v>0</v>
      </c>
      <c r="L285" s="6">
        <f t="shared" si="41"/>
        <v>0</v>
      </c>
      <c r="M285" s="6">
        <f t="shared" si="42"/>
        <v>0</v>
      </c>
    </row>
    <row r="286" spans="1:13">
      <c r="A286"/>
      <c r="B286"/>
      <c r="C286"/>
      <c r="H286" s="1">
        <f t="shared" si="43"/>
        <v>524288</v>
      </c>
      <c r="I286" s="6">
        <f t="shared" si="38"/>
        <v>0</v>
      </c>
      <c r="J286" s="6">
        <f t="shared" si="39"/>
        <v>0</v>
      </c>
      <c r="K286" s="6">
        <f t="shared" si="40"/>
        <v>0</v>
      </c>
      <c r="L286" s="6">
        <f t="shared" si="41"/>
        <v>0</v>
      </c>
      <c r="M286" s="6">
        <f t="shared" si="42"/>
        <v>0</v>
      </c>
    </row>
    <row r="287" spans="1:13">
      <c r="A287" t="s">
        <v>7</v>
      </c>
      <c r="B287"/>
      <c r="C287"/>
      <c r="H287" s="1">
        <f t="shared" si="43"/>
        <v>1048576</v>
      </c>
      <c r="I287" s="6">
        <f t="shared" si="38"/>
        <v>0</v>
      </c>
      <c r="J287" s="6">
        <f t="shared" si="39"/>
        <v>0</v>
      </c>
      <c r="K287" s="6">
        <f t="shared" si="40"/>
        <v>0</v>
      </c>
      <c r="L287" s="6">
        <f t="shared" si="41"/>
        <v>0</v>
      </c>
      <c r="M287" s="6">
        <f t="shared" si="42"/>
        <v>0</v>
      </c>
    </row>
    <row r="288" spans="1:13">
      <c r="A288" t="s">
        <v>83</v>
      </c>
      <c r="B288"/>
      <c r="C288"/>
      <c r="H288" s="1">
        <f t="shared" si="43"/>
        <v>2097152</v>
      </c>
      <c r="I288" s="6">
        <f t="shared" si="38"/>
        <v>0</v>
      </c>
      <c r="J288" s="6">
        <f t="shared" si="39"/>
        <v>0</v>
      </c>
      <c r="K288" s="6">
        <f t="shared" si="40"/>
        <v>0</v>
      </c>
      <c r="L288" s="6">
        <f t="shared" si="41"/>
        <v>0</v>
      </c>
      <c r="M288" s="6">
        <f t="shared" si="42"/>
        <v>0</v>
      </c>
    </row>
    <row r="289" spans="1:13">
      <c r="A289" t="s">
        <v>31</v>
      </c>
      <c r="B289"/>
      <c r="C289"/>
      <c r="H289" s="1">
        <f t="shared" si="43"/>
        <v>4194304</v>
      </c>
      <c r="I289" s="6">
        <f t="shared" si="38"/>
        <v>0</v>
      </c>
      <c r="J289" s="6">
        <f t="shared" si="39"/>
        <v>0</v>
      </c>
      <c r="K289" s="6">
        <f t="shared" si="40"/>
        <v>0</v>
      </c>
      <c r="L289" s="6">
        <f t="shared" si="41"/>
        <v>0</v>
      </c>
      <c r="M289" s="6">
        <f t="shared" si="42"/>
        <v>0</v>
      </c>
    </row>
    <row r="290" spans="1:13">
      <c r="A290" t="s">
        <v>32</v>
      </c>
      <c r="B290"/>
      <c r="C290"/>
      <c r="H290" s="1">
        <f t="shared" si="43"/>
        <v>8388608</v>
      </c>
      <c r="I290" s="6">
        <f t="shared" si="38"/>
        <v>0</v>
      </c>
      <c r="J290" s="6">
        <f t="shared" si="39"/>
        <v>0</v>
      </c>
      <c r="K290" s="6">
        <f t="shared" si="40"/>
        <v>0</v>
      </c>
      <c r="L290" s="6">
        <f t="shared" si="41"/>
        <v>0</v>
      </c>
      <c r="M290" s="6">
        <f t="shared" si="42"/>
        <v>0</v>
      </c>
    </row>
    <row r="291" spans="1:13">
      <c r="A291" t="s">
        <v>12</v>
      </c>
      <c r="B291"/>
      <c r="C291"/>
      <c r="H291" s="1">
        <f t="shared" si="43"/>
        <v>16777216</v>
      </c>
      <c r="I291" s="6">
        <f t="shared" si="38"/>
        <v>0</v>
      </c>
      <c r="J291" s="6">
        <f t="shared" si="39"/>
        <v>0</v>
      </c>
      <c r="K291" s="6">
        <f t="shared" si="40"/>
        <v>0</v>
      </c>
      <c r="L291" s="6">
        <f t="shared" si="41"/>
        <v>0</v>
      </c>
      <c r="M291" s="6">
        <f t="shared" si="42"/>
        <v>0</v>
      </c>
    </row>
    <row r="292" spans="1:13">
      <c r="A292" t="s">
        <v>15</v>
      </c>
      <c r="B292"/>
      <c r="C292"/>
      <c r="H292" s="1">
        <f t="shared" si="43"/>
        <v>33554432</v>
      </c>
      <c r="I292" s="6">
        <f t="shared" si="38"/>
        <v>0</v>
      </c>
      <c r="J292" s="6">
        <f t="shared" si="39"/>
        <v>0</v>
      </c>
      <c r="K292" s="6">
        <f t="shared" si="40"/>
        <v>0</v>
      </c>
      <c r="L292" s="6">
        <f t="shared" si="41"/>
        <v>0</v>
      </c>
      <c r="M292" s="6">
        <f t="shared" si="42"/>
        <v>0</v>
      </c>
    </row>
    <row r="293" spans="1:13">
      <c r="A293"/>
      <c r="B293"/>
      <c r="C293"/>
      <c r="H293" s="1">
        <f t="shared" si="43"/>
        <v>67108864</v>
      </c>
      <c r="I293" s="6">
        <f t="shared" si="38"/>
        <v>0</v>
      </c>
      <c r="J293" s="6">
        <f t="shared" si="39"/>
        <v>0</v>
      </c>
      <c r="K293" s="6">
        <f t="shared" si="40"/>
        <v>0</v>
      </c>
      <c r="L293" s="6">
        <f t="shared" si="41"/>
        <v>0</v>
      </c>
      <c r="M293" s="6">
        <f t="shared" si="42"/>
        <v>0</v>
      </c>
    </row>
    <row r="294" spans="1:13">
      <c r="A294" t="s">
        <v>18</v>
      </c>
      <c r="B294" t="s">
        <v>19</v>
      </c>
      <c r="C294" t="s">
        <v>20</v>
      </c>
      <c r="H294" s="1">
        <f t="shared" si="43"/>
        <v>134217728</v>
      </c>
      <c r="I294" s="6">
        <f t="shared" si="38"/>
        <v>0</v>
      </c>
      <c r="J294" s="6">
        <f t="shared" si="39"/>
        <v>0</v>
      </c>
      <c r="K294" s="6">
        <f t="shared" si="40"/>
        <v>0</v>
      </c>
      <c r="L294" s="6">
        <f t="shared" si="41"/>
        <v>0</v>
      </c>
      <c r="M294" s="6">
        <f t="shared" si="42"/>
        <v>0</v>
      </c>
    </row>
    <row r="295" spans="1:13">
      <c r="A295"/>
      <c r="B295"/>
      <c r="C295"/>
      <c r="H295" s="1">
        <f t="shared" si="43"/>
        <v>268435456</v>
      </c>
      <c r="I295" s="6">
        <f t="shared" si="38"/>
        <v>0</v>
      </c>
      <c r="J295" s="6">
        <f t="shared" si="39"/>
        <v>0</v>
      </c>
      <c r="K295" s="6">
        <f t="shared" si="40"/>
        <v>0</v>
      </c>
      <c r="L295" s="6">
        <f t="shared" si="41"/>
        <v>0</v>
      </c>
      <c r="M295" s="6">
        <f t="shared" si="42"/>
        <v>0</v>
      </c>
    </row>
    <row r="296" spans="1:13">
      <c r="A296" t="s">
        <v>408</v>
      </c>
      <c r="B296" s="9">
        <v>2.1100000000000001E-5</v>
      </c>
      <c r="C296">
        <v>0.36230000000000001</v>
      </c>
    </row>
    <row r="297" spans="1:13">
      <c r="A297" t="s">
        <v>407</v>
      </c>
      <c r="B297" s="9">
        <v>7.5699999999999997E-5</v>
      </c>
      <c r="C297">
        <v>0.20150000000000001</v>
      </c>
    </row>
    <row r="298" spans="1:13">
      <c r="A298" t="s">
        <v>406</v>
      </c>
      <c r="B298" s="9">
        <v>1.01E-4</v>
      </c>
      <c r="C298">
        <v>0.3034</v>
      </c>
    </row>
    <row r="299" spans="1:13">
      <c r="A299" t="s">
        <v>405</v>
      </c>
      <c r="B299" s="9">
        <v>7.9599999999999997E-5</v>
      </c>
      <c r="C299">
        <v>0.76690000000000003</v>
      </c>
    </row>
    <row r="300" spans="1:13">
      <c r="A300" t="s">
        <v>404</v>
      </c>
      <c r="B300" s="9">
        <v>9.7499999999999998E-5</v>
      </c>
      <c r="C300">
        <v>1.252</v>
      </c>
    </row>
    <row r="301" spans="1:13">
      <c r="A301" t="s">
        <v>403</v>
      </c>
      <c r="B301" s="9">
        <v>4.5899999999999998E-5</v>
      </c>
      <c r="C301">
        <v>5.319</v>
      </c>
    </row>
    <row r="302" spans="1:13">
      <c r="A302" t="s">
        <v>402</v>
      </c>
      <c r="B302" s="9">
        <v>4.6999999999999997E-5</v>
      </c>
      <c r="C302">
        <v>10.39</v>
      </c>
    </row>
    <row r="303" spans="1:13">
      <c r="A303" t="s">
        <v>401</v>
      </c>
      <c r="B303" s="9">
        <v>4.0800000000000002E-5</v>
      </c>
      <c r="C303">
        <v>23.95</v>
      </c>
    </row>
    <row r="304" spans="1:13">
      <c r="A304" t="s">
        <v>400</v>
      </c>
      <c r="B304" s="9">
        <v>3.8000000000000002E-5</v>
      </c>
      <c r="C304">
        <v>51.45</v>
      </c>
    </row>
    <row r="305" spans="1:3">
      <c r="A305" t="s">
        <v>399</v>
      </c>
      <c r="B305" s="9">
        <v>3.96E-5</v>
      </c>
      <c r="C305">
        <v>98.61</v>
      </c>
    </row>
    <row r="306" spans="1:3">
      <c r="A306" t="s">
        <v>398</v>
      </c>
      <c r="B306" s="9">
        <v>4.21E-5</v>
      </c>
      <c r="C306">
        <v>185.5</v>
      </c>
    </row>
    <row r="307" spans="1:3">
      <c r="A307" t="s">
        <v>397</v>
      </c>
      <c r="B307" s="9">
        <v>5.13E-5</v>
      </c>
      <c r="C307">
        <v>304.8</v>
      </c>
    </row>
    <row r="308" spans="1:3">
      <c r="A308" t="s">
        <v>396</v>
      </c>
      <c r="B308" s="9">
        <v>6.6699999999999995E-5</v>
      </c>
      <c r="C308">
        <v>468.9</v>
      </c>
    </row>
    <row r="309" spans="1:3">
      <c r="A309" t="s">
        <v>335</v>
      </c>
      <c r="B309" s="9">
        <v>1.05E-4</v>
      </c>
      <c r="C309">
        <v>595.29999999999995</v>
      </c>
    </row>
    <row r="310" spans="1:3">
      <c r="A310" t="s">
        <v>395</v>
      </c>
      <c r="B310" s="9">
        <v>1.9900000000000001E-4</v>
      </c>
      <c r="C310">
        <v>629</v>
      </c>
    </row>
    <row r="311" spans="1:3">
      <c r="A311" t="s">
        <v>394</v>
      </c>
      <c r="B311" s="9">
        <v>3.86E-4</v>
      </c>
      <c r="C311">
        <v>648.1</v>
      </c>
    </row>
    <row r="312" spans="1:3">
      <c r="A312" t="s">
        <v>393</v>
      </c>
      <c r="B312" s="9">
        <v>7.6000000000000004E-4</v>
      </c>
      <c r="C312">
        <v>658.1</v>
      </c>
    </row>
    <row r="313" spans="1:3">
      <c r="A313" t="s">
        <v>392</v>
      </c>
      <c r="B313" s="9">
        <v>1.5100000000000001E-3</v>
      </c>
      <c r="C313">
        <v>663.2</v>
      </c>
    </row>
    <row r="314" spans="1:3">
      <c r="A314" t="s">
        <v>372</v>
      </c>
      <c r="B314" s="9">
        <v>3.0000000000000001E-3</v>
      </c>
      <c r="C314">
        <v>665.8</v>
      </c>
    </row>
    <row r="315" spans="1:3">
      <c r="A315" t="s">
        <v>391</v>
      </c>
      <c r="B315" s="9">
        <v>6.0000000000000001E-3</v>
      </c>
      <c r="C315">
        <v>666.7</v>
      </c>
    </row>
    <row r="316" spans="1:3">
      <c r="A316" t="s">
        <v>328</v>
      </c>
      <c r="B316" s="9">
        <v>1.2E-2</v>
      </c>
      <c r="C316">
        <v>667.5</v>
      </c>
    </row>
    <row r="317" spans="1:3">
      <c r="A317" t="s">
        <v>327</v>
      </c>
      <c r="B317" s="9">
        <v>2.4E-2</v>
      </c>
      <c r="C317">
        <v>667.5</v>
      </c>
    </row>
    <row r="318" spans="1:3">
      <c r="A318" t="s">
        <v>326</v>
      </c>
      <c r="B318" s="9">
        <v>4.7899999999999998E-2</v>
      </c>
      <c r="C318">
        <v>667.5</v>
      </c>
    </row>
    <row r="319" spans="1:3">
      <c r="A319"/>
      <c r="B319"/>
      <c r="C319"/>
    </row>
    <row r="320" spans="1:3">
      <c r="A320" t="s">
        <v>7</v>
      </c>
      <c r="B320"/>
      <c r="C320"/>
    </row>
    <row r="321" spans="1:3">
      <c r="A321" t="s">
        <v>83</v>
      </c>
      <c r="B321"/>
      <c r="C321"/>
    </row>
    <row r="322" spans="1:3">
      <c r="A322" t="s">
        <v>9</v>
      </c>
      <c r="B322"/>
      <c r="C322"/>
    </row>
    <row r="323" spans="1:3">
      <c r="A323" t="s">
        <v>35</v>
      </c>
      <c r="B323"/>
      <c r="C323"/>
    </row>
    <row r="324" spans="1:3">
      <c r="A324" t="s">
        <v>12</v>
      </c>
      <c r="B324"/>
      <c r="C324"/>
    </row>
    <row r="325" spans="1:3">
      <c r="A325" t="s">
        <v>15</v>
      </c>
      <c r="B325"/>
      <c r="C325"/>
    </row>
    <row r="326" spans="1:3">
      <c r="A326"/>
      <c r="B326"/>
      <c r="C326"/>
    </row>
    <row r="327" spans="1:3">
      <c r="A327" t="s">
        <v>18</v>
      </c>
      <c r="B327" t="s">
        <v>19</v>
      </c>
      <c r="C327" t="s">
        <v>20</v>
      </c>
    </row>
    <row r="328" spans="1:3">
      <c r="A328"/>
      <c r="B328"/>
      <c r="C328"/>
    </row>
    <row r="329" spans="1:3">
      <c r="A329" t="s">
        <v>390</v>
      </c>
      <c r="B329" s="9">
        <v>1.5999999999999999E-5</v>
      </c>
      <c r="C329">
        <v>0.47710000000000002</v>
      </c>
    </row>
    <row r="330" spans="1:3">
      <c r="A330" t="s">
        <v>389</v>
      </c>
      <c r="B330" s="9">
        <v>1.6799999999999998E-5</v>
      </c>
      <c r="C330">
        <v>0.90910000000000002</v>
      </c>
    </row>
    <row r="331" spans="1:3">
      <c r="A331" t="s">
        <v>388</v>
      </c>
      <c r="B331" s="9">
        <v>1.6799999999999998E-5</v>
      </c>
      <c r="C331">
        <v>1.821</v>
      </c>
    </row>
    <row r="332" spans="1:3">
      <c r="A332" t="s">
        <v>387</v>
      </c>
      <c r="B332" s="9">
        <v>1.5699999999999999E-5</v>
      </c>
      <c r="C332">
        <v>3.883</v>
      </c>
    </row>
    <row r="333" spans="1:3">
      <c r="A333" t="s">
        <v>386</v>
      </c>
      <c r="B333" s="9">
        <v>1.5699999999999999E-5</v>
      </c>
      <c r="C333">
        <v>7.7519999999999998</v>
      </c>
    </row>
    <row r="334" spans="1:3">
      <c r="A334" t="s">
        <v>385</v>
      </c>
      <c r="B334" s="9">
        <v>1.5699999999999999E-5</v>
      </c>
      <c r="C334">
        <v>15.53</v>
      </c>
    </row>
    <row r="335" spans="1:3">
      <c r="A335" t="s">
        <v>384</v>
      </c>
      <c r="B335" s="9">
        <v>1.5800000000000001E-5</v>
      </c>
      <c r="C335">
        <v>30.83</v>
      </c>
    </row>
    <row r="336" spans="1:3">
      <c r="A336" t="s">
        <v>383</v>
      </c>
      <c r="B336" s="9">
        <v>1.6099999999999998E-5</v>
      </c>
      <c r="C336">
        <v>60.84</v>
      </c>
    </row>
    <row r="337" spans="1:3">
      <c r="A337" t="s">
        <v>382</v>
      </c>
      <c r="B337" s="9">
        <v>1.6500000000000001E-5</v>
      </c>
      <c r="C337">
        <v>118.3</v>
      </c>
    </row>
    <row r="338" spans="1:3">
      <c r="A338" t="s">
        <v>381</v>
      </c>
      <c r="B338" s="9">
        <v>1.6900000000000001E-5</v>
      </c>
      <c r="C338">
        <v>230.6</v>
      </c>
    </row>
    <row r="339" spans="1:3">
      <c r="A339" t="s">
        <v>380</v>
      </c>
      <c r="B339" s="9">
        <v>1.91E-5</v>
      </c>
      <c r="C339">
        <v>408.3</v>
      </c>
    </row>
    <row r="340" spans="1:3">
      <c r="A340" t="s">
        <v>379</v>
      </c>
      <c r="B340" s="9">
        <v>3.0899999999999999E-5</v>
      </c>
      <c r="C340">
        <v>506.4</v>
      </c>
    </row>
    <row r="341" spans="1:3">
      <c r="A341" t="s">
        <v>378</v>
      </c>
      <c r="B341" s="9">
        <v>5.4299999999999998E-5</v>
      </c>
      <c r="C341">
        <v>575.9</v>
      </c>
    </row>
    <row r="342" spans="1:3">
      <c r="A342" t="s">
        <v>377</v>
      </c>
      <c r="B342" s="9">
        <v>1.01E-4</v>
      </c>
      <c r="C342">
        <v>616.9</v>
      </c>
    </row>
    <row r="343" spans="1:3">
      <c r="A343" t="s">
        <v>376</v>
      </c>
      <c r="B343" s="9">
        <v>1.95E-4</v>
      </c>
      <c r="C343">
        <v>640</v>
      </c>
    </row>
    <row r="344" spans="1:3">
      <c r="A344" t="s">
        <v>375</v>
      </c>
      <c r="B344" s="9">
        <v>3.8299999999999999E-4</v>
      </c>
      <c r="C344">
        <v>653.1</v>
      </c>
    </row>
    <row r="345" spans="1:3">
      <c r="A345" t="s">
        <v>374</v>
      </c>
      <c r="B345" s="9">
        <v>7.5699999999999997E-4</v>
      </c>
      <c r="C345">
        <v>660.6</v>
      </c>
    </row>
    <row r="346" spans="1:3">
      <c r="A346" t="s">
        <v>373</v>
      </c>
      <c r="B346" s="9">
        <v>1.5100000000000001E-3</v>
      </c>
      <c r="C346">
        <v>664.1</v>
      </c>
    </row>
    <row r="347" spans="1:3">
      <c r="A347" t="s">
        <v>372</v>
      </c>
      <c r="B347" s="9">
        <v>3.0000000000000001E-3</v>
      </c>
      <c r="C347">
        <v>665.8</v>
      </c>
    </row>
    <row r="348" spans="1:3">
      <c r="A348" t="s">
        <v>371</v>
      </c>
      <c r="B348" s="9">
        <v>5.9899999999999997E-3</v>
      </c>
      <c r="C348">
        <v>667.5</v>
      </c>
    </row>
    <row r="349" spans="1:3">
      <c r="A349" t="s">
        <v>328</v>
      </c>
      <c r="B349" s="9">
        <v>1.2E-2</v>
      </c>
      <c r="C349">
        <v>667.5</v>
      </c>
    </row>
    <row r="350" spans="1:3">
      <c r="A350" t="s">
        <v>327</v>
      </c>
      <c r="B350" s="9">
        <v>2.4E-2</v>
      </c>
      <c r="C350">
        <v>667.5</v>
      </c>
    </row>
    <row r="351" spans="1:3">
      <c r="A351" t="s">
        <v>326</v>
      </c>
      <c r="B351" s="9">
        <v>4.7899999999999998E-2</v>
      </c>
      <c r="C351">
        <v>667.5</v>
      </c>
    </row>
    <row r="352" spans="1:3">
      <c r="A352"/>
      <c r="B352"/>
      <c r="C352"/>
    </row>
    <row r="353" spans="1:3">
      <c r="A353" t="s">
        <v>7</v>
      </c>
      <c r="B353"/>
      <c r="C353"/>
    </row>
    <row r="354" spans="1:3">
      <c r="A354" t="s">
        <v>83</v>
      </c>
      <c r="B354"/>
      <c r="C354"/>
    </row>
    <row r="355" spans="1:3">
      <c r="A355" t="s">
        <v>26</v>
      </c>
      <c r="B355"/>
      <c r="C355"/>
    </row>
    <row r="356" spans="1:3">
      <c r="A356" t="s">
        <v>35</v>
      </c>
      <c r="B356"/>
      <c r="C356"/>
    </row>
    <row r="357" spans="1:3">
      <c r="A357" t="s">
        <v>12</v>
      </c>
      <c r="B357"/>
      <c r="C357"/>
    </row>
    <row r="358" spans="1:3">
      <c r="A358" t="s">
        <v>15</v>
      </c>
      <c r="B358"/>
      <c r="C358"/>
    </row>
    <row r="359" spans="1:3">
      <c r="A359"/>
      <c r="B359"/>
      <c r="C359"/>
    </row>
    <row r="360" spans="1:3">
      <c r="A360" t="s">
        <v>18</v>
      </c>
      <c r="B360" t="s">
        <v>19</v>
      </c>
      <c r="C360" t="s">
        <v>20</v>
      </c>
    </row>
    <row r="361" spans="1:3">
      <c r="A361"/>
      <c r="B361"/>
      <c r="C361"/>
    </row>
    <row r="362" spans="1:3">
      <c r="A362" t="s">
        <v>370</v>
      </c>
      <c r="B362" s="9">
        <v>3.7700000000000002E-5</v>
      </c>
      <c r="C362">
        <v>0.2026</v>
      </c>
    </row>
    <row r="363" spans="1:3">
      <c r="A363" t="s">
        <v>369</v>
      </c>
      <c r="B363" s="9">
        <v>3.7700000000000002E-5</v>
      </c>
      <c r="C363">
        <v>0.4052</v>
      </c>
    </row>
    <row r="364" spans="1:3">
      <c r="A364" t="s">
        <v>368</v>
      </c>
      <c r="B364" s="9">
        <v>3.7700000000000002E-5</v>
      </c>
      <c r="C364">
        <v>0.81040000000000001</v>
      </c>
    </row>
    <row r="365" spans="1:3">
      <c r="A365" t="s">
        <v>367</v>
      </c>
      <c r="B365" s="9">
        <v>3.7700000000000002E-5</v>
      </c>
      <c r="C365">
        <v>1.6180000000000001</v>
      </c>
    </row>
    <row r="366" spans="1:3">
      <c r="A366" t="s">
        <v>366</v>
      </c>
      <c r="B366" s="9">
        <v>3.7799999999999997E-5</v>
      </c>
      <c r="C366">
        <v>3.2309999999999999</v>
      </c>
    </row>
    <row r="367" spans="1:3">
      <c r="A367" t="s">
        <v>365</v>
      </c>
      <c r="B367" s="9">
        <v>3.8699999999999999E-5</v>
      </c>
      <c r="C367">
        <v>6.3090000000000002</v>
      </c>
    </row>
    <row r="368" spans="1:3">
      <c r="A368" t="s">
        <v>364</v>
      </c>
      <c r="B368" s="9">
        <v>4.1100000000000003E-5</v>
      </c>
      <c r="C368">
        <v>11.89</v>
      </c>
    </row>
    <row r="369" spans="1:3">
      <c r="A369" t="s">
        <v>363</v>
      </c>
      <c r="B369" s="9">
        <v>4.5899999999999998E-5</v>
      </c>
      <c r="C369">
        <v>21.28</v>
      </c>
    </row>
    <row r="370" spans="1:3">
      <c r="A370" t="s">
        <v>362</v>
      </c>
      <c r="B370" s="9">
        <v>5.3199999999999999E-5</v>
      </c>
      <c r="C370">
        <v>36.700000000000003</v>
      </c>
    </row>
    <row r="371" spans="1:3">
      <c r="A371" t="s">
        <v>361</v>
      </c>
      <c r="B371" s="9">
        <v>5.5999999999999999E-5</v>
      </c>
      <c r="C371">
        <v>69.72</v>
      </c>
    </row>
    <row r="372" spans="1:3">
      <c r="A372" t="s">
        <v>360</v>
      </c>
      <c r="B372" s="9">
        <v>6.1199999999999997E-5</v>
      </c>
      <c r="C372">
        <v>127.7</v>
      </c>
    </row>
    <row r="373" spans="1:3">
      <c r="A373" t="s">
        <v>359</v>
      </c>
      <c r="B373" s="9">
        <v>7.3700000000000002E-5</v>
      </c>
      <c r="C373">
        <v>211.9</v>
      </c>
    </row>
    <row r="374" spans="1:3">
      <c r="A374" t="s">
        <v>358</v>
      </c>
      <c r="B374" s="9">
        <v>9.7299999999999993E-5</v>
      </c>
      <c r="C374">
        <v>321.2</v>
      </c>
    </row>
    <row r="375" spans="1:3">
      <c r="A375" t="s">
        <v>38</v>
      </c>
      <c r="B375" s="9">
        <v>1.44E-4</v>
      </c>
      <c r="C375">
        <v>433.9</v>
      </c>
    </row>
    <row r="376" spans="1:3">
      <c r="A376" t="s">
        <v>357</v>
      </c>
      <c r="B376" s="9">
        <v>2.43E-4</v>
      </c>
      <c r="C376">
        <v>514.6</v>
      </c>
    </row>
    <row r="377" spans="1:3">
      <c r="A377" t="s">
        <v>356</v>
      </c>
      <c r="B377" s="9">
        <v>4.3300000000000001E-4</v>
      </c>
      <c r="C377">
        <v>577.9</v>
      </c>
    </row>
    <row r="378" spans="1:3">
      <c r="A378" t="s">
        <v>355</v>
      </c>
      <c r="B378" s="9">
        <v>8.12E-4</v>
      </c>
      <c r="C378">
        <v>616.1</v>
      </c>
    </row>
    <row r="379" spans="1:3">
      <c r="A379" t="s">
        <v>354</v>
      </c>
      <c r="B379" s="9">
        <v>1.57E-3</v>
      </c>
      <c r="C379">
        <v>636</v>
      </c>
    </row>
    <row r="380" spans="1:3">
      <c r="A380" t="s">
        <v>353</v>
      </c>
      <c r="B380" s="9">
        <v>3.1099999999999999E-3</v>
      </c>
      <c r="C380">
        <v>643.20000000000005</v>
      </c>
    </row>
    <row r="381" spans="1:3">
      <c r="A381" t="s">
        <v>352</v>
      </c>
      <c r="B381" s="9">
        <v>6.1199999999999996E-3</v>
      </c>
      <c r="C381">
        <v>653.1</v>
      </c>
    </row>
    <row r="382" spans="1:3">
      <c r="A382" t="s">
        <v>351</v>
      </c>
      <c r="B382" s="9">
        <v>1.2200000000000001E-2</v>
      </c>
      <c r="C382">
        <v>655.6</v>
      </c>
    </row>
    <row r="383" spans="1:3">
      <c r="A383" t="s">
        <v>350</v>
      </c>
      <c r="B383" s="9">
        <v>2.4400000000000002E-2</v>
      </c>
      <c r="C383">
        <v>656.4</v>
      </c>
    </row>
    <row r="384" spans="1:3">
      <c r="A384" t="s">
        <v>349</v>
      </c>
      <c r="B384" s="9">
        <v>4.87E-2</v>
      </c>
      <c r="C384">
        <v>657.3</v>
      </c>
    </row>
    <row r="385" spans="1:3">
      <c r="A385"/>
      <c r="B385"/>
      <c r="C385"/>
    </row>
    <row r="386" spans="1:3">
      <c r="A386" t="s">
        <v>7</v>
      </c>
      <c r="B386"/>
      <c r="C386"/>
    </row>
    <row r="387" spans="1:3">
      <c r="A387" t="s">
        <v>83</v>
      </c>
      <c r="B387"/>
      <c r="C387"/>
    </row>
    <row r="388" spans="1:3">
      <c r="A388" t="s">
        <v>31</v>
      </c>
      <c r="B388"/>
      <c r="C388"/>
    </row>
    <row r="389" spans="1:3">
      <c r="A389" t="s">
        <v>32</v>
      </c>
      <c r="B389"/>
      <c r="C389"/>
    </row>
    <row r="390" spans="1:3">
      <c r="A390" t="s">
        <v>12</v>
      </c>
      <c r="B390"/>
      <c r="C390"/>
    </row>
    <row r="391" spans="1:3">
      <c r="A391" t="s">
        <v>15</v>
      </c>
      <c r="B391"/>
      <c r="C391"/>
    </row>
    <row r="392" spans="1:3">
      <c r="A392"/>
      <c r="B392"/>
      <c r="C392"/>
    </row>
    <row r="393" spans="1:3">
      <c r="A393" t="s">
        <v>18</v>
      </c>
      <c r="B393" t="s">
        <v>19</v>
      </c>
      <c r="C393" t="s">
        <v>20</v>
      </c>
    </row>
    <row r="394" spans="1:3">
      <c r="A394"/>
      <c r="B394"/>
      <c r="C394"/>
    </row>
    <row r="395" spans="1:3">
      <c r="A395" t="s">
        <v>348</v>
      </c>
      <c r="B395" s="9">
        <v>2.2099999999999998E-5</v>
      </c>
      <c r="C395">
        <v>0.3453</v>
      </c>
    </row>
    <row r="396" spans="1:3">
      <c r="A396" t="s">
        <v>347</v>
      </c>
      <c r="B396" s="9">
        <v>8.2200000000000006E-5</v>
      </c>
      <c r="C396">
        <v>0.18559999999999999</v>
      </c>
    </row>
    <row r="397" spans="1:3">
      <c r="A397" t="s">
        <v>346</v>
      </c>
      <c r="B397" s="9">
        <v>8.5400000000000002E-5</v>
      </c>
      <c r="C397">
        <v>0.35709999999999997</v>
      </c>
    </row>
    <row r="398" spans="1:3">
      <c r="A398" t="s">
        <v>345</v>
      </c>
      <c r="B398" s="9">
        <v>8.0000000000000007E-5</v>
      </c>
      <c r="C398">
        <v>0.76339999999999997</v>
      </c>
    </row>
    <row r="399" spans="1:3">
      <c r="A399" t="s">
        <v>344</v>
      </c>
      <c r="B399" s="9">
        <v>1.03E-4</v>
      </c>
      <c r="C399">
        <v>1.1879999999999999</v>
      </c>
    </row>
    <row r="400" spans="1:3">
      <c r="A400" t="s">
        <v>343</v>
      </c>
      <c r="B400" s="9">
        <v>4.4799999999999998E-5</v>
      </c>
      <c r="C400">
        <v>5.45</v>
      </c>
    </row>
    <row r="401" spans="1:3">
      <c r="A401" t="s">
        <v>342</v>
      </c>
      <c r="B401" s="9">
        <v>4.5300000000000003E-5</v>
      </c>
      <c r="C401">
        <v>10.78</v>
      </c>
    </row>
    <row r="402" spans="1:3">
      <c r="A402" t="s">
        <v>341</v>
      </c>
      <c r="B402" s="9">
        <v>4.0200000000000001E-5</v>
      </c>
      <c r="C402">
        <v>24.32</v>
      </c>
    </row>
    <row r="403" spans="1:3">
      <c r="A403" t="s">
        <v>340</v>
      </c>
      <c r="B403" s="9">
        <v>3.9100000000000002E-5</v>
      </c>
      <c r="C403">
        <v>50</v>
      </c>
    </row>
    <row r="404" spans="1:3">
      <c r="A404" t="s">
        <v>339</v>
      </c>
      <c r="B404" s="9">
        <v>3.9900000000000001E-5</v>
      </c>
      <c r="C404">
        <v>98.01</v>
      </c>
    </row>
    <row r="405" spans="1:3">
      <c r="A405" t="s">
        <v>338</v>
      </c>
      <c r="B405" s="9">
        <v>4.35E-5</v>
      </c>
      <c r="C405">
        <v>179.8</v>
      </c>
    </row>
    <row r="406" spans="1:3">
      <c r="A406" t="s">
        <v>337</v>
      </c>
      <c r="B406" s="9">
        <v>5.1400000000000003E-5</v>
      </c>
      <c r="C406">
        <v>304</v>
      </c>
    </row>
    <row r="407" spans="1:3">
      <c r="A407" t="s">
        <v>336</v>
      </c>
      <c r="B407" s="9">
        <v>6.5699999999999998E-5</v>
      </c>
      <c r="C407">
        <v>475.8</v>
      </c>
    </row>
    <row r="408" spans="1:3">
      <c r="A408" t="s">
        <v>335</v>
      </c>
      <c r="B408" s="9">
        <v>1.05E-4</v>
      </c>
      <c r="C408">
        <v>595.29999999999995</v>
      </c>
    </row>
    <row r="409" spans="1:3">
      <c r="A409" t="s">
        <v>334</v>
      </c>
      <c r="B409" s="9">
        <v>2.03E-4</v>
      </c>
      <c r="C409">
        <v>616.9</v>
      </c>
    </row>
    <row r="410" spans="1:3">
      <c r="A410" t="s">
        <v>333</v>
      </c>
      <c r="B410" s="9">
        <v>3.86E-4</v>
      </c>
      <c r="C410">
        <v>647.29999999999995</v>
      </c>
    </row>
    <row r="411" spans="1:3">
      <c r="A411" t="s">
        <v>332</v>
      </c>
      <c r="B411" s="9">
        <v>7.6099999999999996E-4</v>
      </c>
      <c r="C411">
        <v>657.3</v>
      </c>
    </row>
    <row r="412" spans="1:3">
      <c r="A412" t="s">
        <v>331</v>
      </c>
      <c r="B412" s="9">
        <v>1.5100000000000001E-3</v>
      </c>
      <c r="C412">
        <v>662.4</v>
      </c>
    </row>
    <row r="413" spans="1:3">
      <c r="A413" t="s">
        <v>330</v>
      </c>
      <c r="B413" s="9">
        <v>3.0100000000000001E-3</v>
      </c>
      <c r="C413">
        <v>664.9</v>
      </c>
    </row>
    <row r="414" spans="1:3">
      <c r="A414" t="s">
        <v>329</v>
      </c>
      <c r="B414" s="9">
        <v>6.0099999999999997E-3</v>
      </c>
      <c r="C414">
        <v>665.8</v>
      </c>
    </row>
    <row r="415" spans="1:3">
      <c r="A415" t="s">
        <v>328</v>
      </c>
      <c r="B415" s="9">
        <v>1.2E-2</v>
      </c>
      <c r="C415">
        <v>667.5</v>
      </c>
    </row>
    <row r="416" spans="1:3">
      <c r="A416" t="s">
        <v>327</v>
      </c>
      <c r="B416" s="9">
        <v>2.4E-2</v>
      </c>
      <c r="C416">
        <v>667.5</v>
      </c>
    </row>
    <row r="417" spans="1:3">
      <c r="A417" t="s">
        <v>326</v>
      </c>
      <c r="B417" s="9">
        <v>4.7899999999999998E-2</v>
      </c>
      <c r="C417">
        <v>667.5</v>
      </c>
    </row>
    <row r="418" spans="1:3">
      <c r="A418"/>
      <c r="B418"/>
      <c r="C418"/>
    </row>
    <row r="419" spans="1:3">
      <c r="A419" t="s">
        <v>1</v>
      </c>
      <c r="B419"/>
      <c r="C419"/>
    </row>
    <row r="420" spans="1:3">
      <c r="A420" t="s">
        <v>56</v>
      </c>
      <c r="B420"/>
      <c r="C420"/>
    </row>
    <row r="421" spans="1:3">
      <c r="A421" t="s">
        <v>1</v>
      </c>
      <c r="B421"/>
      <c r="C421"/>
    </row>
    <row r="422" spans="1:3">
      <c r="A422"/>
      <c r="B422"/>
      <c r="C422"/>
    </row>
    <row r="423" spans="1:3">
      <c r="A423" t="s">
        <v>325</v>
      </c>
      <c r="B423"/>
      <c r="C423"/>
    </row>
    <row r="424" spans="1:3">
      <c r="A424" t="s">
        <v>324</v>
      </c>
      <c r="B424"/>
      <c r="C424"/>
    </row>
    <row r="425" spans="1:3">
      <c r="A425" t="s">
        <v>324</v>
      </c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1:3">
      <c r="B465" s="8"/>
    </row>
    <row r="466" spans="1:3">
      <c r="B466" s="8"/>
    </row>
    <row r="467" spans="1:3">
      <c r="B467" s="8"/>
    </row>
    <row r="468" spans="1:3">
      <c r="B468" s="8"/>
    </row>
    <row r="470" spans="1:3">
      <c r="A470" s="1" t="s">
        <v>7</v>
      </c>
    </row>
    <row r="471" spans="1:3">
      <c r="A471" s="1" t="s">
        <v>8</v>
      </c>
    </row>
    <row r="472" spans="1:3">
      <c r="A472" s="1" t="s">
        <v>26</v>
      </c>
    </row>
    <row r="473" spans="1:3">
      <c r="A473" s="1" t="s">
        <v>10</v>
      </c>
    </row>
    <row r="474" spans="1:3">
      <c r="A474" s="1" t="s">
        <v>12</v>
      </c>
    </row>
    <row r="475" spans="1:3">
      <c r="A475" s="1" t="s">
        <v>15</v>
      </c>
    </row>
    <row r="477" spans="1:3">
      <c r="A477" s="1" t="s">
        <v>18</v>
      </c>
      <c r="B477" s="1" t="s">
        <v>19</v>
      </c>
      <c r="C477" s="1" t="s">
        <v>20</v>
      </c>
    </row>
    <row r="479" spans="1:3">
      <c r="B479" s="8"/>
    </row>
    <row r="480" spans="1:3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1:3">
      <c r="B497" s="8"/>
    </row>
    <row r="498" spans="1:3">
      <c r="B498" s="8"/>
    </row>
    <row r="499" spans="1:3">
      <c r="B499" s="8"/>
    </row>
    <row r="500" spans="1:3">
      <c r="B500" s="8"/>
    </row>
    <row r="501" spans="1:3">
      <c r="B501" s="8"/>
    </row>
    <row r="503" spans="1:3">
      <c r="A503" s="1" t="s">
        <v>7</v>
      </c>
    </row>
    <row r="504" spans="1:3">
      <c r="A504" s="1" t="s">
        <v>8</v>
      </c>
    </row>
    <row r="505" spans="1:3">
      <c r="A505" s="1" t="s">
        <v>31</v>
      </c>
    </row>
    <row r="506" spans="1:3">
      <c r="A506" s="1" t="s">
        <v>32</v>
      </c>
    </row>
    <row r="507" spans="1:3">
      <c r="A507" s="1" t="s">
        <v>12</v>
      </c>
    </row>
    <row r="508" spans="1:3">
      <c r="A508" s="1" t="s">
        <v>15</v>
      </c>
    </row>
    <row r="510" spans="1:3">
      <c r="A510" s="1" t="s">
        <v>18</v>
      </c>
      <c r="B510" s="1" t="s">
        <v>19</v>
      </c>
      <c r="C510" s="1" t="s">
        <v>20</v>
      </c>
    </row>
    <row r="512" spans="1:3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1:3">
      <c r="B529" s="8"/>
    </row>
    <row r="530" spans="1:3">
      <c r="B530" s="8"/>
    </row>
    <row r="531" spans="1:3">
      <c r="B531" s="8"/>
    </row>
    <row r="532" spans="1:3">
      <c r="B532" s="8"/>
    </row>
    <row r="533" spans="1:3">
      <c r="B533" s="8"/>
    </row>
    <row r="534" spans="1:3">
      <c r="B534" s="8"/>
    </row>
    <row r="536" spans="1:3">
      <c r="A536" s="1" t="s">
        <v>7</v>
      </c>
    </row>
    <row r="537" spans="1:3">
      <c r="A537" s="1" t="s">
        <v>8</v>
      </c>
    </row>
    <row r="538" spans="1:3">
      <c r="A538" s="1" t="s">
        <v>9</v>
      </c>
    </row>
    <row r="539" spans="1:3">
      <c r="A539" s="1" t="s">
        <v>35</v>
      </c>
    </row>
    <row r="540" spans="1:3">
      <c r="A540" s="1" t="s">
        <v>12</v>
      </c>
    </row>
    <row r="541" spans="1:3">
      <c r="A541" s="1" t="s">
        <v>15</v>
      </c>
    </row>
    <row r="543" spans="1:3">
      <c r="A543" s="1" t="s">
        <v>18</v>
      </c>
      <c r="B543" s="1" t="s">
        <v>19</v>
      </c>
      <c r="C543" s="1" t="s">
        <v>20</v>
      </c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1:3">
      <c r="B561" s="8"/>
    </row>
    <row r="562" spans="1:3">
      <c r="B562" s="8"/>
    </row>
    <row r="563" spans="1:3">
      <c r="B563" s="8"/>
    </row>
    <row r="564" spans="1:3">
      <c r="B564" s="8"/>
    </row>
    <row r="565" spans="1:3">
      <c r="B565" s="8"/>
    </row>
    <row r="566" spans="1:3">
      <c r="B566" s="8"/>
    </row>
    <row r="567" spans="1:3">
      <c r="B567" s="8"/>
    </row>
    <row r="570" spans="1:3">
      <c r="A570" s="1" t="s">
        <v>8</v>
      </c>
    </row>
    <row r="571" spans="1:3">
      <c r="A571" s="1" t="s">
        <v>26</v>
      </c>
    </row>
    <row r="572" spans="1:3">
      <c r="A572" s="1" t="s">
        <v>35</v>
      </c>
    </row>
    <row r="573" spans="1:3">
      <c r="A573" s="1" t="s">
        <v>12</v>
      </c>
    </row>
    <row r="574" spans="1:3">
      <c r="A574" s="1" t="s">
        <v>15</v>
      </c>
    </row>
    <row r="576" spans="1:3">
      <c r="A576" s="1" t="s">
        <v>18</v>
      </c>
      <c r="B576" s="1" t="s">
        <v>19</v>
      </c>
      <c r="C576" s="1" t="s">
        <v>20</v>
      </c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1:2">
      <c r="B593" s="8"/>
    </row>
    <row r="594" spans="1:2">
      <c r="B594" s="8"/>
    </row>
    <row r="595" spans="1:2">
      <c r="B595" s="8"/>
    </row>
    <row r="596" spans="1:2">
      <c r="B596" s="8"/>
    </row>
    <row r="597" spans="1:2">
      <c r="B597" s="8"/>
    </row>
    <row r="598" spans="1:2">
      <c r="B598" s="8"/>
    </row>
    <row r="599" spans="1:2">
      <c r="B599" s="8"/>
    </row>
    <row r="600" spans="1:2">
      <c r="B600" s="8"/>
    </row>
    <row r="602" spans="1:2">
      <c r="A602" s="1" t="s">
        <v>7</v>
      </c>
    </row>
    <row r="603" spans="1:2">
      <c r="A603" s="1" t="s">
        <v>8</v>
      </c>
    </row>
    <row r="604" spans="1:2">
      <c r="A604" s="1" t="s">
        <v>31</v>
      </c>
    </row>
    <row r="605" spans="1:2">
      <c r="A605" s="1" t="s">
        <v>32</v>
      </c>
    </row>
    <row r="606" spans="1:2">
      <c r="A606" s="1" t="s">
        <v>12</v>
      </c>
    </row>
    <row r="607" spans="1:2">
      <c r="A607" s="1" t="s">
        <v>15</v>
      </c>
    </row>
    <row r="609" spans="1:3">
      <c r="A609" s="1" t="s">
        <v>18</v>
      </c>
      <c r="B609" s="1" t="s">
        <v>19</v>
      </c>
      <c r="C609" s="1" t="s">
        <v>20</v>
      </c>
    </row>
    <row r="611" spans="1:3">
      <c r="B611" s="8"/>
    </row>
    <row r="612" spans="1:3">
      <c r="B612" s="8"/>
    </row>
    <row r="613" spans="1:3">
      <c r="B613" s="8"/>
    </row>
    <row r="614" spans="1:3">
      <c r="B614" s="8"/>
    </row>
    <row r="615" spans="1:3">
      <c r="B615" s="8"/>
    </row>
    <row r="616" spans="1:3">
      <c r="B616" s="8"/>
    </row>
    <row r="617" spans="1:3">
      <c r="B617" s="8"/>
    </row>
    <row r="618" spans="1:3">
      <c r="B618" s="8"/>
    </row>
    <row r="619" spans="1:3">
      <c r="B619" s="8"/>
    </row>
    <row r="620" spans="1:3">
      <c r="B620" s="8"/>
    </row>
    <row r="621" spans="1:3">
      <c r="B621" s="8"/>
    </row>
    <row r="622" spans="1:3">
      <c r="B622" s="8"/>
    </row>
    <row r="623" spans="1:3">
      <c r="B623" s="8"/>
    </row>
    <row r="624" spans="1:3">
      <c r="B624" s="8"/>
    </row>
    <row r="625" spans="1:2">
      <c r="B625" s="8"/>
    </row>
    <row r="626" spans="1:2">
      <c r="B626" s="8"/>
    </row>
    <row r="627" spans="1:2">
      <c r="B627" s="8"/>
    </row>
    <row r="628" spans="1:2">
      <c r="B628" s="8"/>
    </row>
    <row r="629" spans="1:2">
      <c r="B629" s="8"/>
    </row>
    <row r="630" spans="1:2">
      <c r="B630" s="8"/>
    </row>
    <row r="631" spans="1:2">
      <c r="B631" s="8"/>
    </row>
    <row r="632" spans="1:2">
      <c r="B632" s="8"/>
    </row>
    <row r="633" spans="1:2">
      <c r="B633" s="8"/>
    </row>
    <row r="635" spans="1:2">
      <c r="A635" s="3" t="s">
        <v>5</v>
      </c>
    </row>
    <row r="636" spans="1:2">
      <c r="A636" s="3" t="s">
        <v>42</v>
      </c>
    </row>
    <row r="637" spans="1:2">
      <c r="A637" s="3" t="s">
        <v>5</v>
      </c>
    </row>
    <row r="639" spans="1:2">
      <c r="A639" s="1" t="s">
        <v>7</v>
      </c>
    </row>
    <row r="640" spans="1:2">
      <c r="A640" s="1" t="s">
        <v>43</v>
      </c>
    </row>
    <row r="641" spans="1:3">
      <c r="A641" s="1" t="s">
        <v>9</v>
      </c>
    </row>
    <row r="642" spans="1:3">
      <c r="A642" s="1" t="s">
        <v>10</v>
      </c>
    </row>
    <row r="643" spans="1:3">
      <c r="A643" s="1" t="s">
        <v>12</v>
      </c>
    </row>
    <row r="644" spans="1:3">
      <c r="A644" s="1" t="s">
        <v>15</v>
      </c>
    </row>
    <row r="646" spans="1:3">
      <c r="A646" s="1" t="s">
        <v>18</v>
      </c>
      <c r="B646" s="1" t="s">
        <v>19</v>
      </c>
      <c r="C646" s="1" t="s">
        <v>20</v>
      </c>
    </row>
    <row r="648" spans="1:3">
      <c r="B648" s="8"/>
    </row>
    <row r="649" spans="1:3">
      <c r="B649" s="8"/>
    </row>
    <row r="650" spans="1:3">
      <c r="B650" s="8"/>
    </row>
    <row r="651" spans="1:3">
      <c r="B651" s="8"/>
    </row>
    <row r="652" spans="1:3">
      <c r="B652" s="8"/>
    </row>
    <row r="653" spans="1:3">
      <c r="B653" s="8"/>
    </row>
    <row r="654" spans="1:3">
      <c r="B654" s="8"/>
    </row>
    <row r="655" spans="1:3">
      <c r="B655" s="8"/>
    </row>
    <row r="656" spans="1:3">
      <c r="B656" s="8"/>
    </row>
    <row r="657" spans="1:2">
      <c r="B657" s="8"/>
    </row>
    <row r="658" spans="1:2">
      <c r="B658" s="8"/>
    </row>
    <row r="659" spans="1:2">
      <c r="B659" s="8"/>
    </row>
    <row r="660" spans="1:2">
      <c r="B660" s="8"/>
    </row>
    <row r="661" spans="1:2">
      <c r="B661" s="8"/>
    </row>
    <row r="662" spans="1:2">
      <c r="B662" s="8"/>
    </row>
    <row r="663" spans="1:2">
      <c r="B663" s="8"/>
    </row>
    <row r="664" spans="1:2">
      <c r="B664" s="8"/>
    </row>
    <row r="665" spans="1:2">
      <c r="B665" s="8"/>
    </row>
    <row r="666" spans="1:2">
      <c r="B666" s="8"/>
    </row>
    <row r="667" spans="1:2">
      <c r="B667" s="8"/>
    </row>
    <row r="668" spans="1:2">
      <c r="B668" s="8"/>
    </row>
    <row r="669" spans="1:2">
      <c r="B669" s="8"/>
    </row>
    <row r="670" spans="1:2">
      <c r="B670" s="8"/>
    </row>
    <row r="672" spans="1:2">
      <c r="A672" s="1" t="s">
        <v>7</v>
      </c>
    </row>
    <row r="673" spans="1:3">
      <c r="A673" s="1" t="s">
        <v>43</v>
      </c>
    </row>
    <row r="674" spans="1:3">
      <c r="A674" s="1" t="s">
        <v>26</v>
      </c>
    </row>
    <row r="675" spans="1:3">
      <c r="A675" s="1" t="s">
        <v>10</v>
      </c>
    </row>
    <row r="676" spans="1:3">
      <c r="A676" s="1" t="s">
        <v>12</v>
      </c>
    </row>
    <row r="677" spans="1:3">
      <c r="A677" s="1" t="s">
        <v>15</v>
      </c>
    </row>
    <row r="679" spans="1:3">
      <c r="A679" s="1" t="s">
        <v>18</v>
      </c>
      <c r="B679" s="1" t="s">
        <v>19</v>
      </c>
      <c r="C679" s="1" t="s">
        <v>20</v>
      </c>
    </row>
    <row r="681" spans="1:3">
      <c r="B681" s="8"/>
    </row>
    <row r="682" spans="1:3">
      <c r="B682" s="8"/>
    </row>
    <row r="683" spans="1:3">
      <c r="B683" s="8"/>
    </row>
    <row r="684" spans="1:3">
      <c r="B684" s="8"/>
    </row>
    <row r="685" spans="1:3">
      <c r="B685" s="8"/>
    </row>
    <row r="686" spans="1:3">
      <c r="B686" s="8"/>
    </row>
    <row r="687" spans="1:3">
      <c r="B687" s="8"/>
    </row>
    <row r="688" spans="1:3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5" spans="1:3">
      <c r="A705" s="1" t="s">
        <v>7</v>
      </c>
    </row>
    <row r="706" spans="1:3">
      <c r="A706" s="1" t="s">
        <v>43</v>
      </c>
    </row>
    <row r="707" spans="1:3">
      <c r="A707" s="1" t="s">
        <v>31</v>
      </c>
    </row>
    <row r="708" spans="1:3">
      <c r="A708" s="1" t="s">
        <v>32</v>
      </c>
    </row>
    <row r="709" spans="1:3">
      <c r="A709" s="1" t="s">
        <v>12</v>
      </c>
    </row>
    <row r="710" spans="1:3">
      <c r="A710" s="1" t="s">
        <v>15</v>
      </c>
    </row>
    <row r="712" spans="1:3">
      <c r="A712" s="1" t="s">
        <v>18</v>
      </c>
      <c r="B712" s="1" t="s">
        <v>19</v>
      </c>
      <c r="C712" s="1" t="s">
        <v>20</v>
      </c>
    </row>
    <row r="714" spans="1:3">
      <c r="B714" s="8"/>
    </row>
    <row r="715" spans="1:3">
      <c r="B715" s="8"/>
    </row>
    <row r="716" spans="1:3">
      <c r="B716" s="8"/>
    </row>
    <row r="717" spans="1:3">
      <c r="B717" s="8"/>
    </row>
    <row r="718" spans="1:3">
      <c r="B718" s="8"/>
    </row>
    <row r="719" spans="1:3">
      <c r="B719" s="8"/>
    </row>
    <row r="720" spans="1:3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8" spans="1:3">
      <c r="A738" s="1" t="s">
        <v>7</v>
      </c>
    </row>
    <row r="739" spans="1:3">
      <c r="A739" s="1" t="s">
        <v>43</v>
      </c>
    </row>
    <row r="740" spans="1:3">
      <c r="A740" s="1" t="s">
        <v>9</v>
      </c>
    </row>
    <row r="741" spans="1:3">
      <c r="A741" s="1" t="s">
        <v>35</v>
      </c>
    </row>
    <row r="742" spans="1:3">
      <c r="A742" s="1" t="s">
        <v>12</v>
      </c>
    </row>
    <row r="743" spans="1:3">
      <c r="A743" s="1" t="s">
        <v>15</v>
      </c>
    </row>
    <row r="745" spans="1:3">
      <c r="A745" s="1" t="s">
        <v>18</v>
      </c>
      <c r="B745" s="1" t="s">
        <v>19</v>
      </c>
      <c r="C745" s="1" t="s">
        <v>20</v>
      </c>
    </row>
    <row r="747" spans="1:3">
      <c r="B747" s="8"/>
    </row>
    <row r="748" spans="1:3">
      <c r="B748" s="8"/>
    </row>
    <row r="749" spans="1:3">
      <c r="B749" s="8"/>
    </row>
    <row r="750" spans="1:3">
      <c r="B750" s="8"/>
    </row>
    <row r="751" spans="1:3">
      <c r="B751" s="8"/>
    </row>
    <row r="752" spans="1:3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1:3">
      <c r="B769" s="8"/>
    </row>
    <row r="771" spans="1:3">
      <c r="A771" s="1" t="s">
        <v>7</v>
      </c>
    </row>
    <row r="772" spans="1:3">
      <c r="A772" s="1" t="s">
        <v>43</v>
      </c>
    </row>
    <row r="773" spans="1:3">
      <c r="A773" s="1" t="s">
        <v>26</v>
      </c>
    </row>
    <row r="774" spans="1:3">
      <c r="A774" s="1" t="s">
        <v>35</v>
      </c>
    </row>
    <row r="775" spans="1:3">
      <c r="A775" s="1" t="s">
        <v>12</v>
      </c>
    </row>
    <row r="776" spans="1:3">
      <c r="A776" s="1" t="s">
        <v>15</v>
      </c>
    </row>
    <row r="778" spans="1:3">
      <c r="A778" s="1" t="s">
        <v>18</v>
      </c>
      <c r="B778" s="1" t="s">
        <v>19</v>
      </c>
      <c r="C778" s="1" t="s">
        <v>20</v>
      </c>
    </row>
    <row r="780" spans="1:3">
      <c r="B780" s="8"/>
    </row>
    <row r="781" spans="1:3">
      <c r="B781" s="8"/>
    </row>
    <row r="782" spans="1:3">
      <c r="B782" s="8"/>
    </row>
    <row r="783" spans="1:3">
      <c r="B783" s="8"/>
    </row>
    <row r="784" spans="1:3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1:3">
      <c r="B801" s="8"/>
    </row>
    <row r="802" spans="1:3">
      <c r="B802" s="8"/>
    </row>
    <row r="804" spans="1:3">
      <c r="A804" s="1" t="s">
        <v>7</v>
      </c>
    </row>
    <row r="805" spans="1:3">
      <c r="A805" s="1" t="s">
        <v>43</v>
      </c>
    </row>
    <row r="806" spans="1:3">
      <c r="A806" s="1" t="s">
        <v>31</v>
      </c>
    </row>
    <row r="807" spans="1:3">
      <c r="A807" s="1" t="s">
        <v>32</v>
      </c>
    </row>
    <row r="808" spans="1:3">
      <c r="A808" s="1" t="s">
        <v>12</v>
      </c>
    </row>
    <row r="809" spans="1:3">
      <c r="A809" s="1" t="s">
        <v>15</v>
      </c>
    </row>
    <row r="811" spans="1:3">
      <c r="A811" s="1" t="s">
        <v>18</v>
      </c>
      <c r="B811" s="1" t="s">
        <v>19</v>
      </c>
      <c r="C811" s="1" t="s">
        <v>20</v>
      </c>
    </row>
    <row r="813" spans="1:3">
      <c r="B813" s="8"/>
    </row>
    <row r="814" spans="1:3">
      <c r="B814" s="8"/>
    </row>
    <row r="815" spans="1:3">
      <c r="B815" s="8"/>
    </row>
    <row r="816" spans="1:3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1:2">
      <c r="B833" s="8"/>
    </row>
    <row r="834" spans="1:2">
      <c r="B834" s="8"/>
    </row>
    <row r="835" spans="1:2">
      <c r="B835" s="8"/>
    </row>
    <row r="837" spans="1:2">
      <c r="A837" s="1" t="s">
        <v>1</v>
      </c>
    </row>
    <row r="838" spans="1:2">
      <c r="A838" s="1" t="s">
        <v>56</v>
      </c>
    </row>
    <row r="839" spans="1:2">
      <c r="A839" s="1" t="s">
        <v>1</v>
      </c>
    </row>
    <row r="841" spans="1:2">
      <c r="A841" s="1" t="s">
        <v>57</v>
      </c>
    </row>
    <row r="842" spans="1:2">
      <c r="A842" s="1" t="s">
        <v>58</v>
      </c>
    </row>
  </sheetData>
  <phoneticPr fontId="3"/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N258"/>
  <sheetViews>
    <sheetView tabSelected="1" topLeftCell="D142" zoomScale="115" zoomScaleNormal="115" zoomScalePageLayoutView="115" workbookViewId="0">
      <selection activeCell="L145" sqref="L145:L158"/>
    </sheetView>
  </sheetViews>
  <sheetFormatPr baseColWidth="12" defaultColWidth="8.83203125" defaultRowHeight="17" x14ac:dyDescent="0"/>
  <sheetData>
    <row r="7" spans="14:31">
      <c r="O7" t="s">
        <v>1229</v>
      </c>
      <c r="Q7" t="s">
        <v>1231</v>
      </c>
    </row>
    <row r="8" spans="14:31">
      <c r="O8" t="s">
        <v>1228</v>
      </c>
      <c r="Q8" t="s">
        <v>1230</v>
      </c>
      <c r="AA8" t="s">
        <v>1243</v>
      </c>
      <c r="AB8" t="s">
        <v>1244</v>
      </c>
    </row>
    <row r="9" spans="14:31">
      <c r="N9" s="1"/>
      <c r="O9" s="1" t="s">
        <v>1226</v>
      </c>
      <c r="P9" s="1" t="s">
        <v>1227</v>
      </c>
      <c r="Q9" s="1" t="s">
        <v>1226</v>
      </c>
      <c r="R9" s="1" t="s">
        <v>1227</v>
      </c>
      <c r="T9" s="1"/>
      <c r="U9" s="1"/>
      <c r="V9" s="1"/>
      <c r="AB9" s="24">
        <v>8</v>
      </c>
      <c r="AC9" s="24"/>
      <c r="AD9" s="24"/>
      <c r="AE9" s="24"/>
    </row>
    <row r="10" spans="14:31">
      <c r="N10" s="1">
        <v>8</v>
      </c>
      <c r="O10" s="5">
        <v>14.4</v>
      </c>
      <c r="P10" s="5">
        <v>65.699999999999989</v>
      </c>
      <c r="Q10" s="5">
        <v>18.700000000000003</v>
      </c>
      <c r="R10" s="5">
        <v>15.000000000000002</v>
      </c>
      <c r="T10" s="5">
        <f>P10/R10</f>
        <v>4.379999999999999</v>
      </c>
      <c r="U10" s="16">
        <f>R10/P10</f>
        <v>0.22831050228310509</v>
      </c>
      <c r="V10" s="5"/>
      <c r="AA10" s="24"/>
      <c r="AB10" s="24" t="s">
        <v>1240</v>
      </c>
      <c r="AC10" s="24"/>
      <c r="AD10" s="24" t="s">
        <v>1237</v>
      </c>
      <c r="AE10" s="24"/>
    </row>
    <row r="11" spans="14:31">
      <c r="N11" s="1">
        <v>16</v>
      </c>
      <c r="O11" s="5">
        <v>14.5</v>
      </c>
      <c r="P11" s="5">
        <v>66</v>
      </c>
      <c r="Q11" s="5">
        <v>19.3</v>
      </c>
      <c r="R11" s="5">
        <v>15.9</v>
      </c>
      <c r="T11" s="5">
        <f t="shared" ref="T11:T31" si="0">P11/R11</f>
        <v>4.1509433962264151</v>
      </c>
      <c r="U11" s="16">
        <f t="shared" ref="U11:U32" si="1">R11/P11</f>
        <v>0.24090909090909091</v>
      </c>
      <c r="V11" s="5"/>
      <c r="AA11" s="24"/>
      <c r="AB11" s="24" t="s">
        <v>1241</v>
      </c>
      <c r="AC11" s="24" t="s">
        <v>1242</v>
      </c>
      <c r="AD11" s="24" t="s">
        <v>1238</v>
      </c>
      <c r="AE11" s="24" t="s">
        <v>1239</v>
      </c>
    </row>
    <row r="12" spans="14:31">
      <c r="N12" s="1">
        <v>32</v>
      </c>
      <c r="O12" s="5">
        <v>17.100000000000001</v>
      </c>
      <c r="P12" s="5">
        <v>66</v>
      </c>
      <c r="Q12" s="5">
        <v>19.3</v>
      </c>
      <c r="R12" s="5">
        <v>15.8</v>
      </c>
      <c r="T12" s="5">
        <f t="shared" si="0"/>
        <v>4.1772151898734178</v>
      </c>
      <c r="U12" s="16">
        <f t="shared" si="1"/>
        <v>0.23939393939393941</v>
      </c>
      <c r="V12" s="5"/>
      <c r="AA12" s="24">
        <v>8</v>
      </c>
      <c r="AB12" s="25">
        <v>13.299999999999999</v>
      </c>
      <c r="AC12" s="25">
        <v>18.199999999999996</v>
      </c>
      <c r="AD12" s="25">
        <v>23.7</v>
      </c>
      <c r="AE12" s="25">
        <v>21.4</v>
      </c>
    </row>
    <row r="13" spans="14:31">
      <c r="N13" s="1">
        <v>64</v>
      </c>
      <c r="O13" s="5">
        <v>17.2</v>
      </c>
      <c r="P13" s="5">
        <v>67.600000000000009</v>
      </c>
      <c r="Q13" s="5">
        <v>19.5</v>
      </c>
      <c r="R13" s="5">
        <v>14.8</v>
      </c>
      <c r="T13" s="5">
        <f t="shared" si="0"/>
        <v>4.5675675675675675</v>
      </c>
      <c r="U13" s="16">
        <f t="shared" si="1"/>
        <v>0.21893491124260353</v>
      </c>
      <c r="V13" s="5"/>
      <c r="AA13" s="24">
        <v>16</v>
      </c>
      <c r="AB13" s="25">
        <v>13.2</v>
      </c>
      <c r="AC13" s="25">
        <v>17.100000000000001</v>
      </c>
      <c r="AD13" s="25">
        <v>25.1</v>
      </c>
      <c r="AE13" s="25">
        <v>22</v>
      </c>
    </row>
    <row r="14" spans="14:31">
      <c r="N14" s="1">
        <v>128</v>
      </c>
      <c r="O14" s="5">
        <v>17.399999999999999</v>
      </c>
      <c r="P14" s="5">
        <v>68.100000000000009</v>
      </c>
      <c r="Q14" s="5">
        <v>21.9</v>
      </c>
      <c r="R14" s="5">
        <v>14.7</v>
      </c>
      <c r="T14" s="5">
        <f t="shared" si="0"/>
        <v>4.6326530612244907</v>
      </c>
      <c r="U14" s="16">
        <f t="shared" si="1"/>
        <v>0.21585903083700436</v>
      </c>
      <c r="V14" s="5"/>
      <c r="AA14" s="24">
        <v>32</v>
      </c>
      <c r="AB14" s="25">
        <v>17</v>
      </c>
      <c r="AC14" s="25">
        <v>17.100000000000001</v>
      </c>
      <c r="AD14" s="25">
        <v>25.1</v>
      </c>
      <c r="AE14" s="25">
        <v>21.9</v>
      </c>
    </row>
    <row r="15" spans="14:31">
      <c r="N15" s="1">
        <v>256</v>
      </c>
      <c r="O15" s="5">
        <v>19.599999999999998</v>
      </c>
      <c r="P15" s="5">
        <v>69.3</v>
      </c>
      <c r="Q15" s="5">
        <v>24</v>
      </c>
      <c r="R15" s="5">
        <v>14.9</v>
      </c>
      <c r="T15" s="5">
        <f t="shared" si="0"/>
        <v>4.651006711409396</v>
      </c>
      <c r="U15" s="16">
        <f t="shared" si="1"/>
        <v>0.21500721500721501</v>
      </c>
      <c r="V15" s="5"/>
      <c r="AA15" s="24">
        <v>64</v>
      </c>
      <c r="AB15" s="25">
        <v>17.100000000000001</v>
      </c>
      <c r="AC15" s="25">
        <v>17.2</v>
      </c>
      <c r="AD15" s="25">
        <v>26.599999999999998</v>
      </c>
      <c r="AE15" s="25">
        <v>18.5</v>
      </c>
    </row>
    <row r="16" spans="14:31">
      <c r="N16" s="1">
        <v>512</v>
      </c>
      <c r="O16" s="5">
        <v>20.100000000000001</v>
      </c>
      <c r="P16" s="5">
        <v>69.8</v>
      </c>
      <c r="Q16" s="5">
        <v>25.8</v>
      </c>
      <c r="R16" s="5">
        <v>14.9</v>
      </c>
      <c r="T16" s="5">
        <f t="shared" si="0"/>
        <v>4.6845637583892614</v>
      </c>
      <c r="U16" s="16">
        <f t="shared" si="1"/>
        <v>0.21346704871060174</v>
      </c>
      <c r="V16" s="5"/>
      <c r="AA16" s="24">
        <v>128</v>
      </c>
      <c r="AB16" s="25">
        <v>19.700000000000003</v>
      </c>
      <c r="AC16" s="25">
        <v>19.899999999999999</v>
      </c>
      <c r="AD16" s="25">
        <v>27</v>
      </c>
      <c r="AE16" s="25">
        <v>18.5</v>
      </c>
    </row>
    <row r="17" spans="14:40">
      <c r="N17" s="1">
        <v>1024</v>
      </c>
      <c r="O17" s="5">
        <v>21.4</v>
      </c>
      <c r="P17" s="5">
        <v>72.5</v>
      </c>
      <c r="Q17" s="5">
        <v>27.1</v>
      </c>
      <c r="R17" s="5">
        <v>15.1</v>
      </c>
      <c r="T17" s="5">
        <f t="shared" si="0"/>
        <v>4.8013245033112586</v>
      </c>
      <c r="U17" s="16">
        <f t="shared" si="1"/>
        <v>0.20827586206896551</v>
      </c>
      <c r="V17" s="5"/>
      <c r="AA17" s="24">
        <v>256</v>
      </c>
      <c r="AB17" s="25">
        <v>20.299999999999997</v>
      </c>
      <c r="AC17" s="25">
        <v>20.400000000000002</v>
      </c>
      <c r="AD17" s="25">
        <v>27.599999999999998</v>
      </c>
      <c r="AE17" s="25">
        <v>18.600000000000001</v>
      </c>
    </row>
    <row r="18" spans="14:40">
      <c r="N18" s="1">
        <v>2048</v>
      </c>
      <c r="O18" s="5">
        <v>24.3</v>
      </c>
      <c r="P18" s="5">
        <v>76.399999999999991</v>
      </c>
      <c r="Q18" s="5">
        <v>29.8</v>
      </c>
      <c r="R18" s="5">
        <v>15.400000000000002</v>
      </c>
      <c r="T18" s="5">
        <f t="shared" si="0"/>
        <v>4.9610389610389598</v>
      </c>
      <c r="U18" s="16">
        <f t="shared" si="1"/>
        <v>0.2015706806282723</v>
      </c>
      <c r="V18" s="5"/>
      <c r="AA18" s="24">
        <v>512</v>
      </c>
      <c r="AB18" s="25">
        <v>21.7</v>
      </c>
      <c r="AC18" s="25">
        <v>21.9</v>
      </c>
      <c r="AD18" s="25">
        <v>29.1</v>
      </c>
      <c r="AE18" s="25">
        <v>18.600000000000001</v>
      </c>
    </row>
    <row r="19" spans="14:40">
      <c r="N19" s="1">
        <v>4096</v>
      </c>
      <c r="O19" s="5">
        <v>27.200000000000003</v>
      </c>
      <c r="P19" s="5">
        <v>80</v>
      </c>
      <c r="Q19" s="5">
        <v>34.499999999999993</v>
      </c>
      <c r="R19" s="5">
        <v>15.8</v>
      </c>
      <c r="T19" s="5">
        <f t="shared" si="0"/>
        <v>5.0632911392405058</v>
      </c>
      <c r="U19" s="6">
        <f t="shared" si="1"/>
        <v>0.19750000000000001</v>
      </c>
      <c r="V19" s="5"/>
      <c r="AA19" s="24">
        <v>1024</v>
      </c>
      <c r="AB19" s="25">
        <v>23.400000000000002</v>
      </c>
      <c r="AC19" s="25">
        <v>23.3</v>
      </c>
      <c r="AD19" s="25">
        <v>31.5</v>
      </c>
      <c r="AE19" s="25">
        <v>18.8</v>
      </c>
    </row>
    <row r="20" spans="14:40">
      <c r="N20" s="1">
        <v>8192</v>
      </c>
      <c r="O20" s="5">
        <v>39.300000000000004</v>
      </c>
      <c r="P20" s="5">
        <v>87.5</v>
      </c>
      <c r="Q20" s="5">
        <v>46.900000000000006</v>
      </c>
      <c r="R20" s="5">
        <v>18.099999999999998</v>
      </c>
      <c r="T20" s="5">
        <f t="shared" si="0"/>
        <v>4.834254143646409</v>
      </c>
      <c r="U20" s="6">
        <f t="shared" si="1"/>
        <v>0.20685714285714282</v>
      </c>
      <c r="V20" s="5"/>
      <c r="AA20" s="24">
        <v>2048</v>
      </c>
      <c r="AB20" s="25">
        <v>29.8</v>
      </c>
      <c r="AC20" s="25">
        <v>26.5</v>
      </c>
      <c r="AD20" s="25">
        <v>35.9</v>
      </c>
      <c r="AE20" s="25">
        <v>19.599999999999998</v>
      </c>
    </row>
    <row r="21" spans="14:40">
      <c r="N21" s="1">
        <v>16384</v>
      </c>
      <c r="O21" s="5">
        <v>57.7</v>
      </c>
      <c r="P21" s="5">
        <v>104</v>
      </c>
      <c r="Q21" s="5">
        <v>49.7</v>
      </c>
      <c r="R21" s="5">
        <v>29.7</v>
      </c>
      <c r="T21" s="5">
        <f t="shared" si="0"/>
        <v>3.5016835016835017</v>
      </c>
      <c r="U21" s="6">
        <f t="shared" si="1"/>
        <v>0.28557692307692306</v>
      </c>
      <c r="V21" s="5"/>
      <c r="AA21" s="24">
        <v>4096</v>
      </c>
      <c r="AB21" s="25">
        <v>44</v>
      </c>
      <c r="AC21" s="25">
        <v>43</v>
      </c>
      <c r="AD21" s="25">
        <v>39.400000000000006</v>
      </c>
      <c r="AE21" s="25">
        <v>19.8</v>
      </c>
    </row>
    <row r="22" spans="14:40">
      <c r="N22" s="1">
        <v>32768</v>
      </c>
      <c r="O22" s="5">
        <v>96.8</v>
      </c>
      <c r="P22" s="5">
        <v>133</v>
      </c>
      <c r="Q22" s="5">
        <v>66.5</v>
      </c>
      <c r="R22" s="5">
        <v>53</v>
      </c>
      <c r="T22" s="5">
        <f t="shared" si="0"/>
        <v>2.5094339622641511</v>
      </c>
      <c r="U22" s="6">
        <f t="shared" si="1"/>
        <v>0.39849624060150374</v>
      </c>
      <c r="V22" s="5"/>
      <c r="AA22" s="24">
        <v>8192</v>
      </c>
      <c r="AB22" s="25">
        <v>50.899999999999991</v>
      </c>
      <c r="AC22" s="25">
        <v>38.5</v>
      </c>
      <c r="AD22" s="25">
        <v>46.300000000000004</v>
      </c>
      <c r="AE22" s="25">
        <v>20.5</v>
      </c>
    </row>
    <row r="23" spans="14:40">
      <c r="N23" s="1">
        <v>65536</v>
      </c>
      <c r="O23" s="5">
        <v>211</v>
      </c>
      <c r="P23" s="5">
        <v>185</v>
      </c>
      <c r="Q23" s="5">
        <v>105.00000000000001</v>
      </c>
      <c r="R23" s="5">
        <v>100</v>
      </c>
      <c r="T23" s="5">
        <f t="shared" si="0"/>
        <v>1.85</v>
      </c>
      <c r="U23" s="6">
        <f t="shared" si="1"/>
        <v>0.54054054054054057</v>
      </c>
      <c r="V23" s="5"/>
      <c r="AA23" s="24">
        <v>16384</v>
      </c>
      <c r="AB23" s="25">
        <v>120.00000000000001</v>
      </c>
      <c r="AC23" s="25">
        <v>52.400000000000006</v>
      </c>
      <c r="AD23" s="25">
        <v>60.1</v>
      </c>
      <c r="AE23" s="25">
        <v>33.9</v>
      </c>
    </row>
    <row r="24" spans="14:40">
      <c r="N24" s="1">
        <v>131072</v>
      </c>
      <c r="O24" s="5">
        <v>312</v>
      </c>
      <c r="P24" s="5">
        <v>286.00000000000006</v>
      </c>
      <c r="Q24" s="5">
        <v>199</v>
      </c>
      <c r="R24" s="5">
        <v>194</v>
      </c>
      <c r="T24" s="5">
        <f t="shared" si="0"/>
        <v>1.4742268041237117</v>
      </c>
      <c r="U24" s="6">
        <f t="shared" si="1"/>
        <v>0.67832167832167822</v>
      </c>
      <c r="V24" s="5"/>
      <c r="AA24" s="24">
        <v>32768</v>
      </c>
      <c r="AB24" s="25">
        <v>149</v>
      </c>
      <c r="AC24" s="25">
        <v>80.199999999999989</v>
      </c>
      <c r="AD24" s="25">
        <v>87.6</v>
      </c>
      <c r="AE24" s="25">
        <v>61.600000000000009</v>
      </c>
    </row>
    <row r="25" spans="14:40">
      <c r="N25" s="1">
        <v>262144</v>
      </c>
      <c r="O25" s="5">
        <v>510.99999999999989</v>
      </c>
      <c r="P25" s="5">
        <v>485.00000000000006</v>
      </c>
      <c r="Q25" s="5">
        <v>386</v>
      </c>
      <c r="R25" s="5">
        <v>381</v>
      </c>
      <c r="T25" s="5">
        <f t="shared" si="0"/>
        <v>1.272965879265092</v>
      </c>
      <c r="U25" s="6">
        <f t="shared" si="1"/>
        <v>0.78556701030927822</v>
      </c>
      <c r="V25" s="5"/>
    </row>
    <row r="26" spans="14:40">
      <c r="N26" s="1">
        <v>524288</v>
      </c>
      <c r="O26" s="5">
        <v>907</v>
      </c>
      <c r="P26" s="5">
        <v>880</v>
      </c>
      <c r="Q26" s="5">
        <v>760</v>
      </c>
      <c r="R26" s="5">
        <v>755</v>
      </c>
      <c r="T26" s="5">
        <f t="shared" si="0"/>
        <v>1.1655629139072847</v>
      </c>
      <c r="U26" s="6">
        <f t="shared" si="1"/>
        <v>0.85795454545454541</v>
      </c>
      <c r="V26" s="5"/>
    </row>
    <row r="27" spans="14:40">
      <c r="N27" s="1">
        <v>1048576</v>
      </c>
      <c r="O27" s="5">
        <v>1700</v>
      </c>
      <c r="P27" s="5">
        <v>1670.0000000000002</v>
      </c>
      <c r="Q27" s="5">
        <v>1510</v>
      </c>
      <c r="R27" s="5">
        <v>1500</v>
      </c>
      <c r="T27" s="5">
        <f t="shared" si="0"/>
        <v>1.1133333333333335</v>
      </c>
      <c r="U27" s="6">
        <f t="shared" si="1"/>
        <v>0.89820359281437112</v>
      </c>
      <c r="V27" s="5"/>
      <c r="AA27" t="s">
        <v>1245</v>
      </c>
    </row>
    <row r="28" spans="14:40">
      <c r="N28" s="1">
        <v>2097152</v>
      </c>
      <c r="O28" s="5">
        <v>3290</v>
      </c>
      <c r="P28" s="5">
        <v>3270</v>
      </c>
      <c r="Q28" s="5">
        <v>3010.0000000000005</v>
      </c>
      <c r="R28" s="5">
        <v>3000</v>
      </c>
      <c r="T28" s="5">
        <f t="shared" si="0"/>
        <v>1.0900000000000001</v>
      </c>
      <c r="U28" s="6">
        <f t="shared" si="1"/>
        <v>0.91743119266055051</v>
      </c>
      <c r="V28" s="5"/>
      <c r="AB28" s="24">
        <v>8</v>
      </c>
      <c r="AC28" s="24"/>
      <c r="AD28" s="24"/>
      <c r="AE28" s="24"/>
      <c r="AK28" s="26"/>
      <c r="AL28" s="26"/>
      <c r="AM28" s="26"/>
      <c r="AN28" s="26"/>
    </row>
    <row r="29" spans="14:40">
      <c r="N29" s="1">
        <v>4194304</v>
      </c>
      <c r="O29" s="5">
        <v>6460</v>
      </c>
      <c r="P29" s="5">
        <v>6450</v>
      </c>
      <c r="Q29" s="5">
        <v>6000</v>
      </c>
      <c r="R29" s="5">
        <v>5989.9999999999991</v>
      </c>
      <c r="T29" s="5">
        <f t="shared" si="0"/>
        <v>1.0767946577629384</v>
      </c>
      <c r="U29" s="6">
        <f t="shared" si="1"/>
        <v>0.92868217054263547</v>
      </c>
      <c r="V29" s="5"/>
      <c r="AA29" s="24"/>
      <c r="AB29" s="24" t="s">
        <v>1240</v>
      </c>
      <c r="AC29" s="24"/>
      <c r="AD29" s="24" t="s">
        <v>1237</v>
      </c>
      <c r="AE29" s="24"/>
      <c r="AK29" s="26"/>
      <c r="AL29" s="26"/>
      <c r="AM29" s="26"/>
      <c r="AN29" s="26"/>
    </row>
    <row r="30" spans="14:40">
      <c r="N30" s="1">
        <v>8388608</v>
      </c>
      <c r="O30" s="5">
        <v>12800</v>
      </c>
      <c r="P30" s="5">
        <v>12800</v>
      </c>
      <c r="Q30" s="5">
        <v>12000</v>
      </c>
      <c r="R30" s="5">
        <v>12000</v>
      </c>
      <c r="T30" s="5">
        <f t="shared" si="0"/>
        <v>1.0666666666666667</v>
      </c>
      <c r="U30" s="6">
        <f t="shared" si="1"/>
        <v>0.9375</v>
      </c>
      <c r="V30" s="5"/>
      <c r="AA30" s="24"/>
      <c r="AB30" s="24" t="s">
        <v>1241</v>
      </c>
      <c r="AC30" s="24" t="s">
        <v>1242</v>
      </c>
      <c r="AD30" s="24" t="s">
        <v>1238</v>
      </c>
      <c r="AE30" s="24" t="s">
        <v>1239</v>
      </c>
      <c r="AK30" s="26"/>
      <c r="AL30" s="26"/>
      <c r="AM30" s="26"/>
      <c r="AN30" s="26"/>
    </row>
    <row r="31" spans="14:40">
      <c r="N31" s="1">
        <v>16777216</v>
      </c>
      <c r="O31" s="5">
        <v>25500</v>
      </c>
      <c r="P31" s="5">
        <v>25500</v>
      </c>
      <c r="Q31" s="5">
        <v>23900.000000000004</v>
      </c>
      <c r="R31" s="5">
        <v>23900.000000000004</v>
      </c>
      <c r="T31" s="5">
        <f t="shared" si="0"/>
        <v>1.0669456066945604</v>
      </c>
      <c r="U31" s="6">
        <f t="shared" si="1"/>
        <v>0.93725490196078443</v>
      </c>
      <c r="V31" s="5"/>
      <c r="AA31" s="24">
        <v>8</v>
      </c>
      <c r="AB31" s="5">
        <v>14.4</v>
      </c>
      <c r="AC31" s="5">
        <v>18.700000000000003</v>
      </c>
      <c r="AD31" s="5">
        <v>65.699999999999989</v>
      </c>
      <c r="AE31" s="5">
        <v>15.000000000000002</v>
      </c>
      <c r="AK31" s="26"/>
      <c r="AL31" s="26"/>
      <c r="AM31" s="26"/>
      <c r="AN31" s="26"/>
    </row>
    <row r="32" spans="14:40">
      <c r="N32" s="1">
        <v>33554432</v>
      </c>
      <c r="O32" s="5">
        <v>50900</v>
      </c>
      <c r="P32" s="5">
        <v>50900</v>
      </c>
      <c r="Q32" s="5">
        <v>47900</v>
      </c>
      <c r="R32" s="5">
        <v>47900</v>
      </c>
      <c r="T32" s="5"/>
      <c r="U32" s="6">
        <f t="shared" si="1"/>
        <v>0.94106090373280948</v>
      </c>
      <c r="V32" s="5"/>
      <c r="AA32" s="24">
        <v>16</v>
      </c>
      <c r="AB32" s="5">
        <v>14.5</v>
      </c>
      <c r="AC32" s="5">
        <v>19.3</v>
      </c>
      <c r="AD32" s="5">
        <v>66</v>
      </c>
      <c r="AE32" s="5">
        <v>15.9</v>
      </c>
      <c r="AK32" s="26"/>
      <c r="AL32" s="26"/>
      <c r="AM32" s="26"/>
      <c r="AN32" s="26"/>
    </row>
    <row r="33" spans="14:40">
      <c r="AA33" s="24">
        <v>32</v>
      </c>
      <c r="AB33" s="5">
        <v>17.100000000000001</v>
      </c>
      <c r="AC33" s="5">
        <v>19.3</v>
      </c>
      <c r="AD33" s="5">
        <v>66</v>
      </c>
      <c r="AE33" s="5">
        <v>15.8</v>
      </c>
      <c r="AK33" s="26"/>
      <c r="AL33" s="26"/>
      <c r="AM33" s="26"/>
      <c r="AN33" s="26"/>
    </row>
    <row r="34" spans="14:40">
      <c r="AA34" s="24">
        <v>64</v>
      </c>
      <c r="AB34" s="5">
        <v>17.2</v>
      </c>
      <c r="AC34" s="5">
        <v>19.5</v>
      </c>
      <c r="AD34" s="5">
        <v>67.600000000000009</v>
      </c>
      <c r="AE34" s="5">
        <v>14.8</v>
      </c>
      <c r="AK34" s="26"/>
      <c r="AL34" s="26"/>
      <c r="AM34" s="26"/>
      <c r="AN34" s="26"/>
    </row>
    <row r="35" spans="14:40">
      <c r="AA35" s="24">
        <v>128</v>
      </c>
      <c r="AB35" s="5">
        <v>17.399999999999999</v>
      </c>
      <c r="AC35" s="5">
        <v>21.9</v>
      </c>
      <c r="AD35" s="5">
        <v>68.100000000000009</v>
      </c>
      <c r="AE35" s="5">
        <v>14.7</v>
      </c>
      <c r="AK35" s="26"/>
      <c r="AL35" s="26"/>
      <c r="AM35" s="26"/>
      <c r="AN35" s="26"/>
    </row>
    <row r="36" spans="14:40">
      <c r="O36" t="s">
        <v>1229</v>
      </c>
      <c r="Q36" t="s">
        <v>1231</v>
      </c>
      <c r="R36" t="s">
        <v>1231</v>
      </c>
      <c r="AA36" s="24">
        <v>256</v>
      </c>
      <c r="AB36" s="5">
        <v>19.599999999999998</v>
      </c>
      <c r="AC36" s="5">
        <v>24</v>
      </c>
      <c r="AD36" s="5">
        <v>69.3</v>
      </c>
      <c r="AE36" s="5">
        <v>14.9</v>
      </c>
      <c r="AK36" s="26"/>
      <c r="AL36" s="26"/>
      <c r="AM36" s="26"/>
      <c r="AN36" s="26"/>
    </row>
    <row r="37" spans="14:40">
      <c r="O37" t="s">
        <v>1228</v>
      </c>
      <c r="P37" t="s">
        <v>569</v>
      </c>
      <c r="Q37" t="s">
        <v>1230</v>
      </c>
      <c r="R37" t="s">
        <v>1230</v>
      </c>
      <c r="AA37" s="24">
        <v>512</v>
      </c>
      <c r="AB37" s="5">
        <v>20.100000000000001</v>
      </c>
      <c r="AC37" s="5">
        <v>25.8</v>
      </c>
      <c r="AD37" s="5">
        <v>69.8</v>
      </c>
      <c r="AE37" s="5">
        <v>14.9</v>
      </c>
      <c r="AK37" s="26"/>
      <c r="AL37" s="26"/>
      <c r="AM37" s="26"/>
      <c r="AN37" s="26"/>
    </row>
    <row r="38" spans="14:40">
      <c r="N38" s="1"/>
      <c r="O38" s="1" t="s">
        <v>1226</v>
      </c>
      <c r="P38" s="1" t="s">
        <v>1227</v>
      </c>
      <c r="Q38" s="21" t="s">
        <v>1246</v>
      </c>
      <c r="R38" s="1" t="s">
        <v>1227</v>
      </c>
      <c r="T38" s="21" t="s">
        <v>1235</v>
      </c>
      <c r="U38" s="20"/>
      <c r="V38" s="20" t="s">
        <v>1236</v>
      </c>
      <c r="W38" t="s">
        <v>1233</v>
      </c>
      <c r="X38" t="s">
        <v>1234</v>
      </c>
      <c r="AA38" s="24">
        <v>1024</v>
      </c>
      <c r="AB38" s="5">
        <v>21.4</v>
      </c>
      <c r="AC38" s="5">
        <v>27.1</v>
      </c>
      <c r="AD38" s="5">
        <v>72.5</v>
      </c>
      <c r="AE38" s="5">
        <v>15.1</v>
      </c>
      <c r="AK38" s="26"/>
      <c r="AL38" s="26"/>
      <c r="AM38" s="26"/>
      <c r="AN38" s="26"/>
    </row>
    <row r="39" spans="14:40">
      <c r="N39" s="1">
        <v>8</v>
      </c>
      <c r="O39" s="6">
        <v>4.228E-3</v>
      </c>
      <c r="P39" s="6">
        <v>9.2959999999999994E-4</v>
      </c>
      <c r="Q39" s="6">
        <v>3.2679999999999996E-3</v>
      </c>
      <c r="R39" s="6">
        <v>4.0648000000000004E-3</v>
      </c>
      <c r="T39" s="15">
        <f>R39/P39</f>
        <v>4.3726333907056807</v>
      </c>
      <c r="U39" s="17"/>
      <c r="V39" s="19">
        <f>Q39/O39</f>
        <v>0.77294228949858079</v>
      </c>
      <c r="W39" s="19">
        <f>P39/O39</f>
        <v>0.21986754966887415</v>
      </c>
      <c r="X39" s="22">
        <f>R39/Q39</f>
        <v>1.2438188494492046</v>
      </c>
      <c r="AA39" s="24">
        <v>2048</v>
      </c>
      <c r="AB39" s="5">
        <v>24.3</v>
      </c>
      <c r="AC39" s="5">
        <v>29.8</v>
      </c>
      <c r="AD39" s="5">
        <v>76.399999999999991</v>
      </c>
      <c r="AE39" s="5">
        <v>15.400000000000002</v>
      </c>
      <c r="AK39" s="26"/>
      <c r="AL39" s="26"/>
      <c r="AM39" s="26"/>
      <c r="AN39" s="26"/>
    </row>
    <row r="40" spans="14:40">
      <c r="N40" s="1">
        <v>16</v>
      </c>
      <c r="O40" s="6">
        <v>8.4239999999999992E-3</v>
      </c>
      <c r="P40" s="6">
        <v>1.8488000000000001E-3</v>
      </c>
      <c r="Q40" s="6">
        <v>6.3391999999999997E-3</v>
      </c>
      <c r="R40" s="6">
        <v>7.6920000000000001E-3</v>
      </c>
      <c r="T40" s="15">
        <f t="shared" ref="T40:T61" si="2">R40/P40</f>
        <v>4.1605365642578969</v>
      </c>
      <c r="U40" s="17"/>
      <c r="V40" s="19">
        <f t="shared" ref="V40:V61" si="3">Q40/O40</f>
        <v>0.75251661918328594</v>
      </c>
      <c r="W40" s="19">
        <f t="shared" ref="W40:W61" si="4">P40/O40</f>
        <v>0.21946818613485283</v>
      </c>
      <c r="X40" s="22">
        <f t="shared" ref="X40:X61" si="5">R40/Q40</f>
        <v>1.213402322059566</v>
      </c>
      <c r="AA40" s="24">
        <v>4096</v>
      </c>
      <c r="AB40" s="5">
        <v>27.200000000000003</v>
      </c>
      <c r="AC40" s="5">
        <v>34.499999999999993</v>
      </c>
      <c r="AD40" s="5">
        <v>80</v>
      </c>
      <c r="AE40" s="5">
        <v>15.8</v>
      </c>
    </row>
    <row r="41" spans="14:40">
      <c r="N41" s="1">
        <v>32</v>
      </c>
      <c r="O41" s="6">
        <v>1.4288E-2</v>
      </c>
      <c r="P41" s="6">
        <v>3.6968000000000001E-3</v>
      </c>
      <c r="Q41" s="6">
        <v>1.264E-2</v>
      </c>
      <c r="R41" s="6">
        <v>1.5416000000000001E-2</v>
      </c>
      <c r="T41" s="15">
        <f t="shared" si="2"/>
        <v>4.1700930534516338</v>
      </c>
      <c r="U41" s="17"/>
      <c r="V41" s="19">
        <f t="shared" si="3"/>
        <v>0.88465845464725645</v>
      </c>
      <c r="W41" s="19">
        <f>P41/O41</f>
        <v>0.2587346024636058</v>
      </c>
      <c r="X41" s="22">
        <f t="shared" si="5"/>
        <v>1.219620253164557</v>
      </c>
      <c r="AA41" s="24">
        <v>8192</v>
      </c>
      <c r="AB41" s="5">
        <v>39.300000000000004</v>
      </c>
      <c r="AC41" s="5">
        <v>46.900000000000006</v>
      </c>
      <c r="AD41" s="5">
        <v>87.5</v>
      </c>
      <c r="AE41" s="5">
        <v>18.099999999999998</v>
      </c>
    </row>
    <row r="42" spans="14:40">
      <c r="N42" s="1">
        <v>64</v>
      </c>
      <c r="O42" s="6">
        <v>2.8472000000000001E-2</v>
      </c>
      <c r="P42" s="6">
        <v>7.2199999999999999E-3</v>
      </c>
      <c r="Q42" s="6">
        <v>2.5000000000000001E-2</v>
      </c>
      <c r="R42" s="6">
        <v>3.3055999999999995E-2</v>
      </c>
      <c r="T42" s="15">
        <f t="shared" si="2"/>
        <v>4.5783933518005533</v>
      </c>
      <c r="U42" s="17"/>
      <c r="V42" s="19">
        <f t="shared" si="3"/>
        <v>0.87805563360494521</v>
      </c>
      <c r="W42" s="19">
        <f t="shared" si="4"/>
        <v>0.25358246698510817</v>
      </c>
      <c r="X42" s="22">
        <f t="shared" si="5"/>
        <v>1.3222399999999996</v>
      </c>
      <c r="AA42" s="24">
        <v>16384</v>
      </c>
      <c r="AB42" s="5">
        <v>57.7</v>
      </c>
      <c r="AC42" s="5">
        <v>49.7</v>
      </c>
      <c r="AD42" s="5">
        <v>104</v>
      </c>
      <c r="AE42" s="5">
        <v>29.7</v>
      </c>
    </row>
    <row r="43" spans="14:40">
      <c r="N43" s="1">
        <v>128</v>
      </c>
      <c r="O43" s="6">
        <v>5.6240000000000005E-2</v>
      </c>
      <c r="P43" s="6">
        <v>1.4336E-2</v>
      </c>
      <c r="Q43" s="6">
        <v>4.4696E-2</v>
      </c>
      <c r="R43" s="6">
        <v>6.6255999999999995E-2</v>
      </c>
      <c r="T43" s="15">
        <f t="shared" si="2"/>
        <v>4.6216517857142856</v>
      </c>
      <c r="U43" s="17"/>
      <c r="V43" s="19">
        <f t="shared" si="3"/>
        <v>0.79473684210526307</v>
      </c>
      <c r="W43" s="19">
        <f t="shared" si="4"/>
        <v>0.25490753911806541</v>
      </c>
      <c r="X43" s="22">
        <f t="shared" si="5"/>
        <v>1.4823697870055486</v>
      </c>
      <c r="AA43" s="24">
        <v>32768</v>
      </c>
      <c r="AB43" s="5">
        <v>96.8</v>
      </c>
      <c r="AC43" s="5">
        <v>66.5</v>
      </c>
      <c r="AD43" s="5">
        <v>133</v>
      </c>
      <c r="AE43" s="5">
        <v>53</v>
      </c>
    </row>
    <row r="44" spans="14:40">
      <c r="N44" s="1">
        <v>256</v>
      </c>
      <c r="O44" s="6">
        <v>9.9680000000000005E-2</v>
      </c>
      <c r="P44" s="6">
        <v>2.8167999999999999E-2</v>
      </c>
      <c r="Q44" s="6">
        <v>8.1439999999999999E-2</v>
      </c>
      <c r="R44" s="6">
        <v>0.13144</v>
      </c>
      <c r="T44" s="18">
        <f t="shared" si="2"/>
        <v>4.6662879863675091</v>
      </c>
      <c r="U44" s="17"/>
      <c r="V44" s="19">
        <f t="shared" si="3"/>
        <v>0.81701444622792929</v>
      </c>
      <c r="W44" s="19">
        <f t="shared" si="4"/>
        <v>0.28258426966292133</v>
      </c>
      <c r="X44" s="22">
        <f t="shared" si="5"/>
        <v>1.6139489194499017</v>
      </c>
    </row>
    <row r="45" spans="14:40">
      <c r="N45" s="1">
        <v>512</v>
      </c>
      <c r="O45" s="6">
        <v>0.1948</v>
      </c>
      <c r="P45" s="6">
        <v>5.5944000000000001E-2</v>
      </c>
      <c r="Q45" s="6">
        <v>0.15168000000000001</v>
      </c>
      <c r="R45" s="6">
        <v>0.26232</v>
      </c>
      <c r="T45" s="18">
        <f t="shared" si="2"/>
        <v>4.6889746889746888</v>
      </c>
      <c r="U45" s="17"/>
      <c r="V45" s="19">
        <f t="shared" si="3"/>
        <v>0.77864476386036963</v>
      </c>
      <c r="W45" s="19">
        <f t="shared" si="4"/>
        <v>0.28718685831622176</v>
      </c>
      <c r="X45" s="22">
        <f t="shared" si="5"/>
        <v>1.7294303797468353</v>
      </c>
    </row>
    <row r="46" spans="14:40">
      <c r="N46" s="1">
        <v>1024</v>
      </c>
      <c r="O46" s="6">
        <v>0.36519999999999997</v>
      </c>
      <c r="P46" s="6">
        <v>0.10776000000000001</v>
      </c>
      <c r="Q46" s="6">
        <v>0.28832000000000002</v>
      </c>
      <c r="R46" s="6">
        <v>0.51824000000000003</v>
      </c>
      <c r="T46" s="18">
        <f t="shared" si="2"/>
        <v>4.8092056421677798</v>
      </c>
      <c r="U46" s="17"/>
      <c r="V46" s="19">
        <f t="shared" si="3"/>
        <v>0.78948521358159929</v>
      </c>
      <c r="W46" s="19">
        <f t="shared" si="4"/>
        <v>0.29507119386637465</v>
      </c>
      <c r="X46" s="22">
        <f t="shared" si="5"/>
        <v>1.797447280799112</v>
      </c>
    </row>
    <row r="47" spans="14:40">
      <c r="N47" s="1">
        <v>2048</v>
      </c>
      <c r="O47" s="6">
        <v>0.64319999999999999</v>
      </c>
      <c r="P47" s="6">
        <v>0.20448</v>
      </c>
      <c r="Q47" s="6">
        <v>0.52351999999999999</v>
      </c>
      <c r="R47" s="6">
        <v>1.012</v>
      </c>
      <c r="T47" s="18">
        <f t="shared" si="2"/>
        <v>4.9491392801251957</v>
      </c>
      <c r="U47" s="17"/>
      <c r="V47" s="19">
        <f t="shared" si="3"/>
        <v>0.81393034825870647</v>
      </c>
      <c r="W47" s="19">
        <f t="shared" si="4"/>
        <v>0.31791044776119404</v>
      </c>
      <c r="X47" s="22">
        <f t="shared" si="5"/>
        <v>1.9330684596577017</v>
      </c>
    </row>
    <row r="48" spans="14:40">
      <c r="N48" s="1">
        <v>4096</v>
      </c>
      <c r="O48" s="6">
        <v>1.1479999999999999</v>
      </c>
      <c r="P48" s="6">
        <v>0.39080000000000004</v>
      </c>
      <c r="Q48" s="6">
        <v>0.90479999999999994</v>
      </c>
      <c r="R48" s="6">
        <v>1.9807999999999999</v>
      </c>
      <c r="T48" s="18">
        <f t="shared" si="2"/>
        <v>5.0685772773797328</v>
      </c>
      <c r="U48" s="17"/>
      <c r="V48" s="19">
        <f t="shared" si="3"/>
        <v>0.7881533101045296</v>
      </c>
      <c r="W48" s="19">
        <f t="shared" si="4"/>
        <v>0.34041811846689901</v>
      </c>
      <c r="X48" s="22">
        <f t="shared" si="5"/>
        <v>2.18921308576481</v>
      </c>
    </row>
    <row r="49" spans="14:24">
      <c r="N49" s="1">
        <v>8192</v>
      </c>
      <c r="O49" s="6">
        <v>1.5904</v>
      </c>
      <c r="P49" s="6">
        <v>0.71408000000000005</v>
      </c>
      <c r="Q49" s="6">
        <v>1.3311999999999999</v>
      </c>
      <c r="R49" s="6">
        <v>3.4591999999999996</v>
      </c>
      <c r="T49" s="18">
        <f t="shared" si="2"/>
        <v>4.8442751512435569</v>
      </c>
      <c r="U49" s="17"/>
      <c r="V49" s="19">
        <f t="shared" si="3"/>
        <v>0.83702213279678062</v>
      </c>
      <c r="W49" s="19">
        <f t="shared" si="4"/>
        <v>0.44899396378269618</v>
      </c>
      <c r="X49" s="23">
        <f t="shared" si="5"/>
        <v>2.5985576923076921</v>
      </c>
    </row>
    <row r="50" spans="14:24">
      <c r="N50" s="1">
        <v>16384</v>
      </c>
      <c r="O50" s="6">
        <v>2.1648000000000001</v>
      </c>
      <c r="P50" s="6">
        <v>1.2047999999999999</v>
      </c>
      <c r="Q50" s="6">
        <v>2.516</v>
      </c>
      <c r="R50" s="6">
        <v>4.2136000000000005</v>
      </c>
      <c r="T50" s="15">
        <f t="shared" si="2"/>
        <v>3.4973439575033209</v>
      </c>
      <c r="U50" s="17"/>
      <c r="V50" s="19">
        <f t="shared" si="3"/>
        <v>1.1622320768662231</v>
      </c>
      <c r="W50" s="19">
        <f t="shared" si="4"/>
        <v>0.55654101995565408</v>
      </c>
      <c r="X50" s="22">
        <f t="shared" si="5"/>
        <v>1.6747217806041337</v>
      </c>
    </row>
    <row r="51" spans="14:24">
      <c r="N51" s="1">
        <v>32768</v>
      </c>
      <c r="O51" s="6">
        <v>2.5824000000000003</v>
      </c>
      <c r="P51" s="6">
        <v>1.8752</v>
      </c>
      <c r="Q51" s="6">
        <v>3.7576000000000001</v>
      </c>
      <c r="R51" s="6">
        <v>4.7136000000000005</v>
      </c>
      <c r="T51" s="15">
        <f t="shared" si="2"/>
        <v>2.513651877133106</v>
      </c>
      <c r="U51" s="17"/>
      <c r="V51" s="19">
        <f t="shared" si="3"/>
        <v>1.4550805452292439</v>
      </c>
      <c r="W51" s="19">
        <f t="shared" si="4"/>
        <v>0.72614622057001232</v>
      </c>
      <c r="X51" s="22">
        <f t="shared" si="5"/>
        <v>1.254417713434107</v>
      </c>
    </row>
    <row r="52" spans="14:24">
      <c r="N52" s="1">
        <v>65536</v>
      </c>
      <c r="O52" s="6">
        <v>2.3648000000000002</v>
      </c>
      <c r="P52" s="6">
        <v>2.7016</v>
      </c>
      <c r="Q52" s="6">
        <v>4.7519999999999998</v>
      </c>
      <c r="R52" s="6">
        <v>5.0016000000000007</v>
      </c>
      <c r="T52" s="15">
        <f t="shared" si="2"/>
        <v>1.8513473497186854</v>
      </c>
      <c r="U52" s="17"/>
      <c r="V52" s="22">
        <f t="shared" si="3"/>
        <v>2.0094722598105546</v>
      </c>
      <c r="W52" s="19">
        <f t="shared" si="4"/>
        <v>1.142422192151556</v>
      </c>
      <c r="X52" s="19">
        <f t="shared" si="5"/>
        <v>1.0525252525252526</v>
      </c>
    </row>
    <row r="53" spans="14:24">
      <c r="N53" s="1">
        <v>131072</v>
      </c>
      <c r="O53" s="6">
        <v>3.2</v>
      </c>
      <c r="P53" s="6">
        <v>3.5008000000000004</v>
      </c>
      <c r="Q53" s="6">
        <v>5.032</v>
      </c>
      <c r="R53" s="6">
        <v>5.1583999999999994</v>
      </c>
      <c r="T53" s="15">
        <f t="shared" si="2"/>
        <v>1.4734917733089576</v>
      </c>
      <c r="U53" s="17"/>
      <c r="V53" s="19">
        <f t="shared" si="3"/>
        <v>1.5725</v>
      </c>
      <c r="W53" s="19">
        <f t="shared" si="4"/>
        <v>1.0940000000000001</v>
      </c>
      <c r="X53" s="19">
        <f t="shared" si="5"/>
        <v>1.0251192368839426</v>
      </c>
    </row>
    <row r="54" spans="14:24">
      <c r="N54" s="1">
        <v>262144</v>
      </c>
      <c r="O54" s="6">
        <v>3.9159999999999999</v>
      </c>
      <c r="P54" s="6">
        <v>4.1248000000000005</v>
      </c>
      <c r="Q54" s="6">
        <v>5.1848000000000001</v>
      </c>
      <c r="R54" s="6">
        <v>5.2511999999999999</v>
      </c>
      <c r="T54" s="15">
        <f t="shared" si="2"/>
        <v>1.2730799069045771</v>
      </c>
      <c r="U54" s="17"/>
      <c r="V54" s="19">
        <f t="shared" si="3"/>
        <v>1.3240040858018387</v>
      </c>
      <c r="W54" s="19">
        <f t="shared" si="4"/>
        <v>1.0533197139938715</v>
      </c>
      <c r="X54" s="19">
        <f t="shared" si="5"/>
        <v>1.0128066656380188</v>
      </c>
    </row>
    <row r="55" spans="14:24">
      <c r="N55" s="1">
        <v>524288</v>
      </c>
      <c r="O55" s="6">
        <v>4.4088000000000003</v>
      </c>
      <c r="P55" s="6">
        <v>4.5463999999999993</v>
      </c>
      <c r="Q55" s="6">
        <v>5.2648000000000001</v>
      </c>
      <c r="R55" s="6">
        <v>5.2991999999999999</v>
      </c>
      <c r="T55" s="15">
        <f t="shared" si="2"/>
        <v>1.1655815590357208</v>
      </c>
      <c r="U55" s="17"/>
      <c r="V55" s="19">
        <f t="shared" si="3"/>
        <v>1.1941571402649247</v>
      </c>
      <c r="W55" s="19">
        <f t="shared" si="4"/>
        <v>1.0312103066594083</v>
      </c>
      <c r="X55" s="19">
        <f t="shared" si="5"/>
        <v>1.0065339614040418</v>
      </c>
    </row>
    <row r="56" spans="14:24">
      <c r="N56" s="1">
        <v>1048576</v>
      </c>
      <c r="O56" s="6">
        <v>4.6976000000000004</v>
      </c>
      <c r="P56" s="6">
        <v>4.7791999999999994</v>
      </c>
      <c r="Q56" s="6">
        <v>5.3056000000000001</v>
      </c>
      <c r="R56" s="6">
        <v>5.3191999999999995</v>
      </c>
      <c r="T56" s="15">
        <f t="shared" si="2"/>
        <v>1.1129896216940074</v>
      </c>
      <c r="U56" s="17"/>
      <c r="V56" s="19">
        <f t="shared" si="3"/>
        <v>1.1294277929155312</v>
      </c>
      <c r="W56" s="19">
        <f t="shared" si="4"/>
        <v>1.0173705722070843</v>
      </c>
      <c r="X56" s="19">
        <f t="shared" si="5"/>
        <v>1.0025633293124245</v>
      </c>
    </row>
    <row r="57" spans="14:24">
      <c r="N57" s="1">
        <v>2097152</v>
      </c>
      <c r="O57" s="6">
        <v>4.8704000000000001</v>
      </c>
      <c r="P57" s="6">
        <v>4.8991999999999996</v>
      </c>
      <c r="Q57" s="6">
        <v>5.3191999999999995</v>
      </c>
      <c r="R57" s="6">
        <v>5.3263999999999996</v>
      </c>
      <c r="T57" s="15">
        <f t="shared" si="2"/>
        <v>1.0871979098628348</v>
      </c>
      <c r="U57" s="17"/>
      <c r="V57" s="19">
        <f t="shared" si="3"/>
        <v>1.092148488830486</v>
      </c>
      <c r="W57" s="19">
        <f t="shared" si="4"/>
        <v>1.0059132720105124</v>
      </c>
      <c r="X57" s="19">
        <f t="shared" si="5"/>
        <v>1.0013535870055648</v>
      </c>
    </row>
    <row r="58" spans="14:24">
      <c r="N58" s="1">
        <v>4194304</v>
      </c>
      <c r="O58" s="6">
        <v>4.9527999999999999</v>
      </c>
      <c r="P58" s="6">
        <v>4.9648000000000003</v>
      </c>
      <c r="Q58" s="6">
        <v>5.3336000000000006</v>
      </c>
      <c r="R58" s="6">
        <v>5.34</v>
      </c>
      <c r="T58" s="15">
        <f t="shared" si="2"/>
        <v>1.0755720270705769</v>
      </c>
      <c r="U58" s="17"/>
      <c r="V58" s="19">
        <f t="shared" si="3"/>
        <v>1.0768858019706027</v>
      </c>
      <c r="W58" s="19">
        <f t="shared" si="4"/>
        <v>1.0024228719108383</v>
      </c>
      <c r="X58" s="19">
        <f t="shared" si="5"/>
        <v>1.0011999400029996</v>
      </c>
    </row>
    <row r="59" spans="14:24">
      <c r="N59" s="1">
        <v>8388608</v>
      </c>
      <c r="O59" s="6">
        <v>4.9951999999999996</v>
      </c>
      <c r="P59" s="6">
        <v>5.0072000000000001</v>
      </c>
      <c r="Q59" s="6">
        <v>5.34</v>
      </c>
      <c r="R59" s="6">
        <v>5.34</v>
      </c>
      <c r="T59" s="15">
        <f t="shared" si="2"/>
        <v>1.0664642914203546</v>
      </c>
      <c r="U59" s="17"/>
      <c r="V59" s="19">
        <f t="shared" si="3"/>
        <v>1.0690262652146061</v>
      </c>
      <c r="W59" s="19">
        <f t="shared" si="4"/>
        <v>1.0024023062139655</v>
      </c>
      <c r="X59" s="19">
        <f t="shared" si="5"/>
        <v>1</v>
      </c>
    </row>
    <row r="60" spans="14:24">
      <c r="N60" s="1">
        <v>16777216</v>
      </c>
      <c r="O60" s="6">
        <v>5.0199999999999996</v>
      </c>
      <c r="P60" s="6">
        <v>5.0199999999999996</v>
      </c>
      <c r="Q60" s="6">
        <v>5.3472</v>
      </c>
      <c r="R60" s="6">
        <v>5.3472</v>
      </c>
      <c r="T60" s="15">
        <f t="shared" si="2"/>
        <v>1.065179282868526</v>
      </c>
      <c r="U60" s="17"/>
      <c r="V60" s="19">
        <f t="shared" si="3"/>
        <v>1.065179282868526</v>
      </c>
      <c r="W60" s="19">
        <f t="shared" si="4"/>
        <v>1</v>
      </c>
      <c r="X60" s="19">
        <f t="shared" si="5"/>
        <v>1</v>
      </c>
    </row>
    <row r="61" spans="14:24">
      <c r="N61" s="1">
        <v>33554432</v>
      </c>
      <c r="O61" s="6">
        <v>5.0256000000000007</v>
      </c>
      <c r="P61" s="6">
        <v>5.032</v>
      </c>
      <c r="Q61" s="6">
        <v>5.3472</v>
      </c>
      <c r="R61" s="6">
        <v>5.3472</v>
      </c>
      <c r="T61" s="15">
        <f t="shared" si="2"/>
        <v>1.0626391096979333</v>
      </c>
      <c r="U61" s="17"/>
      <c r="V61" s="19">
        <f t="shared" si="3"/>
        <v>1.0639923591212987</v>
      </c>
      <c r="W61" s="19">
        <f t="shared" si="4"/>
        <v>1.0012734797835083</v>
      </c>
      <c r="X61" s="19">
        <f t="shared" si="5"/>
        <v>1</v>
      </c>
    </row>
    <row r="67" spans="4:13">
      <c r="D67" t="s">
        <v>1232</v>
      </c>
    </row>
    <row r="68" spans="4:13">
      <c r="M68" t="s">
        <v>1247</v>
      </c>
    </row>
    <row r="99" spans="4:23">
      <c r="D99" t="s">
        <v>1248</v>
      </c>
    </row>
    <row r="100" spans="4:23">
      <c r="N100" t="s">
        <v>1248</v>
      </c>
    </row>
    <row r="101" spans="4:23">
      <c r="W101" t="s">
        <v>1248</v>
      </c>
    </row>
    <row r="141" spans="5:16">
      <c r="O141" t="s">
        <v>1263</v>
      </c>
      <c r="P141" t="s">
        <v>1264</v>
      </c>
    </row>
    <row r="143" spans="5:16">
      <c r="E143" s="27"/>
      <c r="F143" s="27" t="s">
        <v>1252</v>
      </c>
      <c r="G143" s="27"/>
      <c r="H143" s="27"/>
      <c r="I143" s="27"/>
      <c r="J143" s="27" t="s">
        <v>1253</v>
      </c>
      <c r="K143" s="27" t="s">
        <v>1257</v>
      </c>
    </row>
    <row r="144" spans="5:16">
      <c r="E144" s="28"/>
      <c r="F144" s="28" t="s">
        <v>1226</v>
      </c>
      <c r="G144" s="29" t="s">
        <v>1250</v>
      </c>
      <c r="H144" s="29" t="s">
        <v>1249</v>
      </c>
      <c r="I144" s="29" t="s">
        <v>1251</v>
      </c>
      <c r="J144" s="27" t="s">
        <v>1226</v>
      </c>
      <c r="K144" s="29" t="s">
        <v>1249</v>
      </c>
      <c r="L144" s="1"/>
      <c r="M144" s="1"/>
      <c r="N144" s="21"/>
      <c r="O144" s="21"/>
      <c r="P144" s="21"/>
    </row>
    <row r="145" spans="5:16">
      <c r="E145" s="28">
        <v>8</v>
      </c>
      <c r="F145" s="30">
        <v>14.4</v>
      </c>
      <c r="G145" s="30">
        <v>18.700000000000003</v>
      </c>
      <c r="H145" s="30">
        <v>65.699999999999989</v>
      </c>
      <c r="I145" s="30">
        <v>15.000000000000002</v>
      </c>
      <c r="J145" s="27">
        <v>2.42</v>
      </c>
      <c r="K145" s="27">
        <v>6.85</v>
      </c>
      <c r="L145" s="1">
        <f>H145/K145</f>
        <v>9.5912408759124084</v>
      </c>
      <c r="M145" s="5"/>
      <c r="N145" s="5"/>
      <c r="O145" s="5"/>
      <c r="P145" s="5"/>
    </row>
    <row r="146" spans="5:16">
      <c r="E146" s="28">
        <v>16</v>
      </c>
      <c r="F146" s="30">
        <v>14.5</v>
      </c>
      <c r="G146" s="30">
        <v>19.3</v>
      </c>
      <c r="H146" s="30">
        <v>66</v>
      </c>
      <c r="I146" s="30">
        <v>15.9</v>
      </c>
      <c r="J146" s="27">
        <v>2.4300000000000002</v>
      </c>
      <c r="K146" s="27">
        <v>6.87</v>
      </c>
      <c r="L146" s="1">
        <f t="shared" ref="L146:L158" si="6">H146/K146</f>
        <v>9.606986899563319</v>
      </c>
      <c r="M146" s="5"/>
      <c r="N146" s="5"/>
      <c r="O146" s="5"/>
      <c r="P146" s="5"/>
    </row>
    <row r="147" spans="5:16">
      <c r="E147" s="28">
        <v>32</v>
      </c>
      <c r="F147" s="30">
        <v>17.100000000000001</v>
      </c>
      <c r="G147" s="30">
        <v>19.3</v>
      </c>
      <c r="H147" s="30">
        <v>66</v>
      </c>
      <c r="I147" s="30">
        <v>15.8</v>
      </c>
      <c r="J147" s="27">
        <v>2.7</v>
      </c>
      <c r="K147" s="27">
        <v>6.85</v>
      </c>
      <c r="L147" s="1">
        <f t="shared" si="6"/>
        <v>9.6350364963503647</v>
      </c>
      <c r="M147" s="5"/>
      <c r="N147" s="5"/>
      <c r="O147" s="5"/>
      <c r="P147" s="5"/>
    </row>
    <row r="148" spans="5:16">
      <c r="E148" s="28">
        <v>64</v>
      </c>
      <c r="F148" s="30">
        <v>17.2</v>
      </c>
      <c r="G148" s="30">
        <v>19.5</v>
      </c>
      <c r="H148" s="30">
        <v>67.600000000000009</v>
      </c>
      <c r="I148" s="30">
        <v>14.8</v>
      </c>
      <c r="J148" s="27">
        <v>2.72</v>
      </c>
      <c r="K148" s="27">
        <v>7.03</v>
      </c>
      <c r="L148" s="1">
        <f t="shared" si="6"/>
        <v>9.6159317211948796</v>
      </c>
      <c r="M148" s="5"/>
      <c r="N148" s="5"/>
      <c r="O148" s="5"/>
      <c r="P148" s="5"/>
    </row>
    <row r="149" spans="5:16">
      <c r="E149" s="28">
        <v>128</v>
      </c>
      <c r="F149" s="30">
        <v>17.399999999999999</v>
      </c>
      <c r="G149" s="30">
        <v>21.9</v>
      </c>
      <c r="H149" s="30">
        <v>68.100000000000009</v>
      </c>
      <c r="I149" s="30">
        <v>14.7</v>
      </c>
      <c r="J149" s="27">
        <v>2.79</v>
      </c>
      <c r="K149" s="27">
        <v>7.05</v>
      </c>
      <c r="L149" s="1">
        <f t="shared" si="6"/>
        <v>9.6595744680851077</v>
      </c>
      <c r="M149" s="5"/>
      <c r="N149" s="5"/>
      <c r="O149" s="5"/>
      <c r="P149" s="5"/>
    </row>
    <row r="150" spans="5:16">
      <c r="E150" s="28">
        <v>256</v>
      </c>
      <c r="F150" s="30">
        <v>19.599999999999998</v>
      </c>
      <c r="G150" s="30">
        <v>24</v>
      </c>
      <c r="H150" s="30">
        <v>69.3</v>
      </c>
      <c r="I150" s="30">
        <v>14.9</v>
      </c>
      <c r="J150" s="27">
        <v>3.39</v>
      </c>
      <c r="K150" s="27">
        <v>7.11</v>
      </c>
      <c r="L150" s="1">
        <f t="shared" si="6"/>
        <v>9.7468354430379733</v>
      </c>
      <c r="M150" s="5"/>
      <c r="N150" s="5"/>
      <c r="O150" s="5"/>
      <c r="P150" s="5"/>
    </row>
    <row r="151" spans="5:16">
      <c r="E151" s="28">
        <v>512</v>
      </c>
      <c r="F151" s="30">
        <v>20.100000000000001</v>
      </c>
      <c r="G151" s="30">
        <v>25.8</v>
      </c>
      <c r="H151" s="30">
        <v>69.8</v>
      </c>
      <c r="I151" s="30">
        <v>14.9</v>
      </c>
      <c r="J151" s="27">
        <v>3.55</v>
      </c>
      <c r="K151" s="27">
        <v>7.23</v>
      </c>
      <c r="L151" s="1">
        <f t="shared" si="6"/>
        <v>9.6542185338865831</v>
      </c>
      <c r="M151" s="5"/>
      <c r="N151" s="5"/>
      <c r="O151" s="5"/>
      <c r="P151" s="5"/>
    </row>
    <row r="152" spans="5:16">
      <c r="E152" s="28">
        <v>1024</v>
      </c>
      <c r="F152" s="30">
        <v>21.4</v>
      </c>
      <c r="G152" s="30">
        <v>27.1</v>
      </c>
      <c r="H152" s="30">
        <v>72.5</v>
      </c>
      <c r="I152" s="30">
        <v>15.1</v>
      </c>
      <c r="J152" s="27">
        <v>3.91</v>
      </c>
      <c r="K152" s="27">
        <v>7.42</v>
      </c>
      <c r="L152" s="1">
        <f t="shared" si="6"/>
        <v>9.7708894878706207</v>
      </c>
      <c r="M152" s="5"/>
      <c r="N152" s="5"/>
      <c r="O152" s="5"/>
      <c r="P152" s="5"/>
    </row>
    <row r="153" spans="5:16">
      <c r="E153" s="28">
        <v>2048</v>
      </c>
      <c r="F153" s="30">
        <v>24.3</v>
      </c>
      <c r="G153" s="30">
        <v>29.8</v>
      </c>
      <c r="H153" s="30">
        <v>76.399999999999991</v>
      </c>
      <c r="I153" s="30">
        <v>15.400000000000002</v>
      </c>
      <c r="J153" s="27">
        <v>4.4000000000000004</v>
      </c>
      <c r="K153" s="27">
        <v>7.74</v>
      </c>
      <c r="L153" s="1">
        <f t="shared" si="6"/>
        <v>9.8708010335917304</v>
      </c>
      <c r="M153" s="5"/>
      <c r="N153" s="5"/>
      <c r="O153" s="5"/>
      <c r="P153" s="5"/>
    </row>
    <row r="154" spans="5:16">
      <c r="E154" s="28">
        <v>4096</v>
      </c>
      <c r="F154" s="30">
        <v>27.200000000000003</v>
      </c>
      <c r="G154" s="30">
        <v>34.499999999999993</v>
      </c>
      <c r="H154" s="30">
        <v>80</v>
      </c>
      <c r="I154" s="30">
        <v>15.8</v>
      </c>
      <c r="J154" s="27">
        <v>5.04</v>
      </c>
      <c r="K154" s="27">
        <v>8.0399999999999991</v>
      </c>
      <c r="L154" s="1">
        <f t="shared" si="6"/>
        <v>9.9502487562189064</v>
      </c>
      <c r="M154" s="5"/>
      <c r="N154" s="5"/>
      <c r="O154" s="5"/>
      <c r="P154" s="5"/>
    </row>
    <row r="155" spans="5:16">
      <c r="E155" s="28">
        <v>8192</v>
      </c>
      <c r="F155" s="30">
        <v>39.300000000000004</v>
      </c>
      <c r="G155" s="30">
        <v>46.900000000000006</v>
      </c>
      <c r="H155" s="30">
        <v>87.5</v>
      </c>
      <c r="I155" s="30">
        <v>18.099999999999998</v>
      </c>
      <c r="J155" s="27">
        <v>6.3</v>
      </c>
      <c r="K155" s="27">
        <v>8.74</v>
      </c>
      <c r="L155" s="1">
        <f t="shared" si="6"/>
        <v>10.011441647597254</v>
      </c>
      <c r="M155" s="43">
        <f>AVERAGE(L145:L155)</f>
        <v>9.7375641239371973</v>
      </c>
      <c r="N155" s="5"/>
      <c r="O155" s="5"/>
      <c r="P155" s="5"/>
    </row>
    <row r="156" spans="5:16">
      <c r="E156" s="28">
        <v>16384</v>
      </c>
      <c r="F156" s="30">
        <v>57.7</v>
      </c>
      <c r="G156" s="30">
        <v>49.7</v>
      </c>
      <c r="H156" s="30">
        <v>104</v>
      </c>
      <c r="I156" s="30">
        <v>29.7</v>
      </c>
      <c r="J156" s="27">
        <v>10.199999999999999</v>
      </c>
      <c r="K156" s="27">
        <v>10.3</v>
      </c>
      <c r="L156" s="1">
        <f t="shared" si="6"/>
        <v>10.097087378640776</v>
      </c>
      <c r="M156" s="5"/>
      <c r="N156" s="5"/>
      <c r="O156" s="5"/>
      <c r="P156" s="5"/>
    </row>
    <row r="157" spans="5:16">
      <c r="E157" s="28">
        <v>32768</v>
      </c>
      <c r="F157" s="30">
        <v>96.8</v>
      </c>
      <c r="G157" s="30">
        <v>66.5</v>
      </c>
      <c r="H157" s="30">
        <v>133</v>
      </c>
      <c r="I157" s="30">
        <v>53</v>
      </c>
      <c r="J157" s="27">
        <v>15.6</v>
      </c>
      <c r="K157" s="27">
        <v>13.2</v>
      </c>
      <c r="L157" s="1">
        <f t="shared" si="6"/>
        <v>10.075757575757576</v>
      </c>
      <c r="M157" s="5"/>
      <c r="N157" s="5"/>
      <c r="O157" s="5"/>
      <c r="P157" s="5"/>
    </row>
    <row r="158" spans="5:16">
      <c r="E158" s="1">
        <v>65536</v>
      </c>
      <c r="F158" s="5">
        <v>211</v>
      </c>
      <c r="G158" s="5">
        <v>105.00000000000001</v>
      </c>
      <c r="H158" s="5">
        <v>185</v>
      </c>
      <c r="I158" s="5">
        <v>100</v>
      </c>
      <c r="J158">
        <v>22.4</v>
      </c>
      <c r="K158">
        <v>19</v>
      </c>
      <c r="L158" s="1">
        <f t="shared" si="6"/>
        <v>9.7368421052631575</v>
      </c>
      <c r="M158" s="5"/>
      <c r="N158" s="5"/>
      <c r="O158" s="5"/>
      <c r="P158" s="5"/>
    </row>
    <row r="162" spans="3:12">
      <c r="C162" s="31" t="s">
        <v>1261</v>
      </c>
      <c r="D162" s="31"/>
      <c r="E162" s="31"/>
      <c r="F162" s="31" t="s">
        <v>1252</v>
      </c>
      <c r="G162" s="31"/>
      <c r="H162" s="31"/>
      <c r="I162" s="31"/>
      <c r="J162" s="31" t="s">
        <v>1253</v>
      </c>
      <c r="K162" s="31"/>
    </row>
    <row r="163" spans="3:12">
      <c r="C163" t="s">
        <v>1262</v>
      </c>
      <c r="E163" s="31"/>
      <c r="F163" s="32" t="s">
        <v>1226</v>
      </c>
      <c r="G163" s="33" t="s">
        <v>1250</v>
      </c>
      <c r="H163" s="35" t="s">
        <v>1255</v>
      </c>
      <c r="I163" s="36" t="s">
        <v>1256</v>
      </c>
      <c r="J163" s="31" t="s">
        <v>1226</v>
      </c>
      <c r="K163" s="37" t="s">
        <v>1254</v>
      </c>
    </row>
    <row r="164" spans="3:12">
      <c r="E164" s="31">
        <v>8</v>
      </c>
      <c r="F164" s="34">
        <f>F145/$J145/8</f>
        <v>0.74380165289256206</v>
      </c>
      <c r="G164" s="34">
        <f t="shared" ref="G164:G177" si="7">G145/$J145/8</f>
        <v>0.96590909090909105</v>
      </c>
      <c r="H164" s="38">
        <f>H145/$K145/8</f>
        <v>1.198905109489051</v>
      </c>
      <c r="I164" s="38">
        <f t="shared" ref="I164:I177" si="8">I145/$K145/8</f>
        <v>0.27372262773722633</v>
      </c>
      <c r="J164" s="34">
        <f>J145/$J145</f>
        <v>1</v>
      </c>
      <c r="K164" s="38">
        <f>K145/$K145</f>
        <v>1</v>
      </c>
    </row>
    <row r="165" spans="3:12">
      <c r="E165" s="31">
        <v>16</v>
      </c>
      <c r="F165" s="34">
        <f t="shared" ref="F165" si="9">F146/$J146/8</f>
        <v>0.74588477366255135</v>
      </c>
      <c r="G165" s="34">
        <f t="shared" si="7"/>
        <v>0.99279835390946503</v>
      </c>
      <c r="H165" s="38">
        <f t="shared" ref="H165" si="10">H146/$K146/8</f>
        <v>1.2008733624454149</v>
      </c>
      <c r="I165" s="38">
        <f t="shared" si="8"/>
        <v>0.2893013100436681</v>
      </c>
      <c r="J165" s="34">
        <f t="shared" ref="J165:J177" si="11">J146/$J146</f>
        <v>1</v>
      </c>
      <c r="K165" s="38">
        <f t="shared" ref="K165:K177" si="12">K146/$K146</f>
        <v>1</v>
      </c>
    </row>
    <row r="166" spans="3:12">
      <c r="E166" s="31">
        <v>32</v>
      </c>
      <c r="F166" s="34">
        <f t="shared" ref="F166" si="13">F147/$J147/8</f>
        <v>0.79166666666666663</v>
      </c>
      <c r="G166" s="34">
        <f t="shared" si="7"/>
        <v>0.89351851851851849</v>
      </c>
      <c r="H166" s="38">
        <f t="shared" ref="H166" si="14">H147/$K147/8</f>
        <v>1.2043795620437956</v>
      </c>
      <c r="I166" s="38">
        <f t="shared" si="8"/>
        <v>0.28832116788321172</v>
      </c>
      <c r="J166" s="34">
        <f t="shared" si="11"/>
        <v>1</v>
      </c>
      <c r="K166" s="38">
        <f t="shared" si="12"/>
        <v>1</v>
      </c>
    </row>
    <row r="167" spans="3:12">
      <c r="E167" s="31">
        <v>64</v>
      </c>
      <c r="F167" s="34">
        <f t="shared" ref="F167" si="15">F148/$J148/8</f>
        <v>0.79044117647058809</v>
      </c>
      <c r="G167" s="34">
        <f t="shared" si="7"/>
        <v>0.89613970588235292</v>
      </c>
      <c r="H167" s="38">
        <f t="shared" ref="H167" si="16">H148/$K148/8</f>
        <v>1.20199146514936</v>
      </c>
      <c r="I167" s="38">
        <f t="shared" si="8"/>
        <v>0.26315789473684209</v>
      </c>
      <c r="J167" s="34">
        <f t="shared" si="11"/>
        <v>1</v>
      </c>
      <c r="K167" s="38">
        <f t="shared" si="12"/>
        <v>1</v>
      </c>
    </row>
    <row r="168" spans="3:12">
      <c r="E168" s="31">
        <v>128</v>
      </c>
      <c r="F168" s="34">
        <f t="shared" ref="F168" si="17">F149/$J149/8</f>
        <v>0.77956989247311825</v>
      </c>
      <c r="G168" s="34">
        <f t="shared" si="7"/>
        <v>0.98118279569892464</v>
      </c>
      <c r="H168" s="38">
        <f t="shared" ref="H168" si="18">H149/$K149/8</f>
        <v>1.2074468085106385</v>
      </c>
      <c r="I168" s="38">
        <f t="shared" si="8"/>
        <v>0.26063829787234044</v>
      </c>
      <c r="J168" s="34">
        <f t="shared" si="11"/>
        <v>1</v>
      </c>
      <c r="K168" s="38">
        <f t="shared" si="12"/>
        <v>1</v>
      </c>
    </row>
    <row r="169" spans="3:12">
      <c r="E169" s="31">
        <v>256</v>
      </c>
      <c r="F169" s="34">
        <f t="shared" ref="F169" si="19">F150/$J150/8</f>
        <v>0.72271386430678453</v>
      </c>
      <c r="G169" s="34">
        <f t="shared" si="7"/>
        <v>0.88495575221238931</v>
      </c>
      <c r="H169" s="38">
        <f t="shared" ref="H169" si="20">H150/$K150/8</f>
        <v>1.2183544303797467</v>
      </c>
      <c r="I169" s="38">
        <f t="shared" si="8"/>
        <v>0.26195499296765118</v>
      </c>
      <c r="J169" s="34">
        <f t="shared" si="11"/>
        <v>1</v>
      </c>
      <c r="K169" s="38">
        <f t="shared" si="12"/>
        <v>1</v>
      </c>
    </row>
    <row r="170" spans="3:12">
      <c r="E170" s="31">
        <v>512</v>
      </c>
      <c r="F170" s="34">
        <f t="shared" ref="F170" si="21">F151/$J151/8</f>
        <v>0.70774647887323949</v>
      </c>
      <c r="G170" s="34">
        <f t="shared" si="7"/>
        <v>0.90845070422535223</v>
      </c>
      <c r="H170" s="38">
        <f t="shared" ref="H170" si="22">H151/$K151/8</f>
        <v>1.2067773167358229</v>
      </c>
      <c r="I170" s="38">
        <f t="shared" si="8"/>
        <v>0.25760719225449513</v>
      </c>
      <c r="J170" s="34">
        <f t="shared" si="11"/>
        <v>1</v>
      </c>
      <c r="K170" s="38">
        <f t="shared" si="12"/>
        <v>1</v>
      </c>
    </row>
    <row r="171" spans="3:12">
      <c r="E171" s="31">
        <v>1024</v>
      </c>
      <c r="F171" s="34">
        <f t="shared" ref="F171" si="23">F152/$J152/8</f>
        <v>0.68414322250639381</v>
      </c>
      <c r="G171" s="34">
        <f t="shared" si="7"/>
        <v>0.86636828644501285</v>
      </c>
      <c r="H171" s="38">
        <f t="shared" ref="H171" si="24">H152/$K152/8</f>
        <v>1.2213611859838276</v>
      </c>
      <c r="I171" s="38">
        <f t="shared" si="8"/>
        <v>0.25438005390835577</v>
      </c>
      <c r="J171" s="34">
        <f t="shared" si="11"/>
        <v>1</v>
      </c>
      <c r="K171" s="38">
        <f t="shared" si="12"/>
        <v>1</v>
      </c>
    </row>
    <row r="172" spans="3:12">
      <c r="E172" s="31">
        <v>2048</v>
      </c>
      <c r="F172" s="34">
        <f t="shared" ref="F172" si="25">F153/$J153/8</f>
        <v>0.69034090909090906</v>
      </c>
      <c r="G172" s="34">
        <f t="shared" si="7"/>
        <v>0.84659090909090906</v>
      </c>
      <c r="H172" s="38">
        <f t="shared" ref="H172" si="26">H153/$K153/8</f>
        <v>1.2338501291989663</v>
      </c>
      <c r="I172" s="38">
        <f t="shared" si="8"/>
        <v>0.24870801033591733</v>
      </c>
      <c r="J172" s="34">
        <f t="shared" si="11"/>
        <v>1</v>
      </c>
      <c r="K172" s="38">
        <f t="shared" si="12"/>
        <v>1</v>
      </c>
    </row>
    <row r="173" spans="3:12">
      <c r="E173" s="31">
        <v>4096</v>
      </c>
      <c r="F173" s="34">
        <f t="shared" ref="F173" si="27">F154/$J154/8</f>
        <v>0.67460317460317465</v>
      </c>
      <c r="G173" s="34">
        <f t="shared" si="7"/>
        <v>0.85565476190476175</v>
      </c>
      <c r="H173" s="38">
        <f t="shared" ref="H173" si="28">H154/$K154/8</f>
        <v>1.2437810945273633</v>
      </c>
      <c r="I173" s="38">
        <f t="shared" si="8"/>
        <v>0.24564676616915426</v>
      </c>
      <c r="J173" s="34">
        <f t="shared" si="11"/>
        <v>1</v>
      </c>
      <c r="K173" s="38">
        <f t="shared" si="12"/>
        <v>1</v>
      </c>
    </row>
    <row r="174" spans="3:12">
      <c r="E174" s="31">
        <v>8192</v>
      </c>
      <c r="F174" s="34">
        <f t="shared" ref="F174" si="29">F155/$J155/8</f>
        <v>0.77976190476190488</v>
      </c>
      <c r="G174" s="34">
        <f t="shared" si="7"/>
        <v>0.93055555555555569</v>
      </c>
      <c r="H174" s="38">
        <f t="shared" ref="H174" si="30">H155/$K155/8</f>
        <v>1.2514302059496567</v>
      </c>
      <c r="I174" s="38">
        <f t="shared" si="8"/>
        <v>0.25886727688787181</v>
      </c>
      <c r="J174" s="34">
        <f t="shared" si="11"/>
        <v>1</v>
      </c>
      <c r="K174" s="38">
        <f t="shared" si="12"/>
        <v>1</v>
      </c>
      <c r="L174" s="42">
        <f>AVERAGE(I164:I174)</f>
        <v>0.26384596279970307</v>
      </c>
    </row>
    <row r="175" spans="3:12">
      <c r="E175" s="31">
        <v>16384</v>
      </c>
      <c r="F175" s="34">
        <f t="shared" ref="F175" si="31">F156/$J156/8</f>
        <v>0.70710784313725494</v>
      </c>
      <c r="G175" s="34">
        <f t="shared" si="7"/>
        <v>0.60906862745098045</v>
      </c>
      <c r="H175" s="38">
        <f t="shared" ref="H175" si="32">H156/$K156/8</f>
        <v>1.262135922330097</v>
      </c>
      <c r="I175" s="38">
        <f t="shared" si="8"/>
        <v>0.36043689320388345</v>
      </c>
      <c r="J175" s="34">
        <f t="shared" si="11"/>
        <v>1</v>
      </c>
      <c r="K175" s="38">
        <f t="shared" si="12"/>
        <v>1</v>
      </c>
      <c r="L175" s="42">
        <f>AVERAGE(I164:I175)</f>
        <v>0.27189520700005143</v>
      </c>
    </row>
    <row r="176" spans="3:12">
      <c r="E176" s="31">
        <v>32768</v>
      </c>
      <c r="F176" s="34">
        <f t="shared" ref="F176" si="33">F157/$J157/8</f>
        <v>0.77564102564102566</v>
      </c>
      <c r="G176" s="34">
        <f t="shared" si="7"/>
        <v>0.5328525641025641</v>
      </c>
      <c r="H176" s="38">
        <f t="shared" ref="H176" si="34">H157/$K157/8</f>
        <v>1.259469696969697</v>
      </c>
      <c r="I176" s="38">
        <f t="shared" si="8"/>
        <v>0.50189393939393945</v>
      </c>
      <c r="J176" s="34">
        <f t="shared" si="11"/>
        <v>1</v>
      </c>
      <c r="K176" s="38">
        <f t="shared" si="12"/>
        <v>1</v>
      </c>
    </row>
    <row r="177" spans="5:11">
      <c r="E177" s="39">
        <v>65536</v>
      </c>
      <c r="F177" s="40">
        <f t="shared" ref="F177" si="35">F158/$J158/8</f>
        <v>1.1774553571428572</v>
      </c>
      <c r="G177" s="40">
        <f t="shared" si="7"/>
        <v>0.58593750000000011</v>
      </c>
      <c r="H177" s="41">
        <f t="shared" ref="H177" si="36">H158/$K158/8</f>
        <v>1.2171052631578947</v>
      </c>
      <c r="I177" s="41">
        <f t="shared" si="8"/>
        <v>0.65789473684210531</v>
      </c>
      <c r="J177" s="40">
        <f t="shared" si="11"/>
        <v>1</v>
      </c>
      <c r="K177" s="41">
        <f t="shared" si="12"/>
        <v>1</v>
      </c>
    </row>
    <row r="178" spans="5:11">
      <c r="E178" s="39"/>
      <c r="F178" s="39"/>
      <c r="G178" s="39"/>
      <c r="H178" s="40">
        <f>AVERAGE(H164:H177)</f>
        <v>1.2234186823479525</v>
      </c>
      <c r="I178" s="39"/>
      <c r="J178" s="39"/>
      <c r="K178" s="39"/>
    </row>
    <row r="234" spans="34:38">
      <c r="AI234" t="s">
        <v>1259</v>
      </c>
      <c r="AJ234" t="s">
        <v>1260</v>
      </c>
    </row>
    <row r="235" spans="34:38">
      <c r="AH235">
        <f t="shared" ref="AH235:AH248" si="37">E145</f>
        <v>8</v>
      </c>
      <c r="AI235" s="42">
        <f t="shared" ref="AI235:AI248" si="38">J145*8</f>
        <v>19.36</v>
      </c>
      <c r="AJ235" s="42">
        <f t="shared" ref="AJ235:AJ248" si="39">K145*8</f>
        <v>54.8</v>
      </c>
      <c r="AK235" s="42"/>
      <c r="AL235" s="42"/>
    </row>
    <row r="236" spans="34:38">
      <c r="AH236">
        <f t="shared" si="37"/>
        <v>16</v>
      </c>
      <c r="AI236" s="42">
        <f t="shared" si="38"/>
        <v>19.440000000000001</v>
      </c>
      <c r="AJ236" s="42">
        <f t="shared" si="39"/>
        <v>54.96</v>
      </c>
      <c r="AK236" s="42"/>
      <c r="AL236" s="42"/>
    </row>
    <row r="237" spans="34:38">
      <c r="AH237">
        <f t="shared" si="37"/>
        <v>32</v>
      </c>
      <c r="AI237" s="42">
        <f t="shared" si="38"/>
        <v>21.6</v>
      </c>
      <c r="AJ237" s="42">
        <f t="shared" si="39"/>
        <v>54.8</v>
      </c>
      <c r="AK237" s="42"/>
      <c r="AL237" s="42"/>
    </row>
    <row r="238" spans="34:38">
      <c r="AH238">
        <f t="shared" si="37"/>
        <v>64</v>
      </c>
      <c r="AI238" s="42">
        <f t="shared" si="38"/>
        <v>21.76</v>
      </c>
      <c r="AJ238" s="42">
        <f t="shared" si="39"/>
        <v>56.24</v>
      </c>
      <c r="AK238" s="42"/>
      <c r="AL238" s="42"/>
    </row>
    <row r="239" spans="34:38">
      <c r="AH239">
        <f t="shared" si="37"/>
        <v>128</v>
      </c>
      <c r="AI239" s="42">
        <f t="shared" si="38"/>
        <v>22.32</v>
      </c>
      <c r="AJ239" s="42">
        <f t="shared" si="39"/>
        <v>56.4</v>
      </c>
      <c r="AK239" s="42"/>
      <c r="AL239" s="42"/>
    </row>
    <row r="240" spans="34:38">
      <c r="AH240">
        <f t="shared" si="37"/>
        <v>256</v>
      </c>
      <c r="AI240" s="42">
        <f t="shared" si="38"/>
        <v>27.12</v>
      </c>
      <c r="AJ240" s="42">
        <f t="shared" si="39"/>
        <v>56.88</v>
      </c>
      <c r="AK240" s="42"/>
      <c r="AL240" s="42"/>
    </row>
    <row r="241" spans="5:38">
      <c r="AH241">
        <f t="shared" si="37"/>
        <v>512</v>
      </c>
      <c r="AI241" s="42">
        <f t="shared" si="38"/>
        <v>28.4</v>
      </c>
      <c r="AJ241" s="42">
        <f t="shared" si="39"/>
        <v>57.84</v>
      </c>
      <c r="AK241" s="42"/>
      <c r="AL241" s="42"/>
    </row>
    <row r="242" spans="5:38">
      <c r="AH242">
        <f t="shared" si="37"/>
        <v>1024</v>
      </c>
      <c r="AI242" s="42">
        <f t="shared" si="38"/>
        <v>31.28</v>
      </c>
      <c r="AJ242" s="42">
        <f t="shared" si="39"/>
        <v>59.36</v>
      </c>
      <c r="AK242" s="42"/>
      <c r="AL242" s="42"/>
    </row>
    <row r="243" spans="5:38">
      <c r="E243" s="31" t="s">
        <v>1258</v>
      </c>
      <c r="G243" s="31"/>
      <c r="H243" s="31" t="s">
        <v>1252</v>
      </c>
      <c r="I243" s="31"/>
      <c r="J243" s="31"/>
      <c r="K243" s="31"/>
      <c r="L243" s="31" t="s">
        <v>1253</v>
      </c>
      <c r="M243" s="31"/>
      <c r="AH243">
        <f t="shared" si="37"/>
        <v>2048</v>
      </c>
      <c r="AI243" s="42">
        <f t="shared" si="38"/>
        <v>35.200000000000003</v>
      </c>
      <c r="AJ243" s="42">
        <f t="shared" si="39"/>
        <v>61.92</v>
      </c>
      <c r="AK243" s="42"/>
      <c r="AL243" s="42"/>
    </row>
    <row r="244" spans="5:38">
      <c r="G244" s="31"/>
      <c r="H244" s="32" t="s">
        <v>1226</v>
      </c>
      <c r="I244" s="33" t="s">
        <v>1250</v>
      </c>
      <c r="J244" s="35" t="s">
        <v>1255</v>
      </c>
      <c r="K244" s="36" t="s">
        <v>1256</v>
      </c>
      <c r="L244" s="31" t="s">
        <v>1226</v>
      </c>
      <c r="M244" s="37" t="s">
        <v>1254</v>
      </c>
      <c r="AH244">
        <f t="shared" si="37"/>
        <v>4096</v>
      </c>
      <c r="AI244" s="42">
        <f t="shared" si="38"/>
        <v>40.32</v>
      </c>
      <c r="AJ244" s="42">
        <f t="shared" si="39"/>
        <v>64.319999999999993</v>
      </c>
      <c r="AK244" s="42"/>
      <c r="AL244" s="42"/>
    </row>
    <row r="245" spans="5:38">
      <c r="G245" s="31">
        <v>8</v>
      </c>
      <c r="H245" s="34">
        <f t="shared" ref="H245:H258" si="40">$J145/F145*8</f>
        <v>1.3444444444444443</v>
      </c>
      <c r="I245" s="34">
        <f t="shared" ref="I245:I258" si="41">$J145/G145*8</f>
        <v>1.0352941176470587</v>
      </c>
      <c r="J245" s="38">
        <f t="shared" ref="J245:J258" si="42">$K145/H145*8</f>
        <v>0.83409436834094375</v>
      </c>
      <c r="K245" s="38">
        <f>$K145/I145*8</f>
        <v>3.6533333333333329</v>
      </c>
      <c r="L245" s="34">
        <f>$J145/J145*1</f>
        <v>1</v>
      </c>
      <c r="M245" s="38">
        <f>$K145/K145/1</f>
        <v>1</v>
      </c>
      <c r="AH245">
        <f t="shared" si="37"/>
        <v>8192</v>
      </c>
      <c r="AI245" s="42">
        <f t="shared" si="38"/>
        <v>50.4</v>
      </c>
      <c r="AJ245" s="42">
        <f t="shared" si="39"/>
        <v>69.92</v>
      </c>
      <c r="AK245" s="42"/>
      <c r="AL245" s="42"/>
    </row>
    <row r="246" spans="5:38">
      <c r="G246" s="31">
        <v>16</v>
      </c>
      <c r="H246" s="34">
        <f t="shared" si="40"/>
        <v>1.3406896551724139</v>
      </c>
      <c r="I246" s="34">
        <f t="shared" si="41"/>
        <v>1.0072538860103628</v>
      </c>
      <c r="J246" s="38">
        <f t="shared" si="42"/>
        <v>0.83272727272727276</v>
      </c>
      <c r="K246" s="38">
        <f t="shared" ref="K246:K258" si="43">$K146/I146*8</f>
        <v>3.4566037735849058</v>
      </c>
      <c r="L246" s="34">
        <f t="shared" ref="L246:L258" si="44">$J146/J146*1</f>
        <v>1</v>
      </c>
      <c r="M246" s="38">
        <f t="shared" ref="M246:M258" si="45">$K146/K146/1</f>
        <v>1</v>
      </c>
      <c r="AH246">
        <f t="shared" si="37"/>
        <v>16384</v>
      </c>
      <c r="AI246" s="42">
        <f t="shared" si="38"/>
        <v>81.599999999999994</v>
      </c>
      <c r="AJ246" s="42">
        <f t="shared" si="39"/>
        <v>82.4</v>
      </c>
      <c r="AK246" s="42"/>
      <c r="AL246" s="42"/>
    </row>
    <row r="247" spans="5:38">
      <c r="G247" s="31">
        <v>32</v>
      </c>
      <c r="H247" s="34">
        <f t="shared" si="40"/>
        <v>1.263157894736842</v>
      </c>
      <c r="I247" s="34">
        <f t="shared" si="41"/>
        <v>1.1191709844559585</v>
      </c>
      <c r="J247" s="38">
        <f t="shared" si="42"/>
        <v>0.83030303030303021</v>
      </c>
      <c r="K247" s="38">
        <f t="shared" si="43"/>
        <v>3.4683544303797467</v>
      </c>
      <c r="L247" s="34">
        <f t="shared" si="44"/>
        <v>1</v>
      </c>
      <c r="M247" s="38">
        <f t="shared" si="45"/>
        <v>1</v>
      </c>
      <c r="AH247">
        <f t="shared" si="37"/>
        <v>32768</v>
      </c>
      <c r="AI247" s="42">
        <f t="shared" si="38"/>
        <v>124.8</v>
      </c>
      <c r="AJ247" s="42">
        <f t="shared" si="39"/>
        <v>105.6</v>
      </c>
      <c r="AK247" s="42"/>
      <c r="AL247" s="42"/>
    </row>
    <row r="248" spans="5:38">
      <c r="G248" s="31">
        <v>64</v>
      </c>
      <c r="H248" s="34">
        <f t="shared" si="40"/>
        <v>1.2651162790697676</v>
      </c>
      <c r="I248" s="34">
        <f t="shared" si="41"/>
        <v>1.1158974358974361</v>
      </c>
      <c r="J248" s="38">
        <f t="shared" si="42"/>
        <v>0.83195266272189339</v>
      </c>
      <c r="K248" s="38">
        <f t="shared" si="43"/>
        <v>3.8</v>
      </c>
      <c r="L248" s="34">
        <f t="shared" si="44"/>
        <v>1</v>
      </c>
      <c r="M248" s="38">
        <f t="shared" si="45"/>
        <v>1</v>
      </c>
      <c r="AH248">
        <f t="shared" si="37"/>
        <v>65536</v>
      </c>
      <c r="AI248" s="42">
        <f t="shared" si="38"/>
        <v>179.2</v>
      </c>
      <c r="AJ248" s="42">
        <f t="shared" si="39"/>
        <v>152</v>
      </c>
      <c r="AK248" s="42"/>
      <c r="AL248" s="42"/>
    </row>
    <row r="249" spans="5:38">
      <c r="G249" s="31">
        <v>128</v>
      </c>
      <c r="H249" s="34">
        <f t="shared" si="40"/>
        <v>1.2827586206896553</v>
      </c>
      <c r="I249" s="34">
        <f t="shared" si="41"/>
        <v>1.0191780821917809</v>
      </c>
      <c r="J249" s="38">
        <f t="shared" si="42"/>
        <v>0.82819383259911883</v>
      </c>
      <c r="K249" s="38">
        <f t="shared" si="43"/>
        <v>3.8367346938775513</v>
      </c>
      <c r="L249" s="34">
        <f t="shared" si="44"/>
        <v>1</v>
      </c>
      <c r="M249" s="38">
        <f t="shared" si="45"/>
        <v>1</v>
      </c>
    </row>
    <row r="250" spans="5:38">
      <c r="G250" s="31">
        <v>256</v>
      </c>
      <c r="H250" s="34">
        <f t="shared" si="40"/>
        <v>1.3836734693877553</v>
      </c>
      <c r="I250" s="34">
        <f t="shared" si="41"/>
        <v>1.1300000000000001</v>
      </c>
      <c r="J250" s="38">
        <f t="shared" si="42"/>
        <v>0.82077922077922083</v>
      </c>
      <c r="K250" s="38">
        <f t="shared" si="43"/>
        <v>3.8174496644295304</v>
      </c>
      <c r="L250" s="34">
        <f t="shared" si="44"/>
        <v>1</v>
      </c>
      <c r="M250" s="38">
        <f t="shared" si="45"/>
        <v>1</v>
      </c>
    </row>
    <row r="251" spans="5:38">
      <c r="G251" s="31">
        <v>512</v>
      </c>
      <c r="H251" s="34">
        <f t="shared" si="40"/>
        <v>1.4129353233830844</v>
      </c>
      <c r="I251" s="34">
        <f t="shared" si="41"/>
        <v>1.1007751937984496</v>
      </c>
      <c r="J251" s="38">
        <f t="shared" si="42"/>
        <v>0.82865329512893993</v>
      </c>
      <c r="K251" s="38">
        <f t="shared" si="43"/>
        <v>3.8818791946308728</v>
      </c>
      <c r="L251" s="34">
        <f t="shared" si="44"/>
        <v>1</v>
      </c>
      <c r="M251" s="38">
        <f t="shared" si="45"/>
        <v>1</v>
      </c>
    </row>
    <row r="252" spans="5:38">
      <c r="G252" s="31">
        <v>1024</v>
      </c>
      <c r="H252" s="34">
        <f t="shared" si="40"/>
        <v>1.4616822429906544</v>
      </c>
      <c r="I252" s="34">
        <f t="shared" si="41"/>
        <v>1.1542435424354243</v>
      </c>
      <c r="J252" s="38">
        <f t="shared" si="42"/>
        <v>0.81875862068965521</v>
      </c>
      <c r="K252" s="38">
        <f t="shared" si="43"/>
        <v>3.9311258278145695</v>
      </c>
      <c r="L252" s="34">
        <f t="shared" si="44"/>
        <v>1</v>
      </c>
      <c r="M252" s="38">
        <f t="shared" si="45"/>
        <v>1</v>
      </c>
    </row>
    <row r="253" spans="5:38">
      <c r="G253" s="31">
        <v>2048</v>
      </c>
      <c r="H253" s="34">
        <f t="shared" si="40"/>
        <v>1.4485596707818931</v>
      </c>
      <c r="I253" s="34">
        <f t="shared" si="41"/>
        <v>1.1812080536912752</v>
      </c>
      <c r="J253" s="38">
        <f t="shared" si="42"/>
        <v>0.81047120418848184</v>
      </c>
      <c r="K253" s="38">
        <f t="shared" si="43"/>
        <v>4.0207792207792199</v>
      </c>
      <c r="L253" s="34">
        <f t="shared" si="44"/>
        <v>1</v>
      </c>
      <c r="M253" s="38">
        <f t="shared" si="45"/>
        <v>1</v>
      </c>
    </row>
    <row r="254" spans="5:38">
      <c r="G254" s="31">
        <v>4096</v>
      </c>
      <c r="H254" s="34">
        <f t="shared" si="40"/>
        <v>1.4823529411764704</v>
      </c>
      <c r="I254" s="34">
        <f t="shared" si="41"/>
        <v>1.1686956521739134</v>
      </c>
      <c r="J254" s="38">
        <f t="shared" si="42"/>
        <v>0.80399999999999994</v>
      </c>
      <c r="K254" s="38">
        <f t="shared" si="43"/>
        <v>4.0708860759493666</v>
      </c>
      <c r="L254" s="34">
        <f t="shared" si="44"/>
        <v>1</v>
      </c>
      <c r="M254" s="38">
        <f t="shared" si="45"/>
        <v>1</v>
      </c>
    </row>
    <row r="255" spans="5:38">
      <c r="G255" s="31">
        <v>8192</v>
      </c>
      <c r="H255" s="34">
        <f t="shared" si="40"/>
        <v>1.282442748091603</v>
      </c>
      <c r="I255" s="34">
        <f t="shared" si="41"/>
        <v>1.0746268656716416</v>
      </c>
      <c r="J255" s="38">
        <f t="shared" si="42"/>
        <v>0.79908571428571429</v>
      </c>
      <c r="K255" s="38">
        <f t="shared" si="43"/>
        <v>3.8629834254143653</v>
      </c>
      <c r="L255" s="34">
        <f t="shared" si="44"/>
        <v>1</v>
      </c>
      <c r="M255" s="38">
        <f t="shared" si="45"/>
        <v>1</v>
      </c>
    </row>
    <row r="256" spans="5:38">
      <c r="G256" s="31">
        <v>16384</v>
      </c>
      <c r="H256" s="34">
        <f t="shared" si="40"/>
        <v>1.4142114384748699</v>
      </c>
      <c r="I256" s="34">
        <f t="shared" si="41"/>
        <v>1.6418511066398389</v>
      </c>
      <c r="J256" s="38">
        <f t="shared" si="42"/>
        <v>0.79230769230769238</v>
      </c>
      <c r="K256" s="38">
        <f t="shared" si="43"/>
        <v>2.7744107744107747</v>
      </c>
      <c r="L256" s="34">
        <f t="shared" si="44"/>
        <v>1</v>
      </c>
      <c r="M256" s="38">
        <f t="shared" si="45"/>
        <v>1</v>
      </c>
    </row>
    <row r="257" spans="7:13">
      <c r="G257" s="31">
        <v>32768</v>
      </c>
      <c r="H257" s="34">
        <f t="shared" si="40"/>
        <v>1.2892561983471074</v>
      </c>
      <c r="I257" s="34">
        <f t="shared" si="41"/>
        <v>1.8766917293233083</v>
      </c>
      <c r="J257" s="38">
        <f t="shared" si="42"/>
        <v>0.79398496240601502</v>
      </c>
      <c r="K257" s="41">
        <f t="shared" si="43"/>
        <v>1.9924528301886792</v>
      </c>
      <c r="L257" s="34">
        <f t="shared" si="44"/>
        <v>1</v>
      </c>
      <c r="M257" s="38">
        <f t="shared" si="45"/>
        <v>1</v>
      </c>
    </row>
    <row r="258" spans="7:13">
      <c r="G258" s="39">
        <v>65536</v>
      </c>
      <c r="H258" s="40">
        <f t="shared" si="40"/>
        <v>0.84928909952606635</v>
      </c>
      <c r="I258" s="40">
        <f t="shared" si="41"/>
        <v>1.7066666666666663</v>
      </c>
      <c r="J258" s="41">
        <f t="shared" si="42"/>
        <v>0.82162162162162167</v>
      </c>
      <c r="K258" s="41">
        <f t="shared" si="43"/>
        <v>1.52</v>
      </c>
      <c r="L258" s="40">
        <f t="shared" si="44"/>
        <v>1</v>
      </c>
      <c r="M258" s="41">
        <f t="shared" si="45"/>
        <v>1</v>
      </c>
    </row>
  </sheetData>
  <phoneticPr fontId="3"/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5"/>
  <sheetViews>
    <sheetView workbookViewId="0">
      <selection activeCell="G35" sqref="G35"/>
    </sheetView>
  </sheetViews>
  <sheetFormatPr baseColWidth="12" defaultColWidth="8.83203125" defaultRowHeight="17" x14ac:dyDescent="0"/>
  <cols>
    <col min="1" max="1" width="58.6640625" customWidth="1"/>
  </cols>
  <sheetData>
    <row r="1" spans="1:1">
      <c r="A1" t="s">
        <v>789</v>
      </c>
    </row>
    <row r="3" spans="1:1">
      <c r="A3" t="s">
        <v>546</v>
      </c>
    </row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8" spans="1:1">
      <c r="A8" t="s">
        <v>322</v>
      </c>
    </row>
    <row r="9" spans="1:1">
      <c r="A9" t="s">
        <v>1</v>
      </c>
    </row>
    <row r="11" spans="1:1">
      <c r="A11" t="s">
        <v>3</v>
      </c>
    </row>
    <row r="12" spans="1:1">
      <c r="A12" t="s">
        <v>4</v>
      </c>
    </row>
    <row r="13" spans="1:1">
      <c r="A13" t="s">
        <v>3</v>
      </c>
    </row>
    <row r="15" spans="1:1">
      <c r="A15" t="s">
        <v>5</v>
      </c>
    </row>
    <row r="16" spans="1:1">
      <c r="A16" t="s">
        <v>6</v>
      </c>
    </row>
    <row r="17" spans="1:3">
      <c r="A17" t="s">
        <v>5</v>
      </c>
    </row>
    <row r="19" spans="1:3">
      <c r="A19" t="s">
        <v>7</v>
      </c>
    </row>
    <row r="20" spans="1:3">
      <c r="A20" t="s">
        <v>215</v>
      </c>
    </row>
    <row r="21" spans="1:3">
      <c r="A21" t="s">
        <v>9</v>
      </c>
    </row>
    <row r="22" spans="1:3">
      <c r="A22" t="s">
        <v>10</v>
      </c>
    </row>
    <row r="23" spans="1:3">
      <c r="A23" t="s">
        <v>12</v>
      </c>
    </row>
    <row r="24" spans="1:3">
      <c r="A24" t="s">
        <v>15</v>
      </c>
    </row>
    <row r="26" spans="1:3">
      <c r="A26" t="s">
        <v>18</v>
      </c>
      <c r="B26" t="s">
        <v>19</v>
      </c>
      <c r="C26" t="s">
        <v>20</v>
      </c>
    </row>
    <row r="28" spans="1:3">
      <c r="A28" t="s">
        <v>788</v>
      </c>
      <c r="B28" s="9">
        <v>1.95E-5</v>
      </c>
      <c r="C28">
        <v>0.39179999999999998</v>
      </c>
    </row>
    <row r="29" spans="1:3">
      <c r="A29" t="s">
        <v>787</v>
      </c>
      <c r="B29" s="9">
        <v>2.0100000000000001E-5</v>
      </c>
      <c r="C29">
        <v>0.75990000000000002</v>
      </c>
    </row>
    <row r="30" spans="1:3">
      <c r="A30" t="s">
        <v>786</v>
      </c>
      <c r="B30" s="9">
        <v>2.0100000000000001E-5</v>
      </c>
      <c r="C30">
        <v>1.52</v>
      </c>
    </row>
    <row r="31" spans="1:3">
      <c r="A31" t="s">
        <v>785</v>
      </c>
      <c r="B31" s="9">
        <v>1.9300000000000002E-5</v>
      </c>
      <c r="C31">
        <v>3.165</v>
      </c>
    </row>
    <row r="32" spans="1:3">
      <c r="A32" t="s">
        <v>784</v>
      </c>
      <c r="B32" s="9">
        <v>1.91E-5</v>
      </c>
      <c r="C32">
        <v>6.4</v>
      </c>
    </row>
    <row r="33" spans="1:3">
      <c r="A33" t="s">
        <v>783</v>
      </c>
      <c r="B33" s="9">
        <v>1.91E-5</v>
      </c>
      <c r="C33">
        <v>12.78</v>
      </c>
    </row>
    <row r="34" spans="1:3">
      <c r="A34" t="s">
        <v>782</v>
      </c>
      <c r="B34" s="9">
        <v>2.0599999999999999E-5</v>
      </c>
      <c r="C34">
        <v>23.74</v>
      </c>
    </row>
    <row r="35" spans="1:3">
      <c r="A35" t="s">
        <v>781</v>
      </c>
      <c r="B35" s="9">
        <v>2.05E-5</v>
      </c>
      <c r="C35">
        <v>47.62</v>
      </c>
    </row>
    <row r="36" spans="1:3">
      <c r="A36" t="s">
        <v>780</v>
      </c>
      <c r="B36" s="9">
        <v>2.0599999999999999E-5</v>
      </c>
      <c r="C36">
        <v>94.67</v>
      </c>
    </row>
    <row r="37" spans="1:3">
      <c r="A37" t="s">
        <v>779</v>
      </c>
      <c r="B37" s="9">
        <v>2.2200000000000001E-5</v>
      </c>
      <c r="C37">
        <v>176.3</v>
      </c>
    </row>
    <row r="38" spans="1:3">
      <c r="A38" t="s">
        <v>778</v>
      </c>
      <c r="B38" s="9">
        <v>2.37E-5</v>
      </c>
      <c r="C38">
        <v>329.9</v>
      </c>
    </row>
    <row r="39" spans="1:3">
      <c r="A39" t="s">
        <v>777</v>
      </c>
      <c r="B39" s="9">
        <v>3.6199999999999999E-5</v>
      </c>
      <c r="C39">
        <v>431.7</v>
      </c>
    </row>
    <row r="40" spans="1:3">
      <c r="A40" t="s">
        <v>776</v>
      </c>
      <c r="B40" s="9">
        <v>5.9700000000000001E-5</v>
      </c>
      <c r="C40">
        <v>523.5</v>
      </c>
    </row>
    <row r="41" spans="1:3">
      <c r="A41" t="s">
        <v>775</v>
      </c>
      <c r="B41" s="9">
        <v>1.06E-4</v>
      </c>
      <c r="C41">
        <v>587.79999999999995</v>
      </c>
    </row>
    <row r="42" spans="1:3">
      <c r="A42" t="s">
        <v>774</v>
      </c>
      <c r="B42" s="9">
        <v>2.0100000000000001E-4</v>
      </c>
      <c r="C42">
        <v>622.9</v>
      </c>
    </row>
    <row r="43" spans="1:3">
      <c r="A43" t="s">
        <v>773</v>
      </c>
      <c r="B43" s="9">
        <v>3.8999999999999999E-4</v>
      </c>
      <c r="C43">
        <v>641.6</v>
      </c>
    </row>
    <row r="44" spans="1:3">
      <c r="A44" t="s">
        <v>772</v>
      </c>
      <c r="B44" s="9">
        <v>7.6800000000000002E-4</v>
      </c>
      <c r="C44">
        <v>651.4</v>
      </c>
    </row>
    <row r="45" spans="1:3">
      <c r="A45" t="s">
        <v>771</v>
      </c>
      <c r="B45" s="9">
        <v>1.5200000000000001E-3</v>
      </c>
      <c r="C45">
        <v>657.3</v>
      </c>
    </row>
    <row r="46" spans="1:3">
      <c r="A46" t="s">
        <v>717</v>
      </c>
      <c r="B46" s="9">
        <v>3.0300000000000001E-3</v>
      </c>
      <c r="C46">
        <v>660.6</v>
      </c>
    </row>
    <row r="47" spans="1:3">
      <c r="A47" t="s">
        <v>770</v>
      </c>
      <c r="B47" s="9">
        <v>6.0699999999999999E-3</v>
      </c>
      <c r="C47">
        <v>658.9</v>
      </c>
    </row>
    <row r="48" spans="1:3">
      <c r="A48" t="s">
        <v>769</v>
      </c>
      <c r="B48" s="9">
        <v>1.21E-2</v>
      </c>
      <c r="C48">
        <v>660.6</v>
      </c>
    </row>
    <row r="49" spans="1:3">
      <c r="A49" t="s">
        <v>768</v>
      </c>
      <c r="B49" s="9">
        <v>2.4199999999999999E-2</v>
      </c>
      <c r="C49">
        <v>660.6</v>
      </c>
    </row>
    <row r="50" spans="1:3">
      <c r="A50" t="s">
        <v>767</v>
      </c>
      <c r="B50" s="9">
        <v>4.8599999999999997E-2</v>
      </c>
      <c r="C50">
        <v>658.9</v>
      </c>
    </row>
    <row r="52" spans="1:3">
      <c r="A52" t="s">
        <v>7</v>
      </c>
    </row>
    <row r="53" spans="1:3">
      <c r="A53" t="s">
        <v>215</v>
      </c>
    </row>
    <row r="54" spans="1:3">
      <c r="A54" t="s">
        <v>26</v>
      </c>
    </row>
    <row r="55" spans="1:3">
      <c r="A55" t="s">
        <v>10</v>
      </c>
    </row>
    <row r="56" spans="1:3">
      <c r="A56" t="s">
        <v>12</v>
      </c>
    </row>
    <row r="57" spans="1:3">
      <c r="A57" t="s">
        <v>15</v>
      </c>
    </row>
    <row r="59" spans="1:3">
      <c r="A59" t="s">
        <v>18</v>
      </c>
      <c r="B59" t="s">
        <v>19</v>
      </c>
      <c r="C59" t="s">
        <v>20</v>
      </c>
    </row>
    <row r="61" spans="1:3">
      <c r="A61" t="s">
        <v>766</v>
      </c>
      <c r="B61" s="9">
        <v>4.7899999999999999E-5</v>
      </c>
      <c r="C61">
        <v>0.15939999999999999</v>
      </c>
    </row>
    <row r="62" spans="1:3">
      <c r="A62" t="s">
        <v>765</v>
      </c>
      <c r="B62" s="9">
        <v>4.6999999999999997E-5</v>
      </c>
      <c r="C62">
        <v>0.32469999999999999</v>
      </c>
    </row>
    <row r="63" spans="1:3">
      <c r="A63" t="s">
        <v>712</v>
      </c>
      <c r="B63" s="9">
        <v>4.71E-5</v>
      </c>
      <c r="C63">
        <v>0.64770000000000005</v>
      </c>
    </row>
    <row r="64" spans="1:3">
      <c r="A64" t="s">
        <v>764</v>
      </c>
      <c r="B64" s="9">
        <v>4.6999999999999997E-5</v>
      </c>
      <c r="C64">
        <v>1.2989999999999999</v>
      </c>
    </row>
    <row r="65" spans="1:3">
      <c r="A65" t="s">
        <v>763</v>
      </c>
      <c r="B65" s="9">
        <v>4.6900000000000002E-5</v>
      </c>
      <c r="C65">
        <v>2.6040000000000001</v>
      </c>
    </row>
    <row r="66" spans="1:3">
      <c r="A66" t="s">
        <v>762</v>
      </c>
      <c r="B66" s="9">
        <v>4.7599999999999998E-5</v>
      </c>
      <c r="C66">
        <v>5.1280000000000001</v>
      </c>
    </row>
    <row r="67" spans="1:3">
      <c r="A67" t="s">
        <v>761</v>
      </c>
      <c r="B67" s="9">
        <v>4.8999999999999998E-5</v>
      </c>
      <c r="C67">
        <v>9.9749999999999996</v>
      </c>
    </row>
    <row r="68" spans="1:3">
      <c r="A68" t="s">
        <v>760</v>
      </c>
      <c r="B68" s="9">
        <v>5.5399999999999998E-5</v>
      </c>
      <c r="C68">
        <v>17.62</v>
      </c>
    </row>
    <row r="69" spans="1:3">
      <c r="A69" t="s">
        <v>706</v>
      </c>
      <c r="B69" s="9">
        <v>6.6000000000000005E-5</v>
      </c>
      <c r="C69">
        <v>29.57</v>
      </c>
    </row>
    <row r="70" spans="1:3">
      <c r="A70" t="s">
        <v>759</v>
      </c>
      <c r="B70" s="9">
        <v>7.0599999999999995E-5</v>
      </c>
      <c r="C70">
        <v>55.36</v>
      </c>
    </row>
    <row r="71" spans="1:3">
      <c r="A71" t="s">
        <v>758</v>
      </c>
      <c r="B71" s="9">
        <v>8.0000000000000007E-5</v>
      </c>
      <c r="C71">
        <v>97.71</v>
      </c>
    </row>
    <row r="72" spans="1:3">
      <c r="A72" t="s">
        <v>757</v>
      </c>
      <c r="B72" s="9">
        <v>1.05E-4</v>
      </c>
      <c r="C72">
        <v>149.19999999999999</v>
      </c>
    </row>
    <row r="73" spans="1:3">
      <c r="A73" t="s">
        <v>756</v>
      </c>
      <c r="B73" s="9">
        <v>1.3799999999999999E-4</v>
      </c>
      <c r="C73">
        <v>225.7</v>
      </c>
    </row>
    <row r="74" spans="1:3">
      <c r="A74" t="s">
        <v>755</v>
      </c>
      <c r="B74" s="9">
        <v>2.2000000000000001E-4</v>
      </c>
      <c r="C74">
        <v>283.8</v>
      </c>
    </row>
    <row r="75" spans="1:3">
      <c r="A75" t="s">
        <v>754</v>
      </c>
      <c r="B75" s="9">
        <v>3.8499999999999998E-4</v>
      </c>
      <c r="C75">
        <v>324.5</v>
      </c>
    </row>
    <row r="76" spans="1:3">
      <c r="A76" t="s">
        <v>753</v>
      </c>
      <c r="B76" s="9">
        <v>6.8400000000000004E-4</v>
      </c>
      <c r="C76">
        <v>365.7</v>
      </c>
    </row>
    <row r="77" spans="1:3">
      <c r="A77" t="s">
        <v>752</v>
      </c>
      <c r="B77" s="9">
        <v>1.25E-3</v>
      </c>
      <c r="C77">
        <v>401.3</v>
      </c>
    </row>
    <row r="78" spans="1:3">
      <c r="A78" t="s">
        <v>751</v>
      </c>
      <c r="B78" s="9">
        <v>2.5799999999999998E-3</v>
      </c>
      <c r="C78">
        <v>387.3</v>
      </c>
    </row>
    <row r="79" spans="1:3">
      <c r="A79" t="s">
        <v>750</v>
      </c>
      <c r="B79" s="9">
        <v>4.8900000000000002E-3</v>
      </c>
      <c r="C79">
        <v>409.3</v>
      </c>
    </row>
    <row r="80" spans="1:3">
      <c r="A80" t="s">
        <v>749</v>
      </c>
      <c r="B80" s="9">
        <v>1.01E-2</v>
      </c>
      <c r="C80">
        <v>395.1</v>
      </c>
    </row>
    <row r="81" spans="1:3">
      <c r="A81" t="s">
        <v>748</v>
      </c>
      <c r="B81" s="9">
        <v>2.06E-2</v>
      </c>
      <c r="C81">
        <v>388.2</v>
      </c>
    </row>
    <row r="82" spans="1:3">
      <c r="A82" t="s">
        <v>747</v>
      </c>
      <c r="B82" s="9">
        <v>3.8600000000000002E-2</v>
      </c>
      <c r="C82">
        <v>414.2</v>
      </c>
    </row>
    <row r="83" spans="1:3">
      <c r="A83" t="s">
        <v>692</v>
      </c>
      <c r="B83" s="9">
        <v>7.9899999999999999E-2</v>
      </c>
      <c r="C83">
        <v>400.6</v>
      </c>
    </row>
    <row r="85" spans="1:3">
      <c r="A85" t="s">
        <v>7</v>
      </c>
    </row>
    <row r="86" spans="1:3">
      <c r="A86" t="s">
        <v>215</v>
      </c>
    </row>
    <row r="87" spans="1:3">
      <c r="A87" t="s">
        <v>31</v>
      </c>
    </row>
    <row r="88" spans="1:3">
      <c r="A88" t="s">
        <v>32</v>
      </c>
    </row>
    <row r="89" spans="1:3">
      <c r="A89" t="s">
        <v>12</v>
      </c>
    </row>
    <row r="90" spans="1:3">
      <c r="A90" t="s">
        <v>15</v>
      </c>
    </row>
    <row r="92" spans="1:3">
      <c r="A92" t="s">
        <v>18</v>
      </c>
      <c r="B92" t="s">
        <v>19</v>
      </c>
      <c r="C92" t="s">
        <v>20</v>
      </c>
    </row>
    <row r="94" spans="1:3">
      <c r="A94" t="s">
        <v>515</v>
      </c>
      <c r="B94" s="9">
        <v>1.8700000000000001E-5</v>
      </c>
      <c r="C94">
        <v>0.40849999999999997</v>
      </c>
    </row>
    <row r="95" spans="1:3">
      <c r="A95" t="s">
        <v>53</v>
      </c>
      <c r="B95" s="9">
        <v>1.9300000000000002E-5</v>
      </c>
      <c r="C95">
        <v>0.79110000000000003</v>
      </c>
    </row>
    <row r="96" spans="1:3">
      <c r="A96" t="s">
        <v>513</v>
      </c>
      <c r="B96" s="9">
        <v>1.9300000000000002E-5</v>
      </c>
      <c r="C96">
        <v>1.58</v>
      </c>
    </row>
    <row r="97" spans="1:3">
      <c r="A97" t="s">
        <v>746</v>
      </c>
      <c r="B97" s="9">
        <v>1.9599999999999999E-5</v>
      </c>
      <c r="C97">
        <v>3.12</v>
      </c>
    </row>
    <row r="98" spans="1:3">
      <c r="A98" t="s">
        <v>511</v>
      </c>
      <c r="B98" s="9">
        <v>2.19E-5</v>
      </c>
      <c r="C98">
        <v>5.5869999999999997</v>
      </c>
    </row>
    <row r="99" spans="1:3">
      <c r="A99" t="s">
        <v>745</v>
      </c>
      <c r="B99" s="9">
        <v>2.4000000000000001E-5</v>
      </c>
      <c r="C99">
        <v>10.15</v>
      </c>
    </row>
    <row r="100" spans="1:3">
      <c r="A100" t="s">
        <v>744</v>
      </c>
      <c r="B100" s="9">
        <v>2.5599999999999999E-5</v>
      </c>
      <c r="C100">
        <v>19.05</v>
      </c>
    </row>
    <row r="101" spans="1:3">
      <c r="A101" t="s">
        <v>743</v>
      </c>
      <c r="B101" s="9">
        <v>2.72E-5</v>
      </c>
      <c r="C101">
        <v>35.96</v>
      </c>
    </row>
    <row r="102" spans="1:3">
      <c r="A102" t="s">
        <v>507</v>
      </c>
      <c r="B102" s="9">
        <v>2.9799999999999999E-5</v>
      </c>
      <c r="C102">
        <v>65.44</v>
      </c>
    </row>
    <row r="103" spans="1:3">
      <c r="A103" t="s">
        <v>742</v>
      </c>
      <c r="B103" s="9">
        <v>3.4900000000000001E-5</v>
      </c>
      <c r="C103">
        <v>112.1</v>
      </c>
    </row>
    <row r="104" spans="1:3">
      <c r="A104" t="s">
        <v>741</v>
      </c>
      <c r="B104" s="9">
        <v>4.6799999999999999E-5</v>
      </c>
      <c r="C104">
        <v>167.1</v>
      </c>
    </row>
    <row r="105" spans="1:3">
      <c r="A105" t="s">
        <v>740</v>
      </c>
      <c r="B105" s="9">
        <v>5.0000000000000002E-5</v>
      </c>
      <c r="C105">
        <v>312.2</v>
      </c>
    </row>
    <row r="106" spans="1:3">
      <c r="A106" t="s">
        <v>739</v>
      </c>
      <c r="B106" s="9">
        <v>6.5900000000000003E-5</v>
      </c>
      <c r="C106">
        <v>474.1</v>
      </c>
    </row>
    <row r="107" spans="1:3">
      <c r="A107" t="s">
        <v>738</v>
      </c>
      <c r="B107" s="9">
        <v>1.03E-4</v>
      </c>
      <c r="C107">
        <v>609.5</v>
      </c>
    </row>
    <row r="108" spans="1:3">
      <c r="A108" t="s">
        <v>737</v>
      </c>
      <c r="B108" s="9">
        <v>1.9699999999999999E-4</v>
      </c>
      <c r="C108">
        <v>635.20000000000005</v>
      </c>
    </row>
    <row r="109" spans="1:3">
      <c r="A109" t="s">
        <v>333</v>
      </c>
      <c r="B109" s="9">
        <v>3.86E-4</v>
      </c>
      <c r="C109">
        <v>647.29999999999995</v>
      </c>
    </row>
    <row r="110" spans="1:3">
      <c r="A110" t="s">
        <v>719</v>
      </c>
      <c r="B110" s="9">
        <v>7.6599999999999997E-4</v>
      </c>
      <c r="C110">
        <v>653.1</v>
      </c>
    </row>
    <row r="111" spans="1:3">
      <c r="A111" t="s">
        <v>718</v>
      </c>
      <c r="B111" s="9">
        <v>1.5200000000000001E-3</v>
      </c>
      <c r="C111">
        <v>656.4</v>
      </c>
    </row>
    <row r="112" spans="1:3">
      <c r="A112" t="s">
        <v>717</v>
      </c>
      <c r="B112" s="9">
        <v>3.0300000000000001E-3</v>
      </c>
      <c r="C112">
        <v>660.6</v>
      </c>
    </row>
    <row r="113" spans="1:3">
      <c r="A113" t="s">
        <v>676</v>
      </c>
      <c r="B113" s="9">
        <v>6.0499999999999998E-3</v>
      </c>
      <c r="C113">
        <v>661.5</v>
      </c>
    </row>
    <row r="114" spans="1:3">
      <c r="A114" t="s">
        <v>549</v>
      </c>
      <c r="B114" s="9">
        <v>1.21E-2</v>
      </c>
      <c r="C114">
        <v>662.4</v>
      </c>
    </row>
    <row r="115" spans="1:3">
      <c r="A115" t="s">
        <v>736</v>
      </c>
      <c r="B115" s="9">
        <v>2.4199999999999999E-2</v>
      </c>
      <c r="C115">
        <v>659.8</v>
      </c>
    </row>
    <row r="116" spans="1:3">
      <c r="A116" t="s">
        <v>675</v>
      </c>
      <c r="B116" s="9">
        <v>4.8399999999999999E-2</v>
      </c>
      <c r="C116">
        <v>661.5</v>
      </c>
    </row>
    <row r="118" spans="1:3">
      <c r="A118" t="s">
        <v>7</v>
      </c>
    </row>
    <row r="119" spans="1:3">
      <c r="A119" t="s">
        <v>215</v>
      </c>
    </row>
    <row r="120" spans="1:3">
      <c r="A120" t="s">
        <v>9</v>
      </c>
    </row>
    <row r="121" spans="1:3">
      <c r="A121" t="s">
        <v>35</v>
      </c>
    </row>
    <row r="122" spans="1:3">
      <c r="A122" t="s">
        <v>12</v>
      </c>
    </row>
    <row r="123" spans="1:3">
      <c r="A123" t="s">
        <v>15</v>
      </c>
    </row>
    <row r="125" spans="1:3">
      <c r="A125" t="s">
        <v>18</v>
      </c>
      <c r="B125" t="s">
        <v>19</v>
      </c>
      <c r="C125" t="s">
        <v>20</v>
      </c>
    </row>
    <row r="127" spans="1:3">
      <c r="A127" t="s">
        <v>735</v>
      </c>
      <c r="B127" s="9">
        <v>1.9899999999999999E-5</v>
      </c>
      <c r="C127">
        <v>0.38340000000000002</v>
      </c>
    </row>
    <row r="128" spans="1:3">
      <c r="A128" t="s">
        <v>734</v>
      </c>
      <c r="B128" s="9">
        <v>2.0999999999999999E-5</v>
      </c>
      <c r="C128">
        <v>0.72570000000000001</v>
      </c>
    </row>
    <row r="129" spans="1:3">
      <c r="A129" t="s">
        <v>733</v>
      </c>
      <c r="B129" s="9">
        <v>2.0800000000000001E-5</v>
      </c>
      <c r="C129">
        <v>1.466</v>
      </c>
    </row>
    <row r="130" spans="1:3">
      <c r="A130" t="s">
        <v>732</v>
      </c>
      <c r="B130" s="9">
        <v>1.9700000000000001E-5</v>
      </c>
      <c r="C130">
        <v>3.101</v>
      </c>
    </row>
    <row r="131" spans="1:3">
      <c r="A131" t="s">
        <v>731</v>
      </c>
      <c r="B131" s="9">
        <v>1.9700000000000001E-5</v>
      </c>
      <c r="C131">
        <v>6.2110000000000003</v>
      </c>
    </row>
    <row r="132" spans="1:3">
      <c r="A132" t="s">
        <v>730</v>
      </c>
      <c r="B132" s="9">
        <v>1.9300000000000002E-5</v>
      </c>
      <c r="C132">
        <v>12.62</v>
      </c>
    </row>
    <row r="133" spans="1:3">
      <c r="A133" t="s">
        <v>729</v>
      </c>
      <c r="B133" s="9">
        <v>1.9400000000000001E-5</v>
      </c>
      <c r="C133">
        <v>25.2</v>
      </c>
    </row>
    <row r="134" spans="1:3">
      <c r="A134" t="s">
        <v>728</v>
      </c>
      <c r="B134" s="9">
        <v>2.0800000000000001E-5</v>
      </c>
      <c r="C134">
        <v>46.99</v>
      </c>
    </row>
    <row r="135" spans="1:3">
      <c r="A135" t="s">
        <v>727</v>
      </c>
      <c r="B135" s="9">
        <v>2.05E-5</v>
      </c>
      <c r="C135">
        <v>95.24</v>
      </c>
    </row>
    <row r="136" spans="1:3">
      <c r="A136" t="s">
        <v>726</v>
      </c>
      <c r="B136" s="9">
        <v>2.1699999999999999E-5</v>
      </c>
      <c r="C136">
        <v>180.3</v>
      </c>
    </row>
    <row r="137" spans="1:3">
      <c r="A137" t="s">
        <v>725</v>
      </c>
      <c r="B137" s="9">
        <v>2.34E-5</v>
      </c>
      <c r="C137">
        <v>334.2</v>
      </c>
    </row>
    <row r="138" spans="1:3">
      <c r="A138" t="s">
        <v>724</v>
      </c>
      <c r="B138" s="9">
        <v>3.5099999999999999E-5</v>
      </c>
      <c r="C138">
        <v>445.2</v>
      </c>
    </row>
    <row r="139" spans="1:3">
      <c r="A139" t="s">
        <v>723</v>
      </c>
      <c r="B139" s="9">
        <v>6.0699999999999998E-5</v>
      </c>
      <c r="C139">
        <v>515.1</v>
      </c>
    </row>
    <row r="140" spans="1:3">
      <c r="A140" t="s">
        <v>722</v>
      </c>
      <c r="B140" s="9">
        <v>1.07E-4</v>
      </c>
      <c r="C140">
        <v>583.1</v>
      </c>
    </row>
    <row r="141" spans="1:3">
      <c r="A141" t="s">
        <v>721</v>
      </c>
      <c r="B141" s="9">
        <v>2.0100000000000001E-4</v>
      </c>
      <c r="C141">
        <v>620.6</v>
      </c>
    </row>
    <row r="142" spans="1:3">
      <c r="A142" t="s">
        <v>720</v>
      </c>
      <c r="B142" s="9">
        <v>3.8900000000000002E-4</v>
      </c>
      <c r="C142">
        <v>643.20000000000005</v>
      </c>
    </row>
    <row r="143" spans="1:3">
      <c r="A143" t="s">
        <v>719</v>
      </c>
      <c r="B143" s="9">
        <v>7.6599999999999997E-4</v>
      </c>
      <c r="C143">
        <v>653.1</v>
      </c>
    </row>
    <row r="144" spans="1:3">
      <c r="A144" t="s">
        <v>718</v>
      </c>
      <c r="B144" s="9">
        <v>1.5200000000000001E-3</v>
      </c>
      <c r="C144">
        <v>656.4</v>
      </c>
    </row>
    <row r="145" spans="1:3">
      <c r="A145" t="s">
        <v>717</v>
      </c>
      <c r="B145" s="9">
        <v>3.0300000000000001E-3</v>
      </c>
      <c r="C145">
        <v>660.6</v>
      </c>
    </row>
    <row r="146" spans="1:3">
      <c r="A146" t="s">
        <v>716</v>
      </c>
      <c r="B146" s="9">
        <v>6.0499999999999998E-3</v>
      </c>
      <c r="C146">
        <v>660.6</v>
      </c>
    </row>
    <row r="147" spans="1:3">
      <c r="A147" t="s">
        <v>549</v>
      </c>
      <c r="B147" s="9">
        <v>1.21E-2</v>
      </c>
      <c r="C147">
        <v>662.4</v>
      </c>
    </row>
    <row r="148" spans="1:3">
      <c r="A148" t="s">
        <v>715</v>
      </c>
      <c r="B148" s="9">
        <v>2.4199999999999999E-2</v>
      </c>
      <c r="C148">
        <v>662.4</v>
      </c>
    </row>
    <row r="149" spans="1:3">
      <c r="A149" t="s">
        <v>675</v>
      </c>
      <c r="B149" s="9">
        <v>4.8399999999999999E-2</v>
      </c>
      <c r="C149">
        <v>661.5</v>
      </c>
    </row>
    <row r="151" spans="1:3">
      <c r="A151" t="s">
        <v>7</v>
      </c>
    </row>
    <row r="152" spans="1:3">
      <c r="A152" t="s">
        <v>215</v>
      </c>
    </row>
    <row r="153" spans="1:3">
      <c r="A153" t="s">
        <v>26</v>
      </c>
    </row>
    <row r="154" spans="1:3">
      <c r="A154" t="s">
        <v>35</v>
      </c>
    </row>
    <row r="155" spans="1:3">
      <c r="A155" t="s">
        <v>12</v>
      </c>
    </row>
    <row r="156" spans="1:3">
      <c r="A156" t="s">
        <v>15</v>
      </c>
    </row>
    <row r="158" spans="1:3">
      <c r="A158" t="s">
        <v>18</v>
      </c>
      <c r="B158" t="s">
        <v>19</v>
      </c>
      <c r="C158" t="s">
        <v>20</v>
      </c>
    </row>
    <row r="160" spans="1:3">
      <c r="A160" t="s">
        <v>714</v>
      </c>
      <c r="B160" s="9">
        <v>4.7599999999999998E-5</v>
      </c>
      <c r="C160">
        <v>0.1603</v>
      </c>
    </row>
    <row r="161" spans="1:3">
      <c r="A161" t="s">
        <v>713</v>
      </c>
      <c r="B161" s="9">
        <v>4.7599999999999998E-5</v>
      </c>
      <c r="C161">
        <v>0.32050000000000001</v>
      </c>
    </row>
    <row r="162" spans="1:3">
      <c r="A162" t="s">
        <v>712</v>
      </c>
      <c r="B162" s="9">
        <v>4.71E-5</v>
      </c>
      <c r="C162">
        <v>0.64770000000000005</v>
      </c>
    </row>
    <row r="163" spans="1:3">
      <c r="A163" t="s">
        <v>711</v>
      </c>
      <c r="B163" s="9">
        <v>4.6799999999999999E-5</v>
      </c>
      <c r="C163">
        <v>1.3049999999999999</v>
      </c>
    </row>
    <row r="164" spans="1:3">
      <c r="A164" t="s">
        <v>710</v>
      </c>
      <c r="B164" s="9">
        <v>4.7200000000000002E-5</v>
      </c>
      <c r="C164">
        <v>2.5840000000000001</v>
      </c>
    </row>
    <row r="165" spans="1:3">
      <c r="A165" t="s">
        <v>709</v>
      </c>
      <c r="B165" s="9">
        <v>4.8000000000000001E-5</v>
      </c>
      <c r="C165">
        <v>5.0890000000000004</v>
      </c>
    </row>
    <row r="166" spans="1:3">
      <c r="A166" t="s">
        <v>708</v>
      </c>
      <c r="B166" s="9">
        <v>5.0699999999999999E-5</v>
      </c>
      <c r="C166">
        <v>9.6389999999999993</v>
      </c>
    </row>
    <row r="167" spans="1:3">
      <c r="A167" t="s">
        <v>707</v>
      </c>
      <c r="B167" s="9">
        <v>5.6199999999999997E-5</v>
      </c>
      <c r="C167">
        <v>17.39</v>
      </c>
    </row>
    <row r="168" spans="1:3">
      <c r="A168" t="s">
        <v>706</v>
      </c>
      <c r="B168" s="9">
        <v>6.6000000000000005E-5</v>
      </c>
      <c r="C168">
        <v>29.57</v>
      </c>
    </row>
    <row r="169" spans="1:3">
      <c r="A169" t="s">
        <v>705</v>
      </c>
      <c r="B169" s="9">
        <v>6.8800000000000005E-5</v>
      </c>
      <c r="C169">
        <v>56.74</v>
      </c>
    </row>
    <row r="170" spans="1:3">
      <c r="A170" t="s">
        <v>704</v>
      </c>
      <c r="B170" s="9">
        <v>8.3599999999999999E-5</v>
      </c>
      <c r="C170">
        <v>93.43</v>
      </c>
    </row>
    <row r="171" spans="1:3">
      <c r="A171" t="s">
        <v>703</v>
      </c>
      <c r="B171" s="9">
        <v>9.9599999999999995E-5</v>
      </c>
      <c r="C171">
        <v>156.9</v>
      </c>
    </row>
    <row r="172" spans="1:3">
      <c r="A172" t="s">
        <v>702</v>
      </c>
      <c r="B172" s="9">
        <v>1.34E-4</v>
      </c>
      <c r="C172">
        <v>233.6</v>
      </c>
    </row>
    <row r="173" spans="1:3">
      <c r="A173" t="s">
        <v>701</v>
      </c>
      <c r="B173" s="9">
        <v>2.14E-4</v>
      </c>
      <c r="C173">
        <v>292.2</v>
      </c>
    </row>
    <row r="174" spans="1:3">
      <c r="A174" t="s">
        <v>700</v>
      </c>
      <c r="B174" s="9">
        <v>3.48E-4</v>
      </c>
      <c r="C174">
        <v>359</v>
      </c>
    </row>
    <row r="175" spans="1:3">
      <c r="A175" t="s">
        <v>699</v>
      </c>
      <c r="B175" s="9">
        <v>6.5099999999999999E-4</v>
      </c>
      <c r="C175">
        <v>383.8</v>
      </c>
    </row>
    <row r="176" spans="1:3">
      <c r="A176" t="s">
        <v>698</v>
      </c>
      <c r="B176" s="9">
        <v>1.2199999999999999E-3</v>
      </c>
      <c r="C176">
        <v>408.9</v>
      </c>
    </row>
    <row r="177" spans="1:3">
      <c r="A177" t="s">
        <v>697</v>
      </c>
      <c r="B177" s="9">
        <v>2.3800000000000002E-3</v>
      </c>
      <c r="C177">
        <v>420</v>
      </c>
    </row>
    <row r="178" spans="1:3">
      <c r="A178" t="s">
        <v>696</v>
      </c>
      <c r="B178" s="9">
        <v>4.7699999999999999E-3</v>
      </c>
      <c r="C178">
        <v>419.3</v>
      </c>
    </row>
    <row r="179" spans="1:3">
      <c r="A179" t="s">
        <v>695</v>
      </c>
      <c r="B179" s="9">
        <v>9.3399999999999993E-3</v>
      </c>
      <c r="C179">
        <v>428.5</v>
      </c>
    </row>
    <row r="180" spans="1:3">
      <c r="A180" t="s">
        <v>694</v>
      </c>
      <c r="B180" s="9">
        <v>1.8800000000000001E-2</v>
      </c>
      <c r="C180">
        <v>426.3</v>
      </c>
    </row>
    <row r="181" spans="1:3">
      <c r="A181" t="s">
        <v>693</v>
      </c>
      <c r="B181" s="9">
        <v>3.9300000000000002E-2</v>
      </c>
      <c r="C181">
        <v>406.7</v>
      </c>
    </row>
    <row r="182" spans="1:3">
      <c r="A182" t="s">
        <v>692</v>
      </c>
      <c r="B182" s="9">
        <v>7.9899999999999999E-2</v>
      </c>
      <c r="C182">
        <v>400.6</v>
      </c>
    </row>
    <row r="184" spans="1:3">
      <c r="A184" t="s">
        <v>7</v>
      </c>
    </row>
    <row r="185" spans="1:3">
      <c r="A185" t="s">
        <v>215</v>
      </c>
    </row>
    <row r="186" spans="1:3">
      <c r="A186" t="s">
        <v>31</v>
      </c>
    </row>
    <row r="187" spans="1:3">
      <c r="A187" t="s">
        <v>32</v>
      </c>
    </row>
    <row r="188" spans="1:3">
      <c r="A188" t="s">
        <v>12</v>
      </c>
    </row>
    <row r="189" spans="1:3">
      <c r="A189" t="s">
        <v>15</v>
      </c>
    </row>
    <row r="191" spans="1:3">
      <c r="A191" t="s">
        <v>18</v>
      </c>
      <c r="B191" t="s">
        <v>19</v>
      </c>
      <c r="C191" t="s">
        <v>20</v>
      </c>
    </row>
    <row r="193" spans="1:3">
      <c r="A193" t="s">
        <v>691</v>
      </c>
      <c r="B193" s="9">
        <v>1.9599999999999999E-5</v>
      </c>
      <c r="C193">
        <v>0.38879999999999998</v>
      </c>
    </row>
    <row r="194" spans="1:3">
      <c r="A194" t="s">
        <v>690</v>
      </c>
      <c r="B194" s="9">
        <v>1.9599999999999999E-5</v>
      </c>
      <c r="C194">
        <v>0.78</v>
      </c>
    </row>
    <row r="195" spans="1:3">
      <c r="A195" t="s">
        <v>689</v>
      </c>
      <c r="B195" s="9">
        <v>1.9599999999999999E-5</v>
      </c>
      <c r="C195">
        <v>1.5580000000000001</v>
      </c>
    </row>
    <row r="196" spans="1:3">
      <c r="A196" t="s">
        <v>688</v>
      </c>
      <c r="B196" s="9">
        <v>1.9899999999999999E-5</v>
      </c>
      <c r="C196">
        <v>3.0720000000000001</v>
      </c>
    </row>
    <row r="197" spans="1:3">
      <c r="A197" t="s">
        <v>687</v>
      </c>
      <c r="B197" s="9">
        <v>2.1699999999999999E-5</v>
      </c>
      <c r="C197">
        <v>5.6340000000000003</v>
      </c>
    </row>
    <row r="198" spans="1:3">
      <c r="A198" t="s">
        <v>686</v>
      </c>
      <c r="B198" s="9">
        <v>2.4499999999999999E-5</v>
      </c>
      <c r="C198">
        <v>9.9749999999999996</v>
      </c>
    </row>
    <row r="199" spans="1:3">
      <c r="A199" t="s">
        <v>685</v>
      </c>
      <c r="B199" s="9">
        <v>2.55E-5</v>
      </c>
      <c r="C199">
        <v>19.18</v>
      </c>
    </row>
    <row r="200" spans="1:3">
      <c r="A200" t="s">
        <v>684</v>
      </c>
      <c r="B200" s="9">
        <v>2.6999999999999999E-5</v>
      </c>
      <c r="C200">
        <v>36.119999999999997</v>
      </c>
    </row>
    <row r="201" spans="1:3">
      <c r="A201" t="s">
        <v>683</v>
      </c>
      <c r="B201" s="9">
        <v>2.8799999999999999E-5</v>
      </c>
      <c r="C201">
        <v>67.8</v>
      </c>
    </row>
    <row r="202" spans="1:3">
      <c r="A202" t="s">
        <v>682</v>
      </c>
      <c r="B202" s="9">
        <v>3.2299999999999999E-5</v>
      </c>
      <c r="C202">
        <v>121</v>
      </c>
    </row>
    <row r="203" spans="1:3">
      <c r="A203" t="s">
        <v>681</v>
      </c>
      <c r="B203" s="9">
        <v>4.6400000000000003E-5</v>
      </c>
      <c r="C203">
        <v>168.2</v>
      </c>
    </row>
    <row r="204" spans="1:3">
      <c r="A204" t="s">
        <v>578</v>
      </c>
      <c r="B204" s="9">
        <v>5.0399999999999999E-5</v>
      </c>
      <c r="C204">
        <v>309.89999999999998</v>
      </c>
    </row>
    <row r="205" spans="1:3">
      <c r="A205" t="s">
        <v>680</v>
      </c>
      <c r="B205" s="9">
        <v>6.5199999999999999E-5</v>
      </c>
      <c r="C205">
        <v>479.4</v>
      </c>
    </row>
    <row r="206" spans="1:3">
      <c r="A206" t="s">
        <v>679</v>
      </c>
      <c r="B206" s="9">
        <v>1.03E-4</v>
      </c>
      <c r="C206">
        <v>605.20000000000005</v>
      </c>
    </row>
    <row r="207" spans="1:3">
      <c r="A207" t="s">
        <v>678</v>
      </c>
      <c r="B207" s="9">
        <v>1.9799999999999999E-4</v>
      </c>
      <c r="C207">
        <v>629.79999999999995</v>
      </c>
    </row>
    <row r="208" spans="1:3">
      <c r="A208" t="s">
        <v>333</v>
      </c>
      <c r="B208" s="9">
        <v>3.86E-4</v>
      </c>
      <c r="C208">
        <v>647.29999999999995</v>
      </c>
    </row>
    <row r="209" spans="1:3">
      <c r="A209" t="s">
        <v>625</v>
      </c>
      <c r="B209" s="9">
        <v>7.6300000000000001E-4</v>
      </c>
      <c r="C209">
        <v>655.6</v>
      </c>
    </row>
    <row r="210" spans="1:3">
      <c r="A210" t="s">
        <v>551</v>
      </c>
      <c r="B210" s="9">
        <v>1.5100000000000001E-3</v>
      </c>
      <c r="C210">
        <v>661.5</v>
      </c>
    </row>
    <row r="211" spans="1:3">
      <c r="A211" t="s">
        <v>677</v>
      </c>
      <c r="B211" s="9">
        <v>3.0400000000000002E-3</v>
      </c>
      <c r="C211">
        <v>658.9</v>
      </c>
    </row>
    <row r="212" spans="1:3">
      <c r="A212" t="s">
        <v>676</v>
      </c>
      <c r="B212" s="9">
        <v>6.0499999999999998E-3</v>
      </c>
      <c r="C212">
        <v>661.5</v>
      </c>
    </row>
    <row r="213" spans="1:3">
      <c r="A213" t="s">
        <v>549</v>
      </c>
      <c r="B213" s="9">
        <v>1.21E-2</v>
      </c>
      <c r="C213">
        <v>662.4</v>
      </c>
    </row>
    <row r="214" spans="1:3">
      <c r="A214" t="s">
        <v>548</v>
      </c>
      <c r="B214" s="9">
        <v>2.4199999999999999E-2</v>
      </c>
      <c r="C214">
        <v>661.5</v>
      </c>
    </row>
    <row r="215" spans="1:3">
      <c r="A215" t="s">
        <v>675</v>
      </c>
      <c r="B215" s="9">
        <v>4.8399999999999999E-2</v>
      </c>
      <c r="C215">
        <v>661.5</v>
      </c>
    </row>
    <row r="217" spans="1:3">
      <c r="A217" t="s">
        <v>5</v>
      </c>
    </row>
    <row r="218" spans="1:3">
      <c r="A218" t="s">
        <v>42</v>
      </c>
    </row>
    <row r="219" spans="1:3">
      <c r="A219" t="s">
        <v>5</v>
      </c>
    </row>
    <row r="221" spans="1:3">
      <c r="A221" t="s">
        <v>7</v>
      </c>
    </row>
    <row r="222" spans="1:3">
      <c r="A222" t="s">
        <v>83</v>
      </c>
    </row>
    <row r="223" spans="1:3">
      <c r="A223" t="s">
        <v>9</v>
      </c>
    </row>
    <row r="224" spans="1:3">
      <c r="A224" t="s">
        <v>10</v>
      </c>
    </row>
    <row r="225" spans="1:3">
      <c r="A225" t="s">
        <v>12</v>
      </c>
    </row>
    <row r="226" spans="1:3">
      <c r="A226" t="s">
        <v>15</v>
      </c>
    </row>
    <row r="228" spans="1:3">
      <c r="A228" t="s">
        <v>18</v>
      </c>
      <c r="B228" t="s">
        <v>19</v>
      </c>
      <c r="C228" t="s">
        <v>20</v>
      </c>
    </row>
    <row r="230" spans="1:3">
      <c r="A230" t="s">
        <v>674</v>
      </c>
      <c r="B230" s="9">
        <v>1.6699999999999999E-5</v>
      </c>
      <c r="C230">
        <v>0.45619999999999999</v>
      </c>
    </row>
    <row r="231" spans="1:3">
      <c r="A231" t="s">
        <v>673</v>
      </c>
      <c r="B231" s="9">
        <v>1.7399999999999999E-5</v>
      </c>
      <c r="C231">
        <v>0.87719999999999998</v>
      </c>
    </row>
    <row r="232" spans="1:3">
      <c r="A232" t="s">
        <v>672</v>
      </c>
      <c r="B232" s="9">
        <v>1.73E-5</v>
      </c>
      <c r="C232">
        <v>1.7609999999999999</v>
      </c>
    </row>
    <row r="233" spans="1:3">
      <c r="A233" t="s">
        <v>671</v>
      </c>
      <c r="B233" s="9">
        <v>1.6099999999999998E-5</v>
      </c>
      <c r="C233">
        <v>3.7949999999999999</v>
      </c>
    </row>
    <row r="234" spans="1:3">
      <c r="A234" t="s">
        <v>670</v>
      </c>
      <c r="B234" s="9">
        <v>1.5999999999999999E-5</v>
      </c>
      <c r="C234">
        <v>7.6189999999999998</v>
      </c>
    </row>
    <row r="235" spans="1:3">
      <c r="A235" t="s">
        <v>669</v>
      </c>
      <c r="B235" s="9">
        <v>1.6200000000000001E-5</v>
      </c>
      <c r="C235">
        <v>15.09</v>
      </c>
    </row>
    <row r="236" spans="1:3">
      <c r="A236" t="s">
        <v>668</v>
      </c>
      <c r="B236" s="9">
        <v>1.63E-5</v>
      </c>
      <c r="C236">
        <v>30.02</v>
      </c>
    </row>
    <row r="237" spans="1:3">
      <c r="A237" t="s">
        <v>667</v>
      </c>
      <c r="B237" s="9">
        <v>1.6399999999999999E-5</v>
      </c>
      <c r="C237">
        <v>59.37</v>
      </c>
    </row>
    <row r="238" spans="1:3">
      <c r="A238" t="s">
        <v>666</v>
      </c>
      <c r="B238" s="9">
        <v>1.6799999999999998E-5</v>
      </c>
      <c r="C238">
        <v>115.9</v>
      </c>
    </row>
    <row r="239" spans="1:3">
      <c r="A239" t="s">
        <v>665</v>
      </c>
      <c r="B239" s="9">
        <v>1.7200000000000001E-5</v>
      </c>
      <c r="C239">
        <v>226.5</v>
      </c>
    </row>
    <row r="240" spans="1:3">
      <c r="A240" t="s">
        <v>664</v>
      </c>
      <c r="B240" s="9">
        <v>1.9300000000000002E-5</v>
      </c>
      <c r="C240">
        <v>405.1</v>
      </c>
    </row>
    <row r="241" spans="1:3">
      <c r="A241" t="s">
        <v>553</v>
      </c>
      <c r="B241" s="9">
        <v>3.1099999999999997E-5</v>
      </c>
      <c r="C241">
        <v>502.5</v>
      </c>
    </row>
    <row r="242" spans="1:3">
      <c r="A242" t="s">
        <v>663</v>
      </c>
      <c r="B242" s="9">
        <v>5.4700000000000001E-5</v>
      </c>
      <c r="C242">
        <v>570.79999999999995</v>
      </c>
    </row>
    <row r="243" spans="1:3">
      <c r="A243" t="s">
        <v>662</v>
      </c>
      <c r="B243" s="9">
        <v>1.02E-4</v>
      </c>
      <c r="C243">
        <v>614.6</v>
      </c>
    </row>
    <row r="244" spans="1:3">
      <c r="A244" t="s">
        <v>661</v>
      </c>
      <c r="B244" s="9">
        <v>1.9599999999999999E-4</v>
      </c>
      <c r="C244">
        <v>638.4</v>
      </c>
    </row>
    <row r="245" spans="1:3">
      <c r="A245" t="s">
        <v>552</v>
      </c>
      <c r="B245" s="9">
        <v>3.8299999999999999E-4</v>
      </c>
      <c r="C245">
        <v>652.20000000000005</v>
      </c>
    </row>
    <row r="246" spans="1:3">
      <c r="A246" t="s">
        <v>558</v>
      </c>
      <c r="B246" s="9">
        <v>7.5900000000000002E-4</v>
      </c>
      <c r="C246">
        <v>658.9</v>
      </c>
    </row>
    <row r="247" spans="1:3">
      <c r="A247" t="s">
        <v>392</v>
      </c>
      <c r="B247" s="9">
        <v>1.5100000000000001E-3</v>
      </c>
      <c r="C247">
        <v>663.2</v>
      </c>
    </row>
    <row r="248" spans="1:3">
      <c r="A248" t="s">
        <v>660</v>
      </c>
      <c r="B248" s="9">
        <v>2.99E-3</v>
      </c>
      <c r="C248">
        <v>668.4</v>
      </c>
    </row>
    <row r="249" spans="1:3">
      <c r="A249" t="s">
        <v>573</v>
      </c>
      <c r="B249" s="9">
        <v>5.9800000000000001E-3</v>
      </c>
      <c r="C249">
        <v>669.3</v>
      </c>
    </row>
    <row r="250" spans="1:3">
      <c r="A250" t="s">
        <v>659</v>
      </c>
      <c r="B250" s="9">
        <v>1.1900000000000001E-2</v>
      </c>
      <c r="C250">
        <v>670.2</v>
      </c>
    </row>
    <row r="251" spans="1:3">
      <c r="A251" t="s">
        <v>658</v>
      </c>
      <c r="B251" s="9">
        <v>2.3900000000000001E-2</v>
      </c>
      <c r="C251">
        <v>670.2</v>
      </c>
    </row>
    <row r="252" spans="1:3">
      <c r="A252" t="s">
        <v>657</v>
      </c>
      <c r="B252" s="9">
        <v>4.7699999999999999E-2</v>
      </c>
      <c r="C252">
        <v>670.2</v>
      </c>
    </row>
    <row r="254" spans="1:3">
      <c r="A254" t="s">
        <v>7</v>
      </c>
    </row>
    <row r="255" spans="1:3">
      <c r="A255" t="s">
        <v>83</v>
      </c>
    </row>
    <row r="256" spans="1:3">
      <c r="A256" t="s">
        <v>26</v>
      </c>
    </row>
    <row r="257" spans="1:3">
      <c r="A257" t="s">
        <v>10</v>
      </c>
    </row>
    <row r="258" spans="1:3">
      <c r="A258" t="s">
        <v>12</v>
      </c>
    </row>
    <row r="259" spans="1:3">
      <c r="A259" t="s">
        <v>15</v>
      </c>
    </row>
    <row r="261" spans="1:3">
      <c r="A261" t="s">
        <v>18</v>
      </c>
      <c r="B261" t="s">
        <v>19</v>
      </c>
      <c r="C261" t="s">
        <v>20</v>
      </c>
    </row>
    <row r="263" spans="1:3">
      <c r="A263" t="s">
        <v>607</v>
      </c>
      <c r="B263" s="9">
        <v>3.7400000000000001E-5</v>
      </c>
      <c r="C263">
        <v>0.2039</v>
      </c>
    </row>
    <row r="264" spans="1:3">
      <c r="A264" t="s">
        <v>550</v>
      </c>
      <c r="B264" s="9">
        <v>3.7400000000000001E-5</v>
      </c>
      <c r="C264">
        <v>0.4078</v>
      </c>
    </row>
    <row r="265" spans="1:3">
      <c r="A265" t="s">
        <v>656</v>
      </c>
      <c r="B265" s="9">
        <v>3.79E-5</v>
      </c>
      <c r="C265">
        <v>0.80520000000000003</v>
      </c>
    </row>
    <row r="266" spans="1:3">
      <c r="A266" t="s">
        <v>655</v>
      </c>
      <c r="B266" s="9">
        <v>3.79E-5</v>
      </c>
      <c r="C266">
        <v>1.61</v>
      </c>
    </row>
    <row r="267" spans="1:3">
      <c r="A267" t="s">
        <v>654</v>
      </c>
      <c r="B267" s="9">
        <v>3.79E-5</v>
      </c>
      <c r="C267">
        <v>3.2210000000000001</v>
      </c>
    </row>
    <row r="268" spans="1:3">
      <c r="A268" t="s">
        <v>653</v>
      </c>
      <c r="B268" s="9">
        <v>3.8600000000000003E-5</v>
      </c>
      <c r="C268">
        <v>6.3289999999999997</v>
      </c>
    </row>
    <row r="269" spans="1:3">
      <c r="A269" t="s">
        <v>652</v>
      </c>
      <c r="B269" s="9">
        <v>4.1E-5</v>
      </c>
      <c r="C269">
        <v>11.92</v>
      </c>
    </row>
    <row r="270" spans="1:3">
      <c r="A270" t="s">
        <v>651</v>
      </c>
      <c r="B270" s="9">
        <v>4.5800000000000002E-5</v>
      </c>
      <c r="C270">
        <v>21.33</v>
      </c>
    </row>
    <row r="271" spans="1:3">
      <c r="A271" t="s">
        <v>557</v>
      </c>
      <c r="B271" s="9">
        <v>5.38E-5</v>
      </c>
      <c r="C271">
        <v>36.28</v>
      </c>
    </row>
    <row r="272" spans="1:3">
      <c r="A272" t="s">
        <v>556</v>
      </c>
      <c r="B272" s="9">
        <v>5.6400000000000002E-5</v>
      </c>
      <c r="C272">
        <v>69.260000000000005</v>
      </c>
    </row>
    <row r="273" spans="1:3">
      <c r="A273" t="s">
        <v>650</v>
      </c>
      <c r="B273" s="9">
        <v>6.2100000000000005E-5</v>
      </c>
      <c r="C273">
        <v>125.7</v>
      </c>
    </row>
    <row r="274" spans="1:3">
      <c r="A274" t="s">
        <v>649</v>
      </c>
      <c r="B274" s="9">
        <v>7.4999999999999993E-5</v>
      </c>
      <c r="C274">
        <v>208.5</v>
      </c>
    </row>
    <row r="275" spans="1:3">
      <c r="A275" t="s">
        <v>648</v>
      </c>
      <c r="B275" s="9">
        <v>9.9500000000000006E-5</v>
      </c>
      <c r="C275">
        <v>314.10000000000002</v>
      </c>
    </row>
    <row r="276" spans="1:3">
      <c r="A276" t="s">
        <v>52</v>
      </c>
      <c r="B276" s="9">
        <v>1.46E-4</v>
      </c>
      <c r="C276">
        <v>426.7</v>
      </c>
    </row>
    <row r="277" spans="1:3">
      <c r="A277" t="s">
        <v>647</v>
      </c>
      <c r="B277" s="9">
        <v>2.4699999999999999E-4</v>
      </c>
      <c r="C277">
        <v>506.9</v>
      </c>
    </row>
    <row r="278" spans="1:3">
      <c r="A278" t="s">
        <v>646</v>
      </c>
      <c r="B278" s="9">
        <v>4.3899999999999999E-4</v>
      </c>
      <c r="C278">
        <v>569.5</v>
      </c>
    </row>
    <row r="279" spans="1:3">
      <c r="A279" t="s">
        <v>645</v>
      </c>
      <c r="B279" s="9">
        <v>8.2399999999999997E-4</v>
      </c>
      <c r="C279">
        <v>606.6</v>
      </c>
    </row>
    <row r="280" spans="1:3">
      <c r="A280" t="s">
        <v>644</v>
      </c>
      <c r="B280" s="9">
        <v>1.6100000000000001E-3</v>
      </c>
      <c r="C280">
        <v>622.9</v>
      </c>
    </row>
    <row r="281" spans="1:3">
      <c r="A281" t="s">
        <v>643</v>
      </c>
      <c r="B281" s="9">
        <v>3.16E-3</v>
      </c>
      <c r="C281">
        <v>633.70000000000005</v>
      </c>
    </row>
    <row r="282" spans="1:3">
      <c r="A282" t="s">
        <v>642</v>
      </c>
      <c r="B282" s="9">
        <v>6.2500000000000003E-3</v>
      </c>
      <c r="C282">
        <v>640</v>
      </c>
    </row>
    <row r="283" spans="1:3">
      <c r="A283" t="s">
        <v>641</v>
      </c>
      <c r="B283" s="9">
        <v>1.24E-2</v>
      </c>
      <c r="C283">
        <v>644</v>
      </c>
    </row>
    <row r="284" spans="1:3">
      <c r="A284" t="s">
        <v>640</v>
      </c>
      <c r="B284" s="9">
        <v>2.4799999999999999E-2</v>
      </c>
      <c r="C284">
        <v>644.79999999999995</v>
      </c>
    </row>
    <row r="285" spans="1:3">
      <c r="A285" t="s">
        <v>639</v>
      </c>
      <c r="B285" s="9">
        <v>4.9700000000000001E-2</v>
      </c>
      <c r="C285">
        <v>644</v>
      </c>
    </row>
    <row r="287" spans="1:3">
      <c r="A287" t="s">
        <v>7</v>
      </c>
    </row>
    <row r="288" spans="1:3">
      <c r="A288" t="s">
        <v>83</v>
      </c>
    </row>
    <row r="289" spans="1:3">
      <c r="A289" t="s">
        <v>31</v>
      </c>
    </row>
    <row r="290" spans="1:3">
      <c r="A290" t="s">
        <v>32</v>
      </c>
    </row>
    <row r="291" spans="1:3">
      <c r="A291" t="s">
        <v>12</v>
      </c>
    </row>
    <row r="292" spans="1:3">
      <c r="A292" t="s">
        <v>15</v>
      </c>
    </row>
    <row r="294" spans="1:3">
      <c r="A294" t="s">
        <v>18</v>
      </c>
      <c r="B294" t="s">
        <v>19</v>
      </c>
      <c r="C294" t="s">
        <v>20</v>
      </c>
    </row>
    <row r="296" spans="1:3">
      <c r="A296" t="s">
        <v>149</v>
      </c>
      <c r="B296" s="9">
        <v>2.12E-5</v>
      </c>
      <c r="C296">
        <v>0.35920000000000002</v>
      </c>
    </row>
    <row r="297" spans="1:3">
      <c r="A297" t="s">
        <v>638</v>
      </c>
      <c r="B297" s="9">
        <v>7.9800000000000002E-5</v>
      </c>
      <c r="C297">
        <v>0.1913</v>
      </c>
    </row>
    <row r="298" spans="1:3">
      <c r="A298" t="s">
        <v>637</v>
      </c>
      <c r="B298" s="9">
        <v>6.7399999999999998E-5</v>
      </c>
      <c r="C298">
        <v>0.45250000000000001</v>
      </c>
    </row>
    <row r="299" spans="1:3">
      <c r="A299" t="s">
        <v>636</v>
      </c>
      <c r="B299" s="9">
        <v>9.5000000000000005E-5</v>
      </c>
      <c r="C299">
        <v>0.64270000000000005</v>
      </c>
    </row>
    <row r="300" spans="1:3">
      <c r="A300" t="s">
        <v>635</v>
      </c>
      <c r="B300" s="9">
        <v>9.6399999999999999E-5</v>
      </c>
      <c r="C300">
        <v>1.266</v>
      </c>
    </row>
    <row r="301" spans="1:3">
      <c r="A301" t="s">
        <v>634</v>
      </c>
      <c r="B301" s="9">
        <v>5.1600000000000001E-5</v>
      </c>
      <c r="C301">
        <v>4.7279999999999998</v>
      </c>
    </row>
    <row r="302" spans="1:3">
      <c r="A302" t="s">
        <v>633</v>
      </c>
      <c r="B302" s="9">
        <v>4.5399999999999999E-5</v>
      </c>
      <c r="C302">
        <v>10.75</v>
      </c>
    </row>
    <row r="303" spans="1:3">
      <c r="A303" t="s">
        <v>632</v>
      </c>
      <c r="B303" s="9">
        <v>3.9199999999999997E-5</v>
      </c>
      <c r="C303">
        <v>24.88</v>
      </c>
    </row>
    <row r="304" spans="1:3">
      <c r="A304" t="s">
        <v>400</v>
      </c>
      <c r="B304" s="9">
        <v>3.8000000000000002E-5</v>
      </c>
      <c r="C304">
        <v>51.45</v>
      </c>
    </row>
    <row r="305" spans="1:3">
      <c r="A305" t="s">
        <v>339</v>
      </c>
      <c r="B305" s="9">
        <v>3.9900000000000001E-5</v>
      </c>
      <c r="C305">
        <v>98.01</v>
      </c>
    </row>
    <row r="306" spans="1:3">
      <c r="A306" t="s">
        <v>631</v>
      </c>
      <c r="B306" s="9">
        <v>4.2400000000000001E-5</v>
      </c>
      <c r="C306">
        <v>184.4</v>
      </c>
    </row>
    <row r="307" spans="1:3">
      <c r="A307" t="s">
        <v>630</v>
      </c>
      <c r="B307" s="9">
        <v>5.1100000000000002E-5</v>
      </c>
      <c r="C307">
        <v>305.5</v>
      </c>
    </row>
    <row r="308" spans="1:3">
      <c r="A308" t="s">
        <v>629</v>
      </c>
      <c r="B308" s="9">
        <v>6.7500000000000001E-5</v>
      </c>
      <c r="C308">
        <v>462.9</v>
      </c>
    </row>
    <row r="309" spans="1:3">
      <c r="A309" t="s">
        <v>628</v>
      </c>
      <c r="B309" s="9">
        <v>1.05E-4</v>
      </c>
      <c r="C309">
        <v>592.6</v>
      </c>
    </row>
    <row r="310" spans="1:3">
      <c r="A310" t="s">
        <v>627</v>
      </c>
      <c r="B310" s="9">
        <v>1.9900000000000001E-4</v>
      </c>
      <c r="C310">
        <v>626.70000000000005</v>
      </c>
    </row>
    <row r="311" spans="1:3">
      <c r="A311" t="s">
        <v>626</v>
      </c>
      <c r="B311" s="9">
        <v>3.88E-4</v>
      </c>
      <c r="C311">
        <v>644.79999999999995</v>
      </c>
    </row>
    <row r="312" spans="1:3">
      <c r="A312" t="s">
        <v>625</v>
      </c>
      <c r="B312" s="9">
        <v>7.6300000000000001E-4</v>
      </c>
      <c r="C312">
        <v>655.6</v>
      </c>
    </row>
    <row r="313" spans="1:3">
      <c r="A313" t="s">
        <v>331</v>
      </c>
      <c r="B313" s="9">
        <v>1.5100000000000001E-3</v>
      </c>
      <c r="C313">
        <v>662.4</v>
      </c>
    </row>
    <row r="314" spans="1:3">
      <c r="A314" t="s">
        <v>624</v>
      </c>
      <c r="B314" s="9">
        <v>3.0200000000000001E-3</v>
      </c>
      <c r="C314">
        <v>663.2</v>
      </c>
    </row>
    <row r="315" spans="1:3">
      <c r="A315" t="s">
        <v>623</v>
      </c>
      <c r="B315" s="9">
        <v>6.0200000000000002E-3</v>
      </c>
      <c r="C315">
        <v>664.9</v>
      </c>
    </row>
    <row r="316" spans="1:3">
      <c r="A316" t="s">
        <v>529</v>
      </c>
      <c r="B316" s="9">
        <v>1.2E-2</v>
      </c>
      <c r="C316">
        <v>668.4</v>
      </c>
    </row>
    <row r="317" spans="1:3">
      <c r="A317" t="s">
        <v>327</v>
      </c>
      <c r="B317" s="9">
        <v>2.4E-2</v>
      </c>
      <c r="C317">
        <v>667.5</v>
      </c>
    </row>
    <row r="318" spans="1:3">
      <c r="A318" t="s">
        <v>446</v>
      </c>
      <c r="B318" s="9">
        <v>4.7899999999999998E-2</v>
      </c>
      <c r="C318">
        <v>668.4</v>
      </c>
    </row>
    <row r="320" spans="1:3">
      <c r="A320" t="s">
        <v>7</v>
      </c>
    </row>
    <row r="321" spans="1:3">
      <c r="A321" t="s">
        <v>83</v>
      </c>
    </row>
    <row r="322" spans="1:3">
      <c r="A322" t="s">
        <v>9</v>
      </c>
    </row>
    <row r="323" spans="1:3">
      <c r="A323" t="s">
        <v>35</v>
      </c>
    </row>
    <row r="324" spans="1:3">
      <c r="A324" t="s">
        <v>12</v>
      </c>
    </row>
    <row r="325" spans="1:3">
      <c r="A325" t="s">
        <v>15</v>
      </c>
    </row>
    <row r="327" spans="1:3">
      <c r="A327" t="s">
        <v>18</v>
      </c>
      <c r="B327" t="s">
        <v>19</v>
      </c>
      <c r="C327" t="s">
        <v>20</v>
      </c>
    </row>
    <row r="329" spans="1:3">
      <c r="A329" t="s">
        <v>622</v>
      </c>
      <c r="B329" s="9">
        <v>1.59E-5</v>
      </c>
      <c r="C329">
        <v>0.48080000000000001</v>
      </c>
    </row>
    <row r="330" spans="1:3">
      <c r="A330" t="s">
        <v>544</v>
      </c>
      <c r="B330" s="9">
        <v>1.6799999999999998E-5</v>
      </c>
      <c r="C330">
        <v>0.91069999999999995</v>
      </c>
    </row>
    <row r="331" spans="1:3">
      <c r="A331" t="s">
        <v>621</v>
      </c>
      <c r="B331" s="9">
        <v>1.6699999999999999E-5</v>
      </c>
      <c r="C331">
        <v>1.8280000000000001</v>
      </c>
    </row>
    <row r="332" spans="1:3">
      <c r="A332" t="s">
        <v>620</v>
      </c>
      <c r="B332" s="9">
        <v>1.52E-5</v>
      </c>
      <c r="C332">
        <v>4.008</v>
      </c>
    </row>
    <row r="333" spans="1:3">
      <c r="A333" t="s">
        <v>619</v>
      </c>
      <c r="B333" s="9">
        <v>1.5299999999999999E-5</v>
      </c>
      <c r="C333">
        <v>8</v>
      </c>
    </row>
    <row r="334" spans="1:3">
      <c r="A334" t="s">
        <v>618</v>
      </c>
      <c r="B334" s="9">
        <v>1.5299999999999999E-5</v>
      </c>
      <c r="C334">
        <v>15.97</v>
      </c>
    </row>
    <row r="335" spans="1:3">
      <c r="A335" t="s">
        <v>617</v>
      </c>
      <c r="B335" s="9">
        <v>1.5400000000000002E-5</v>
      </c>
      <c r="C335">
        <v>31.75</v>
      </c>
    </row>
    <row r="336" spans="1:3">
      <c r="A336" t="s">
        <v>616</v>
      </c>
      <c r="B336" s="9">
        <v>1.5699999999999999E-5</v>
      </c>
      <c r="C336">
        <v>62.38</v>
      </c>
    </row>
    <row r="337" spans="1:3">
      <c r="A337" t="s">
        <v>561</v>
      </c>
      <c r="B337" s="9">
        <v>1.5999999999999999E-5</v>
      </c>
      <c r="C337">
        <v>122.1</v>
      </c>
    </row>
    <row r="338" spans="1:3">
      <c r="A338" t="s">
        <v>615</v>
      </c>
      <c r="B338" s="9">
        <v>1.6699999999999999E-5</v>
      </c>
      <c r="C338">
        <v>233.6</v>
      </c>
    </row>
    <row r="339" spans="1:3">
      <c r="A339" t="s">
        <v>614</v>
      </c>
      <c r="B339" s="9">
        <v>1.9000000000000001E-5</v>
      </c>
      <c r="C339">
        <v>410.9</v>
      </c>
    </row>
    <row r="340" spans="1:3">
      <c r="A340" t="s">
        <v>379</v>
      </c>
      <c r="B340" s="9">
        <v>3.0700000000000001E-5</v>
      </c>
      <c r="C340">
        <v>508.4</v>
      </c>
    </row>
    <row r="341" spans="1:3">
      <c r="A341" t="s">
        <v>613</v>
      </c>
      <c r="B341" s="9">
        <v>5.41E-5</v>
      </c>
      <c r="C341">
        <v>577.20000000000005</v>
      </c>
    </row>
    <row r="342" spans="1:3">
      <c r="A342" t="s">
        <v>532</v>
      </c>
      <c r="B342" s="9">
        <v>1.01E-4</v>
      </c>
      <c r="C342">
        <v>619.1</v>
      </c>
    </row>
    <row r="343" spans="1:3">
      <c r="A343" t="s">
        <v>531</v>
      </c>
      <c r="B343" s="9">
        <v>1.95E-4</v>
      </c>
      <c r="C343">
        <v>641.6</v>
      </c>
    </row>
    <row r="344" spans="1:3">
      <c r="A344" t="s">
        <v>612</v>
      </c>
      <c r="B344" s="9">
        <v>3.8099999999999999E-4</v>
      </c>
      <c r="C344">
        <v>655.6</v>
      </c>
    </row>
    <row r="345" spans="1:3">
      <c r="A345" t="s">
        <v>611</v>
      </c>
      <c r="B345" s="9">
        <v>7.5600000000000005E-4</v>
      </c>
      <c r="C345">
        <v>661.5</v>
      </c>
    </row>
    <row r="346" spans="1:3">
      <c r="A346" t="s">
        <v>610</v>
      </c>
      <c r="B346" s="9">
        <v>1.5E-3</v>
      </c>
      <c r="C346">
        <v>665.8</v>
      </c>
    </row>
    <row r="347" spans="1:3">
      <c r="A347" t="s">
        <v>609</v>
      </c>
      <c r="B347" s="9">
        <v>3.0000000000000001E-3</v>
      </c>
      <c r="C347">
        <v>666.7</v>
      </c>
    </row>
    <row r="348" spans="1:3">
      <c r="A348" t="s">
        <v>608</v>
      </c>
      <c r="B348" s="9">
        <v>5.9800000000000001E-3</v>
      </c>
      <c r="C348">
        <v>668.4</v>
      </c>
    </row>
    <row r="349" spans="1:3">
      <c r="A349" t="s">
        <v>529</v>
      </c>
      <c r="B349" s="9">
        <v>1.2E-2</v>
      </c>
      <c r="C349">
        <v>668.4</v>
      </c>
    </row>
    <row r="350" spans="1:3">
      <c r="A350" t="s">
        <v>484</v>
      </c>
      <c r="B350" s="9">
        <v>2.3900000000000001E-2</v>
      </c>
      <c r="C350">
        <v>668.4</v>
      </c>
    </row>
    <row r="351" spans="1:3">
      <c r="A351" t="s">
        <v>446</v>
      </c>
      <c r="B351" s="9">
        <v>4.7899999999999998E-2</v>
      </c>
      <c r="C351">
        <v>668.4</v>
      </c>
    </row>
    <row r="353" spans="1:3">
      <c r="A353" t="s">
        <v>7</v>
      </c>
    </row>
    <row r="354" spans="1:3">
      <c r="A354" t="s">
        <v>83</v>
      </c>
    </row>
    <row r="355" spans="1:3">
      <c r="A355" t="s">
        <v>26</v>
      </c>
    </row>
    <row r="356" spans="1:3">
      <c r="A356" t="s">
        <v>35</v>
      </c>
    </row>
    <row r="357" spans="1:3">
      <c r="A357" t="s">
        <v>12</v>
      </c>
    </row>
    <row r="358" spans="1:3">
      <c r="A358" t="s">
        <v>15</v>
      </c>
    </row>
    <row r="360" spans="1:3">
      <c r="A360" t="s">
        <v>18</v>
      </c>
      <c r="B360" t="s">
        <v>19</v>
      </c>
      <c r="C360" t="s">
        <v>20</v>
      </c>
    </row>
    <row r="362" spans="1:3">
      <c r="A362" t="s">
        <v>607</v>
      </c>
      <c r="B362" s="9">
        <v>3.7400000000000001E-5</v>
      </c>
      <c r="C362">
        <v>0.2039</v>
      </c>
    </row>
    <row r="363" spans="1:3">
      <c r="A363" t="s">
        <v>550</v>
      </c>
      <c r="B363" s="9">
        <v>3.7400000000000001E-5</v>
      </c>
      <c r="C363">
        <v>0.4078</v>
      </c>
    </row>
    <row r="364" spans="1:3">
      <c r="A364" t="s">
        <v>606</v>
      </c>
      <c r="B364" s="9">
        <v>3.7400000000000001E-5</v>
      </c>
      <c r="C364">
        <v>0.81699999999999995</v>
      </c>
    </row>
    <row r="365" spans="1:3">
      <c r="A365" t="s">
        <v>605</v>
      </c>
      <c r="B365" s="9">
        <v>3.7400000000000001E-5</v>
      </c>
      <c r="C365">
        <v>1.631</v>
      </c>
    </row>
    <row r="366" spans="1:3">
      <c r="A366" t="s">
        <v>604</v>
      </c>
      <c r="B366" s="9">
        <v>3.7499999999999997E-5</v>
      </c>
      <c r="C366">
        <v>3.2519999999999998</v>
      </c>
    </row>
    <row r="367" spans="1:3">
      <c r="A367" t="s">
        <v>603</v>
      </c>
      <c r="B367" s="9">
        <v>3.8099999999999998E-5</v>
      </c>
      <c r="C367">
        <v>6.41</v>
      </c>
    </row>
    <row r="368" spans="1:3">
      <c r="A368" t="s">
        <v>602</v>
      </c>
      <c r="B368" s="9">
        <v>4.0500000000000002E-5</v>
      </c>
      <c r="C368">
        <v>12.05</v>
      </c>
    </row>
    <row r="369" spans="1:3">
      <c r="A369" t="s">
        <v>601</v>
      </c>
      <c r="B369" s="9">
        <v>4.5300000000000003E-5</v>
      </c>
      <c r="C369">
        <v>21.53</v>
      </c>
    </row>
    <row r="370" spans="1:3">
      <c r="A370" t="s">
        <v>600</v>
      </c>
      <c r="B370" s="9">
        <v>5.2899999999999998E-5</v>
      </c>
      <c r="C370">
        <v>36.950000000000003</v>
      </c>
    </row>
    <row r="371" spans="1:3">
      <c r="A371" t="s">
        <v>599</v>
      </c>
      <c r="B371" s="9">
        <v>5.5500000000000001E-5</v>
      </c>
      <c r="C371">
        <v>70.33</v>
      </c>
    </row>
    <row r="372" spans="1:3">
      <c r="A372" t="s">
        <v>598</v>
      </c>
      <c r="B372" s="9">
        <v>6.0999999999999999E-5</v>
      </c>
      <c r="C372">
        <v>128</v>
      </c>
    </row>
    <row r="373" spans="1:3">
      <c r="A373" t="s">
        <v>597</v>
      </c>
      <c r="B373" s="9">
        <v>7.3499999999999998E-5</v>
      </c>
      <c r="C373">
        <v>212.6</v>
      </c>
    </row>
    <row r="374" spans="1:3">
      <c r="A374" t="s">
        <v>596</v>
      </c>
      <c r="B374" s="9">
        <v>9.7200000000000004E-5</v>
      </c>
      <c r="C374">
        <v>321.60000000000002</v>
      </c>
    </row>
    <row r="375" spans="1:3">
      <c r="A375" t="s">
        <v>555</v>
      </c>
      <c r="B375" s="9">
        <v>1.45E-4</v>
      </c>
      <c r="C375">
        <v>432.4</v>
      </c>
    </row>
    <row r="376" spans="1:3">
      <c r="A376" t="s">
        <v>595</v>
      </c>
      <c r="B376" s="9">
        <v>2.41E-4</v>
      </c>
      <c r="C376">
        <v>517.70000000000005</v>
      </c>
    </row>
    <row r="377" spans="1:3">
      <c r="A377" t="s">
        <v>554</v>
      </c>
      <c r="B377" s="9">
        <v>4.3100000000000001E-4</v>
      </c>
      <c r="C377">
        <v>579.79999999999995</v>
      </c>
    </row>
    <row r="378" spans="1:3">
      <c r="A378" t="s">
        <v>594</v>
      </c>
      <c r="B378" s="9">
        <v>8.0999999999999996E-4</v>
      </c>
      <c r="C378">
        <v>617.6</v>
      </c>
    </row>
    <row r="379" spans="1:3">
      <c r="A379" t="s">
        <v>354</v>
      </c>
      <c r="B379" s="9">
        <v>1.57E-3</v>
      </c>
      <c r="C379">
        <v>636</v>
      </c>
    </row>
    <row r="380" spans="1:3">
      <c r="A380" t="s">
        <v>593</v>
      </c>
      <c r="B380" s="9">
        <v>3.0899999999999999E-3</v>
      </c>
      <c r="C380">
        <v>647.29999999999995</v>
      </c>
    </row>
    <row r="381" spans="1:3">
      <c r="A381" t="s">
        <v>592</v>
      </c>
      <c r="B381" s="9">
        <v>6.13E-3</v>
      </c>
      <c r="C381">
        <v>652.20000000000005</v>
      </c>
    </row>
    <row r="382" spans="1:3">
      <c r="A382" t="s">
        <v>591</v>
      </c>
      <c r="B382" s="9">
        <v>1.2200000000000001E-2</v>
      </c>
      <c r="C382">
        <v>654.70000000000005</v>
      </c>
    </row>
    <row r="383" spans="1:3">
      <c r="A383" t="s">
        <v>590</v>
      </c>
      <c r="B383" s="9">
        <v>2.4400000000000002E-2</v>
      </c>
      <c r="C383">
        <v>655.6</v>
      </c>
    </row>
    <row r="384" spans="1:3">
      <c r="A384" t="s">
        <v>409</v>
      </c>
      <c r="B384" s="9">
        <v>4.87E-2</v>
      </c>
      <c r="C384">
        <v>656.4</v>
      </c>
    </row>
    <row r="386" spans="1:3">
      <c r="A386" t="s">
        <v>7</v>
      </c>
    </row>
    <row r="387" spans="1:3">
      <c r="A387" t="s">
        <v>83</v>
      </c>
    </row>
    <row r="388" spans="1:3">
      <c r="A388" t="s">
        <v>31</v>
      </c>
    </row>
    <row r="389" spans="1:3">
      <c r="A389" t="s">
        <v>32</v>
      </c>
    </row>
    <row r="390" spans="1:3">
      <c r="A390" t="s">
        <v>12</v>
      </c>
    </row>
    <row r="391" spans="1:3">
      <c r="A391" t="s">
        <v>15</v>
      </c>
    </row>
    <row r="393" spans="1:3">
      <c r="A393" t="s">
        <v>18</v>
      </c>
      <c r="B393" t="s">
        <v>19</v>
      </c>
      <c r="C393" t="s">
        <v>20</v>
      </c>
    </row>
    <row r="395" spans="1:3">
      <c r="A395" t="s">
        <v>589</v>
      </c>
      <c r="B395" s="9">
        <v>2.1999999999999999E-5</v>
      </c>
      <c r="C395">
        <v>0.3463</v>
      </c>
    </row>
    <row r="396" spans="1:3">
      <c r="A396" t="s">
        <v>588</v>
      </c>
      <c r="B396" s="9">
        <v>7.7100000000000004E-5</v>
      </c>
      <c r="C396">
        <v>0.1978</v>
      </c>
    </row>
    <row r="397" spans="1:3">
      <c r="A397" t="s">
        <v>587</v>
      </c>
      <c r="B397" s="9">
        <v>7.0699999999999997E-5</v>
      </c>
      <c r="C397">
        <v>0.43140000000000001</v>
      </c>
    </row>
    <row r="398" spans="1:3">
      <c r="A398" t="s">
        <v>586</v>
      </c>
      <c r="B398" s="9">
        <v>4.4700000000000002E-5</v>
      </c>
      <c r="C398">
        <v>1.3660000000000001</v>
      </c>
    </row>
    <row r="399" spans="1:3">
      <c r="A399" t="s">
        <v>585</v>
      </c>
      <c r="B399" s="9">
        <v>1.06E-4</v>
      </c>
      <c r="C399">
        <v>1.149</v>
      </c>
    </row>
    <row r="400" spans="1:3">
      <c r="A400" t="s">
        <v>584</v>
      </c>
      <c r="B400" s="9">
        <v>5.0099999999999998E-5</v>
      </c>
      <c r="C400">
        <v>4.8719999999999999</v>
      </c>
    </row>
    <row r="401" spans="1:3">
      <c r="A401" t="s">
        <v>583</v>
      </c>
      <c r="B401" s="9">
        <v>4.74E-5</v>
      </c>
      <c r="C401">
        <v>10.31</v>
      </c>
    </row>
    <row r="402" spans="1:3">
      <c r="A402" t="s">
        <v>582</v>
      </c>
      <c r="B402" s="9">
        <v>4.1399999999999997E-5</v>
      </c>
      <c r="C402">
        <v>23.6</v>
      </c>
    </row>
    <row r="403" spans="1:3">
      <c r="A403" t="s">
        <v>581</v>
      </c>
      <c r="B403" s="9">
        <v>3.79E-5</v>
      </c>
      <c r="C403">
        <v>51.53</v>
      </c>
    </row>
    <row r="404" spans="1:3">
      <c r="A404" t="s">
        <v>580</v>
      </c>
      <c r="B404" s="9">
        <v>4.21E-5</v>
      </c>
      <c r="C404">
        <v>92.75</v>
      </c>
    </row>
    <row r="405" spans="1:3">
      <c r="A405" t="s">
        <v>579</v>
      </c>
      <c r="B405" s="9">
        <v>4.3000000000000002E-5</v>
      </c>
      <c r="C405">
        <v>181.8</v>
      </c>
    </row>
    <row r="406" spans="1:3">
      <c r="A406" t="s">
        <v>578</v>
      </c>
      <c r="B406" s="9">
        <v>5.0399999999999999E-5</v>
      </c>
      <c r="C406">
        <v>309.89999999999998</v>
      </c>
    </row>
    <row r="407" spans="1:3">
      <c r="A407" t="s">
        <v>560</v>
      </c>
      <c r="B407" s="9">
        <v>6.4700000000000001E-5</v>
      </c>
      <c r="C407">
        <v>483</v>
      </c>
    </row>
    <row r="408" spans="1:3">
      <c r="A408" t="s">
        <v>577</v>
      </c>
      <c r="B408" s="9">
        <v>1.05E-4</v>
      </c>
      <c r="C408">
        <v>597.4</v>
      </c>
    </row>
    <row r="409" spans="1:3">
      <c r="A409" t="s">
        <v>576</v>
      </c>
      <c r="B409" s="9">
        <v>1.9799999999999999E-4</v>
      </c>
      <c r="C409">
        <v>630.5</v>
      </c>
    </row>
    <row r="410" spans="1:3">
      <c r="A410" t="s">
        <v>559</v>
      </c>
      <c r="B410" s="9">
        <v>3.8400000000000001E-4</v>
      </c>
      <c r="C410">
        <v>650.6</v>
      </c>
    </row>
    <row r="411" spans="1:3">
      <c r="A411" t="s">
        <v>575</v>
      </c>
      <c r="B411" s="9">
        <v>7.5799999999999999E-4</v>
      </c>
      <c r="C411">
        <v>659.8</v>
      </c>
    </row>
    <row r="412" spans="1:3">
      <c r="A412" t="s">
        <v>485</v>
      </c>
      <c r="B412" s="9">
        <v>1.5E-3</v>
      </c>
      <c r="C412">
        <v>664.9</v>
      </c>
    </row>
    <row r="413" spans="1:3">
      <c r="A413" t="s">
        <v>574</v>
      </c>
      <c r="B413" s="9">
        <v>3.0000000000000001E-3</v>
      </c>
      <c r="C413">
        <v>667.5</v>
      </c>
    </row>
    <row r="414" spans="1:3">
      <c r="A414" t="s">
        <v>573</v>
      </c>
      <c r="B414" s="9">
        <v>5.9800000000000001E-3</v>
      </c>
      <c r="C414">
        <v>669.3</v>
      </c>
    </row>
    <row r="415" spans="1:3">
      <c r="A415" t="s">
        <v>529</v>
      </c>
      <c r="B415" s="9">
        <v>1.2E-2</v>
      </c>
      <c r="C415">
        <v>668.4</v>
      </c>
    </row>
    <row r="416" spans="1:3">
      <c r="A416" t="s">
        <v>484</v>
      </c>
      <c r="B416" s="9">
        <v>2.3900000000000001E-2</v>
      </c>
      <c r="C416">
        <v>668.4</v>
      </c>
    </row>
    <row r="417" spans="1:3">
      <c r="A417" t="s">
        <v>572</v>
      </c>
      <c r="B417" s="9">
        <v>4.7800000000000002E-2</v>
      </c>
      <c r="C417">
        <v>669.3</v>
      </c>
    </row>
    <row r="419" spans="1:3">
      <c r="A419" t="s">
        <v>1</v>
      </c>
    </row>
    <row r="420" spans="1:3">
      <c r="A420" t="s">
        <v>56</v>
      </c>
    </row>
    <row r="421" spans="1:3">
      <c r="A421" t="s">
        <v>1</v>
      </c>
    </row>
    <row r="423" spans="1:3">
      <c r="A423" t="s">
        <v>325</v>
      </c>
    </row>
    <row r="424" spans="1:3">
      <c r="A424" t="s">
        <v>571</v>
      </c>
    </row>
    <row r="425" spans="1:3">
      <c r="A425" t="s">
        <v>571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topLeftCell="A28" workbookViewId="0">
      <selection activeCell="L17" sqref="L17"/>
    </sheetView>
  </sheetViews>
  <sheetFormatPr baseColWidth="12" defaultColWidth="9" defaultRowHeight="17" x14ac:dyDescent="0"/>
  <cols>
    <col min="1" max="1" width="71.5" style="1" customWidth="1"/>
    <col min="2" max="7" width="9" style="1"/>
    <col min="8" max="8" width="10.5" style="1" bestFit="1" customWidth="1"/>
    <col min="9" max="16384" width="9" style="1"/>
  </cols>
  <sheetData>
    <row r="1" spans="1:8">
      <c r="A1" t="s">
        <v>789</v>
      </c>
      <c r="B1"/>
      <c r="C1"/>
    </row>
    <row r="2" spans="1:8">
      <c r="A2"/>
      <c r="B2"/>
      <c r="C2"/>
    </row>
    <row r="3" spans="1:8">
      <c r="A3" t="s">
        <v>546</v>
      </c>
      <c r="B3"/>
      <c r="C3"/>
    </row>
    <row r="4" spans="1:8">
      <c r="A4" t="s">
        <v>0</v>
      </c>
      <c r="B4"/>
      <c r="C4"/>
    </row>
    <row r="5" spans="1:8">
      <c r="A5" t="s">
        <v>1</v>
      </c>
      <c r="B5"/>
      <c r="C5"/>
    </row>
    <row r="6" spans="1:8">
      <c r="A6" t="s">
        <v>2</v>
      </c>
      <c r="B6"/>
      <c r="C6"/>
    </row>
    <row r="7" spans="1:8">
      <c r="A7"/>
      <c r="B7"/>
      <c r="C7"/>
    </row>
    <row r="8" spans="1:8">
      <c r="A8" t="s">
        <v>322</v>
      </c>
      <c r="B8"/>
      <c r="C8"/>
      <c r="F8" s="10" t="s">
        <v>562</v>
      </c>
      <c r="G8" s="10" t="s">
        <v>563</v>
      </c>
      <c r="H8" s="3"/>
    </row>
    <row r="9" spans="1:8">
      <c r="A9" t="s">
        <v>1</v>
      </c>
      <c r="B9"/>
      <c r="C9"/>
      <c r="F9" s="3"/>
      <c r="G9" s="10" t="s">
        <v>564</v>
      </c>
      <c r="H9" s="3"/>
    </row>
    <row r="10" spans="1:8">
      <c r="A10"/>
      <c r="B10"/>
      <c r="C10"/>
      <c r="F10" s="3"/>
      <c r="G10" s="10" t="s">
        <v>565</v>
      </c>
      <c r="H10" s="3"/>
    </row>
    <row r="11" spans="1:8">
      <c r="A11" t="s">
        <v>3</v>
      </c>
      <c r="B11"/>
      <c r="C11"/>
      <c r="F11" s="3"/>
      <c r="G11" s="3"/>
      <c r="H11" s="3"/>
    </row>
    <row r="12" spans="1:8">
      <c r="A12" t="s">
        <v>4</v>
      </c>
      <c r="B12"/>
      <c r="C12"/>
      <c r="F12" s="10" t="s">
        <v>566</v>
      </c>
      <c r="G12" s="10" t="s">
        <v>567</v>
      </c>
      <c r="H12" s="3"/>
    </row>
    <row r="13" spans="1:8">
      <c r="A13" t="s">
        <v>3</v>
      </c>
      <c r="B13"/>
      <c r="C13"/>
      <c r="F13" s="10" t="s">
        <v>568</v>
      </c>
      <c r="G13" s="11" t="s">
        <v>1224</v>
      </c>
      <c r="H13" s="3"/>
    </row>
    <row r="14" spans="1:8">
      <c r="A14"/>
      <c r="B14"/>
      <c r="C14"/>
    </row>
    <row r="15" spans="1:8">
      <c r="A15" t="s">
        <v>5</v>
      </c>
      <c r="B15"/>
      <c r="C15"/>
    </row>
    <row r="16" spans="1:8">
      <c r="A16" t="s">
        <v>6</v>
      </c>
      <c r="B16"/>
      <c r="C16"/>
    </row>
    <row r="17" spans="1:13">
      <c r="A17" t="s">
        <v>5</v>
      </c>
      <c r="B17"/>
      <c r="C17"/>
    </row>
    <row r="18" spans="1:13">
      <c r="A18"/>
      <c r="B18"/>
      <c r="C18"/>
    </row>
    <row r="19" spans="1:13">
      <c r="A19" t="s">
        <v>7</v>
      </c>
      <c r="B19"/>
      <c r="C19"/>
    </row>
    <row r="20" spans="1:13">
      <c r="A20" t="s">
        <v>215</v>
      </c>
      <c r="B20"/>
      <c r="C20"/>
    </row>
    <row r="21" spans="1:13">
      <c r="A21" t="s">
        <v>9</v>
      </c>
      <c r="B21"/>
      <c r="C21"/>
    </row>
    <row r="22" spans="1:13">
      <c r="A22" t="s">
        <v>10</v>
      </c>
      <c r="B22"/>
      <c r="C22"/>
      <c r="G22" s="2" t="s">
        <v>11</v>
      </c>
      <c r="H22" s="3">
        <v>8</v>
      </c>
    </row>
    <row r="23" spans="1:13">
      <c r="A23" t="s">
        <v>12</v>
      </c>
      <c r="B23"/>
      <c r="C23"/>
      <c r="H23" s="4" t="s">
        <v>13</v>
      </c>
      <c r="I23" s="1" t="s">
        <v>14</v>
      </c>
    </row>
    <row r="24" spans="1:13">
      <c r="A24" t="s">
        <v>15</v>
      </c>
      <c r="B24"/>
      <c r="C24"/>
      <c r="I24" s="1" t="s">
        <v>16</v>
      </c>
    </row>
    <row r="25" spans="1:13">
      <c r="A25"/>
      <c r="B25"/>
      <c r="C25"/>
      <c r="H25" s="1" t="s">
        <v>17</v>
      </c>
    </row>
    <row r="26" spans="1:13">
      <c r="A26" t="s">
        <v>18</v>
      </c>
      <c r="B26" t="s">
        <v>19</v>
      </c>
      <c r="C26" t="s">
        <v>20</v>
      </c>
    </row>
    <row r="27" spans="1:13">
      <c r="A27"/>
      <c r="B27"/>
      <c r="C27"/>
      <c r="I27" s="1" t="s">
        <v>21</v>
      </c>
      <c r="J27" s="1" t="s">
        <v>22</v>
      </c>
      <c r="K27" s="1" t="s">
        <v>23</v>
      </c>
      <c r="L27" s="1" t="s">
        <v>24</v>
      </c>
      <c r="M27" s="1" t="s">
        <v>25</v>
      </c>
    </row>
    <row r="28" spans="1:13">
      <c r="A28" t="s">
        <v>788</v>
      </c>
      <c r="B28" s="9">
        <v>1.95E-5</v>
      </c>
      <c r="C28">
        <v>0.39179999999999998</v>
      </c>
      <c r="H28" s="1">
        <v>8</v>
      </c>
      <c r="I28" s="5">
        <f t="shared" ref="I28:I50" si="0">B94*1000*1000</f>
        <v>18.700000000000003</v>
      </c>
      <c r="J28" s="5">
        <f t="shared" ref="J28:J50" si="1">B28*1000*1000</f>
        <v>19.5</v>
      </c>
      <c r="K28" s="5">
        <f t="shared" ref="K28:K50" si="2">B61*1000*1000</f>
        <v>47.9</v>
      </c>
      <c r="L28" s="5">
        <f>B127*1000*1000</f>
        <v>19.899999999999999</v>
      </c>
      <c r="M28" s="5">
        <f>B160*1000*1000</f>
        <v>47.599999999999994</v>
      </c>
    </row>
    <row r="29" spans="1:13">
      <c r="A29" t="s">
        <v>787</v>
      </c>
      <c r="B29" s="9">
        <v>2.0100000000000001E-5</v>
      </c>
      <c r="C29">
        <v>0.75990000000000002</v>
      </c>
      <c r="H29" s="1">
        <v>16</v>
      </c>
      <c r="I29" s="5">
        <f t="shared" si="0"/>
        <v>19.3</v>
      </c>
      <c r="J29" s="5">
        <f t="shared" si="1"/>
        <v>20.100000000000001</v>
      </c>
      <c r="K29" s="5">
        <f t="shared" si="2"/>
        <v>47</v>
      </c>
      <c r="L29" s="5">
        <f t="shared" ref="L29:L50" si="3">B128*1000*1000</f>
        <v>20.999999999999996</v>
      </c>
      <c r="M29" s="5">
        <f t="shared" ref="M29:M50" si="4">B161*1000*1000</f>
        <v>47.599999999999994</v>
      </c>
    </row>
    <row r="30" spans="1:13">
      <c r="A30" t="s">
        <v>786</v>
      </c>
      <c r="B30" s="9">
        <v>2.0100000000000001E-5</v>
      </c>
      <c r="C30">
        <v>1.52</v>
      </c>
      <c r="H30" s="1">
        <v>32</v>
      </c>
      <c r="I30" s="5">
        <f t="shared" si="0"/>
        <v>19.3</v>
      </c>
      <c r="J30" s="5">
        <f t="shared" si="1"/>
        <v>20.100000000000001</v>
      </c>
      <c r="K30" s="5">
        <f t="shared" si="2"/>
        <v>47.1</v>
      </c>
      <c r="L30" s="5">
        <f t="shared" si="3"/>
        <v>20.8</v>
      </c>
      <c r="M30" s="5">
        <f t="shared" si="4"/>
        <v>47.1</v>
      </c>
    </row>
    <row r="31" spans="1:13">
      <c r="A31" t="s">
        <v>785</v>
      </c>
      <c r="B31" s="9">
        <v>1.9300000000000002E-5</v>
      </c>
      <c r="C31">
        <v>3.165</v>
      </c>
      <c r="H31" s="1">
        <v>64</v>
      </c>
      <c r="I31" s="5">
        <f t="shared" si="0"/>
        <v>19.599999999999998</v>
      </c>
      <c r="J31" s="5">
        <f t="shared" si="1"/>
        <v>19.3</v>
      </c>
      <c r="K31" s="5">
        <f t="shared" si="2"/>
        <v>47</v>
      </c>
      <c r="L31" s="5">
        <f t="shared" si="3"/>
        <v>19.700000000000003</v>
      </c>
      <c r="M31" s="5">
        <f t="shared" si="4"/>
        <v>46.800000000000004</v>
      </c>
    </row>
    <row r="32" spans="1:13">
      <c r="A32" t="s">
        <v>784</v>
      </c>
      <c r="B32" s="9">
        <v>1.91E-5</v>
      </c>
      <c r="C32">
        <v>6.4</v>
      </c>
      <c r="H32" s="1">
        <v>128</v>
      </c>
      <c r="I32" s="5">
        <f t="shared" si="0"/>
        <v>21.9</v>
      </c>
      <c r="J32" s="5">
        <f t="shared" si="1"/>
        <v>19.099999999999998</v>
      </c>
      <c r="K32" s="5">
        <f t="shared" si="2"/>
        <v>46.900000000000006</v>
      </c>
      <c r="L32" s="5">
        <f t="shared" si="3"/>
        <v>19.700000000000003</v>
      </c>
      <c r="M32" s="5">
        <f t="shared" si="4"/>
        <v>47.199999999999996</v>
      </c>
    </row>
    <row r="33" spans="1:13">
      <c r="A33" t="s">
        <v>783</v>
      </c>
      <c r="B33" s="9">
        <v>1.91E-5</v>
      </c>
      <c r="C33">
        <v>12.78</v>
      </c>
      <c r="H33" s="1">
        <v>256</v>
      </c>
      <c r="I33" s="5">
        <f t="shared" si="0"/>
        <v>24</v>
      </c>
      <c r="J33" s="5">
        <f t="shared" si="1"/>
        <v>19.099999999999998</v>
      </c>
      <c r="K33" s="5">
        <f t="shared" si="2"/>
        <v>47.599999999999994</v>
      </c>
      <c r="L33" s="5">
        <f t="shared" si="3"/>
        <v>19.3</v>
      </c>
      <c r="M33" s="5">
        <f t="shared" si="4"/>
        <v>48</v>
      </c>
    </row>
    <row r="34" spans="1:13">
      <c r="A34" t="s">
        <v>782</v>
      </c>
      <c r="B34" s="9">
        <v>2.0599999999999999E-5</v>
      </c>
      <c r="C34">
        <v>23.74</v>
      </c>
      <c r="H34" s="1">
        <v>512</v>
      </c>
      <c r="I34" s="5">
        <f t="shared" si="0"/>
        <v>25.599999999999998</v>
      </c>
      <c r="J34" s="5">
        <f t="shared" si="1"/>
        <v>20.6</v>
      </c>
      <c r="K34" s="5">
        <f t="shared" si="2"/>
        <v>49</v>
      </c>
      <c r="L34" s="5">
        <f t="shared" si="3"/>
        <v>19.400000000000002</v>
      </c>
      <c r="M34" s="5">
        <f t="shared" si="4"/>
        <v>50.7</v>
      </c>
    </row>
    <row r="35" spans="1:13">
      <c r="A35" t="s">
        <v>781</v>
      </c>
      <c r="B35" s="9">
        <v>2.05E-5</v>
      </c>
      <c r="C35">
        <v>47.62</v>
      </c>
      <c r="H35" s="1">
        <v>1024</v>
      </c>
      <c r="I35" s="5">
        <f t="shared" si="0"/>
        <v>27.200000000000003</v>
      </c>
      <c r="J35" s="5">
        <f t="shared" si="1"/>
        <v>20.5</v>
      </c>
      <c r="K35" s="5">
        <f t="shared" si="2"/>
        <v>55.4</v>
      </c>
      <c r="L35" s="5">
        <f t="shared" si="3"/>
        <v>20.8</v>
      </c>
      <c r="M35" s="5">
        <f t="shared" si="4"/>
        <v>56.2</v>
      </c>
    </row>
    <row r="36" spans="1:13">
      <c r="A36" t="s">
        <v>780</v>
      </c>
      <c r="B36" s="9">
        <v>2.0599999999999999E-5</v>
      </c>
      <c r="C36">
        <v>94.67</v>
      </c>
      <c r="H36" s="1">
        <v>2048</v>
      </c>
      <c r="I36" s="5">
        <f t="shared" si="0"/>
        <v>29.8</v>
      </c>
      <c r="J36" s="5">
        <f t="shared" si="1"/>
        <v>20.6</v>
      </c>
      <c r="K36" s="5">
        <f t="shared" si="2"/>
        <v>66</v>
      </c>
      <c r="L36" s="5">
        <f t="shared" si="3"/>
        <v>20.5</v>
      </c>
      <c r="M36" s="5">
        <f t="shared" si="4"/>
        <v>66</v>
      </c>
    </row>
    <row r="37" spans="1:13">
      <c r="A37" t="s">
        <v>779</v>
      </c>
      <c r="B37" s="9">
        <v>2.2200000000000001E-5</v>
      </c>
      <c r="C37">
        <v>176.3</v>
      </c>
      <c r="H37" s="1">
        <v>4096</v>
      </c>
      <c r="I37" s="5">
        <f t="shared" si="0"/>
        <v>34.9</v>
      </c>
      <c r="J37" s="5">
        <f t="shared" si="1"/>
        <v>22.2</v>
      </c>
      <c r="K37" s="5">
        <f t="shared" si="2"/>
        <v>70.599999999999994</v>
      </c>
      <c r="L37" s="5">
        <f t="shared" si="3"/>
        <v>21.7</v>
      </c>
      <c r="M37" s="5">
        <f t="shared" si="4"/>
        <v>68.8</v>
      </c>
    </row>
    <row r="38" spans="1:13">
      <c r="A38" t="s">
        <v>778</v>
      </c>
      <c r="B38" s="9">
        <v>2.37E-5</v>
      </c>
      <c r="C38">
        <v>329.9</v>
      </c>
      <c r="H38" s="1">
        <v>8192</v>
      </c>
      <c r="I38" s="5">
        <f t="shared" si="0"/>
        <v>46.800000000000004</v>
      </c>
      <c r="J38" s="5">
        <f t="shared" si="1"/>
        <v>23.7</v>
      </c>
      <c r="K38" s="5">
        <f t="shared" si="2"/>
        <v>80</v>
      </c>
      <c r="L38" s="5">
        <f t="shared" si="3"/>
        <v>23.400000000000002</v>
      </c>
      <c r="M38" s="5">
        <f t="shared" si="4"/>
        <v>83.6</v>
      </c>
    </row>
    <row r="39" spans="1:13">
      <c r="A39" t="s">
        <v>777</v>
      </c>
      <c r="B39" s="9">
        <v>3.6199999999999999E-5</v>
      </c>
      <c r="C39">
        <v>431.7</v>
      </c>
      <c r="H39" s="1">
        <v>16384</v>
      </c>
      <c r="I39" s="5">
        <f t="shared" si="0"/>
        <v>50</v>
      </c>
      <c r="J39" s="5">
        <f t="shared" si="1"/>
        <v>36.199999999999996</v>
      </c>
      <c r="K39" s="5">
        <f t="shared" si="2"/>
        <v>105.00000000000001</v>
      </c>
      <c r="L39" s="5">
        <f t="shared" si="3"/>
        <v>35.1</v>
      </c>
      <c r="M39" s="5">
        <f t="shared" si="4"/>
        <v>99.6</v>
      </c>
    </row>
    <row r="40" spans="1:13">
      <c r="A40" t="s">
        <v>776</v>
      </c>
      <c r="B40" s="9">
        <v>5.9700000000000001E-5</v>
      </c>
      <c r="C40">
        <v>523.5</v>
      </c>
      <c r="H40" s="1">
        <v>32768</v>
      </c>
      <c r="I40" s="5">
        <f t="shared" si="0"/>
        <v>65.900000000000006</v>
      </c>
      <c r="J40" s="5">
        <f t="shared" si="1"/>
        <v>59.7</v>
      </c>
      <c r="K40" s="5">
        <f t="shared" si="2"/>
        <v>137.99999999999997</v>
      </c>
      <c r="L40" s="5">
        <f t="shared" si="3"/>
        <v>60.699999999999996</v>
      </c>
      <c r="M40" s="5">
        <f t="shared" si="4"/>
        <v>134</v>
      </c>
    </row>
    <row r="41" spans="1:13">
      <c r="A41" t="s">
        <v>775</v>
      </c>
      <c r="B41" s="9">
        <v>1.06E-4</v>
      </c>
      <c r="C41">
        <v>587.79999999999995</v>
      </c>
      <c r="H41" s="1">
        <v>65536</v>
      </c>
      <c r="I41" s="5">
        <f t="shared" si="0"/>
        <v>103</v>
      </c>
      <c r="J41" s="5">
        <f t="shared" si="1"/>
        <v>106</v>
      </c>
      <c r="K41" s="5">
        <f t="shared" si="2"/>
        <v>220</v>
      </c>
      <c r="L41" s="5">
        <f t="shared" si="3"/>
        <v>107</v>
      </c>
      <c r="M41" s="5">
        <f t="shared" si="4"/>
        <v>214</v>
      </c>
    </row>
    <row r="42" spans="1:13">
      <c r="A42" t="s">
        <v>774</v>
      </c>
      <c r="B42" s="9">
        <v>2.0100000000000001E-4</v>
      </c>
      <c r="C42">
        <v>622.9</v>
      </c>
      <c r="H42" s="1">
        <v>131072</v>
      </c>
      <c r="I42" s="5">
        <f t="shared" si="0"/>
        <v>196.99999999999997</v>
      </c>
      <c r="J42" s="5">
        <f t="shared" si="1"/>
        <v>201</v>
      </c>
      <c r="K42" s="5">
        <f t="shared" si="2"/>
        <v>384.99999999999994</v>
      </c>
      <c r="L42" s="5">
        <f t="shared" si="3"/>
        <v>201</v>
      </c>
      <c r="M42" s="5">
        <f t="shared" si="4"/>
        <v>348</v>
      </c>
    </row>
    <row r="43" spans="1:13">
      <c r="A43" t="s">
        <v>773</v>
      </c>
      <c r="B43" s="9">
        <v>3.8999999999999999E-4</v>
      </c>
      <c r="C43">
        <v>641.6</v>
      </c>
      <c r="H43" s="1">
        <v>262144</v>
      </c>
      <c r="I43" s="5">
        <f t="shared" si="0"/>
        <v>386</v>
      </c>
      <c r="J43" s="5">
        <f t="shared" si="1"/>
        <v>390</v>
      </c>
      <c r="K43" s="5">
        <f t="shared" si="2"/>
        <v>684</v>
      </c>
      <c r="L43" s="5">
        <f t="shared" si="3"/>
        <v>389</v>
      </c>
      <c r="M43" s="5">
        <f t="shared" si="4"/>
        <v>651</v>
      </c>
    </row>
    <row r="44" spans="1:13">
      <c r="A44" t="s">
        <v>772</v>
      </c>
      <c r="B44" s="9">
        <v>7.6800000000000002E-4</v>
      </c>
      <c r="C44">
        <v>651.4</v>
      </c>
      <c r="H44" s="1">
        <v>524288</v>
      </c>
      <c r="I44" s="5">
        <f t="shared" si="0"/>
        <v>766</v>
      </c>
      <c r="J44" s="5">
        <f t="shared" si="1"/>
        <v>768</v>
      </c>
      <c r="K44" s="5">
        <f t="shared" si="2"/>
        <v>1250</v>
      </c>
      <c r="L44" s="5">
        <f t="shared" si="3"/>
        <v>766</v>
      </c>
      <c r="M44" s="5">
        <f t="shared" si="4"/>
        <v>1220</v>
      </c>
    </row>
    <row r="45" spans="1:13">
      <c r="A45" t="s">
        <v>771</v>
      </c>
      <c r="B45" s="9">
        <v>1.5200000000000001E-3</v>
      </c>
      <c r="C45">
        <v>657.3</v>
      </c>
      <c r="H45" s="1">
        <v>1048576</v>
      </c>
      <c r="I45" s="5">
        <f t="shared" si="0"/>
        <v>1520</v>
      </c>
      <c r="J45" s="5">
        <f t="shared" si="1"/>
        <v>1520</v>
      </c>
      <c r="K45" s="5">
        <f t="shared" si="2"/>
        <v>2579.9999999999995</v>
      </c>
      <c r="L45" s="5">
        <f t="shared" si="3"/>
        <v>1520</v>
      </c>
      <c r="M45" s="5">
        <f t="shared" si="4"/>
        <v>2380.0000000000005</v>
      </c>
    </row>
    <row r="46" spans="1:13">
      <c r="A46" t="s">
        <v>717</v>
      </c>
      <c r="B46" s="9">
        <v>3.0300000000000001E-3</v>
      </c>
      <c r="C46">
        <v>660.6</v>
      </c>
      <c r="H46" s="1">
        <v>2097152</v>
      </c>
      <c r="I46" s="5">
        <f t="shared" si="0"/>
        <v>3030.0000000000005</v>
      </c>
      <c r="J46" s="5">
        <f t="shared" si="1"/>
        <v>3030.0000000000005</v>
      </c>
      <c r="K46" s="5">
        <f t="shared" si="2"/>
        <v>4890.0000000000009</v>
      </c>
      <c r="L46" s="5">
        <f t="shared" si="3"/>
        <v>3030.0000000000005</v>
      </c>
      <c r="M46" s="5">
        <f t="shared" si="4"/>
        <v>4770</v>
      </c>
    </row>
    <row r="47" spans="1:13">
      <c r="A47" t="s">
        <v>770</v>
      </c>
      <c r="B47" s="9">
        <v>6.0699999999999999E-3</v>
      </c>
      <c r="C47">
        <v>658.9</v>
      </c>
      <c r="H47" s="1">
        <v>4194304</v>
      </c>
      <c r="I47" s="5">
        <f t="shared" si="0"/>
        <v>6050</v>
      </c>
      <c r="J47" s="5">
        <f t="shared" si="1"/>
        <v>6070</v>
      </c>
      <c r="K47" s="5">
        <f t="shared" si="2"/>
        <v>10100</v>
      </c>
      <c r="L47" s="5">
        <f t="shared" si="3"/>
        <v>6050</v>
      </c>
      <c r="M47" s="5">
        <f t="shared" si="4"/>
        <v>9340</v>
      </c>
    </row>
    <row r="48" spans="1:13">
      <c r="A48" t="s">
        <v>769</v>
      </c>
      <c r="B48" s="9">
        <v>1.21E-2</v>
      </c>
      <c r="C48">
        <v>660.6</v>
      </c>
      <c r="H48" s="1">
        <v>8388608</v>
      </c>
      <c r="I48" s="5">
        <f t="shared" si="0"/>
        <v>12100</v>
      </c>
      <c r="J48" s="5">
        <f t="shared" si="1"/>
        <v>12100</v>
      </c>
      <c r="K48" s="5">
        <f t="shared" si="2"/>
        <v>20600</v>
      </c>
      <c r="L48" s="5">
        <f t="shared" si="3"/>
        <v>12100</v>
      </c>
      <c r="M48" s="5">
        <f t="shared" si="4"/>
        <v>18800</v>
      </c>
    </row>
    <row r="49" spans="1:13">
      <c r="A49" t="s">
        <v>768</v>
      </c>
      <c r="B49" s="9">
        <v>2.4199999999999999E-2</v>
      </c>
      <c r="C49">
        <v>660.6</v>
      </c>
      <c r="H49" s="1">
        <v>16777216</v>
      </c>
      <c r="I49" s="5">
        <f t="shared" si="0"/>
        <v>24200</v>
      </c>
      <c r="J49" s="5">
        <f t="shared" si="1"/>
        <v>24200</v>
      </c>
      <c r="K49" s="5">
        <f t="shared" si="2"/>
        <v>38600</v>
      </c>
      <c r="L49" s="5">
        <f t="shared" si="3"/>
        <v>24200</v>
      </c>
      <c r="M49" s="5">
        <f t="shared" si="4"/>
        <v>39300.000000000007</v>
      </c>
    </row>
    <row r="50" spans="1:13">
      <c r="A50" t="s">
        <v>767</v>
      </c>
      <c r="B50" s="9">
        <v>4.8599999999999997E-2</v>
      </c>
      <c r="C50">
        <v>658.9</v>
      </c>
      <c r="H50" s="1">
        <v>33554432</v>
      </c>
      <c r="I50" s="5">
        <f t="shared" si="0"/>
        <v>48400</v>
      </c>
      <c r="J50" s="5">
        <f t="shared" si="1"/>
        <v>48599.999999999993</v>
      </c>
      <c r="K50" s="5">
        <f t="shared" si="2"/>
        <v>79900</v>
      </c>
      <c r="L50" s="5">
        <f t="shared" si="3"/>
        <v>48400</v>
      </c>
      <c r="M50" s="5">
        <f t="shared" si="4"/>
        <v>79900</v>
      </c>
    </row>
    <row r="51" spans="1:13">
      <c r="A51"/>
      <c r="B51"/>
      <c r="C51"/>
    </row>
    <row r="52" spans="1:13">
      <c r="A52" t="s">
        <v>7</v>
      </c>
      <c r="B52"/>
      <c r="C52"/>
    </row>
    <row r="53" spans="1:13">
      <c r="A53" t="s">
        <v>215</v>
      </c>
      <c r="B53"/>
      <c r="C53"/>
    </row>
    <row r="54" spans="1:13">
      <c r="A54" t="s">
        <v>26</v>
      </c>
      <c r="B54"/>
      <c r="C54"/>
    </row>
    <row r="55" spans="1:13">
      <c r="A55" t="s">
        <v>10</v>
      </c>
      <c r="B55"/>
      <c r="C55"/>
      <c r="G55" s="2"/>
    </row>
    <row r="56" spans="1:13">
      <c r="A56" t="s">
        <v>12</v>
      </c>
      <c r="B56"/>
      <c r="C56"/>
      <c r="H56" s="4" t="s">
        <v>27</v>
      </c>
      <c r="I56" s="1" t="s">
        <v>14</v>
      </c>
    </row>
    <row r="57" spans="1:13">
      <c r="A57" t="s">
        <v>15</v>
      </c>
      <c r="B57"/>
      <c r="C57"/>
      <c r="I57" s="1" t="s">
        <v>28</v>
      </c>
    </row>
    <row r="58" spans="1:13">
      <c r="A58"/>
      <c r="B58"/>
      <c r="C58"/>
      <c r="H58" s="1" t="s">
        <v>17</v>
      </c>
    </row>
    <row r="59" spans="1:13">
      <c r="A59" t="s">
        <v>18</v>
      </c>
      <c r="B59" t="s">
        <v>19</v>
      </c>
      <c r="C59" t="s">
        <v>20</v>
      </c>
    </row>
    <row r="60" spans="1:13">
      <c r="A60"/>
      <c r="B60"/>
      <c r="C60"/>
      <c r="I60" s="1" t="s">
        <v>21</v>
      </c>
      <c r="J60" s="1" t="s">
        <v>22</v>
      </c>
      <c r="K60" s="1" t="s">
        <v>23</v>
      </c>
      <c r="L60" s="1" t="s">
        <v>29</v>
      </c>
      <c r="M60" s="1" t="s">
        <v>30</v>
      </c>
    </row>
    <row r="61" spans="1:13">
      <c r="A61" t="s">
        <v>766</v>
      </c>
      <c r="B61" s="9">
        <v>4.7899999999999999E-5</v>
      </c>
      <c r="C61">
        <v>0.15939999999999999</v>
      </c>
      <c r="H61" s="1">
        <v>8</v>
      </c>
      <c r="I61" s="6">
        <f>C94/1000*$H$22</f>
        <v>3.2679999999999996E-3</v>
      </c>
      <c r="J61" s="6">
        <f>C28/1000*$H$22</f>
        <v>3.1343999999999999E-3</v>
      </c>
      <c r="K61" s="6">
        <f>C61/1000*$H$22</f>
        <v>1.2752E-3</v>
      </c>
      <c r="L61" s="6">
        <f>C127/1000*$H$22</f>
        <v>3.0672E-3</v>
      </c>
      <c r="M61" s="6">
        <f>C160/1000*$H$22</f>
        <v>1.2823999999999999E-3</v>
      </c>
    </row>
    <row r="62" spans="1:13">
      <c r="A62" t="s">
        <v>765</v>
      </c>
      <c r="B62" s="9">
        <v>4.6999999999999997E-5</v>
      </c>
      <c r="C62">
        <v>0.32469999999999999</v>
      </c>
      <c r="H62" s="1">
        <v>16</v>
      </c>
      <c r="I62" s="6">
        <f t="shared" ref="I62:I83" si="5">C95/1000*$H$22</f>
        <v>6.3287999999999999E-3</v>
      </c>
      <c r="J62" s="6">
        <f t="shared" ref="J62:J83" si="6">C29/1000*$H$22</f>
        <v>6.0791999999999999E-3</v>
      </c>
      <c r="K62" s="6">
        <f t="shared" ref="K62:K83" si="7">C62/1000*$H$22</f>
        <v>2.5975999999999998E-3</v>
      </c>
      <c r="L62" s="6">
        <f t="shared" ref="L62:L83" si="8">C128/1000*$H$22</f>
        <v>5.8056000000000002E-3</v>
      </c>
      <c r="M62" s="6">
        <f t="shared" ref="M62:M83" si="9">C161/1000*$H$22</f>
        <v>2.5639999999999999E-3</v>
      </c>
    </row>
    <row r="63" spans="1:13">
      <c r="A63" t="s">
        <v>712</v>
      </c>
      <c r="B63" s="9">
        <v>4.71E-5</v>
      </c>
      <c r="C63">
        <v>0.64770000000000005</v>
      </c>
      <c r="H63" s="1">
        <v>32</v>
      </c>
      <c r="I63" s="6">
        <f t="shared" si="5"/>
        <v>1.264E-2</v>
      </c>
      <c r="J63" s="6">
        <f t="shared" si="6"/>
        <v>1.2160000000000001E-2</v>
      </c>
      <c r="K63" s="6">
        <f t="shared" si="7"/>
        <v>5.1816000000000006E-3</v>
      </c>
      <c r="L63" s="6">
        <f t="shared" si="8"/>
        <v>1.1728000000000001E-2</v>
      </c>
      <c r="M63" s="6">
        <f t="shared" si="9"/>
        <v>5.1816000000000006E-3</v>
      </c>
    </row>
    <row r="64" spans="1:13">
      <c r="A64" t="s">
        <v>764</v>
      </c>
      <c r="B64" s="9">
        <v>4.6999999999999997E-5</v>
      </c>
      <c r="C64">
        <v>1.2989999999999999</v>
      </c>
      <c r="H64" s="1">
        <v>64</v>
      </c>
      <c r="I64" s="6">
        <f t="shared" si="5"/>
        <v>2.496E-2</v>
      </c>
      <c r="J64" s="6">
        <f t="shared" si="6"/>
        <v>2.5319999999999999E-2</v>
      </c>
      <c r="K64" s="6">
        <f t="shared" si="7"/>
        <v>1.0392E-2</v>
      </c>
      <c r="L64" s="6">
        <f t="shared" si="8"/>
        <v>2.4808E-2</v>
      </c>
      <c r="M64" s="6">
        <f t="shared" si="9"/>
        <v>1.044E-2</v>
      </c>
    </row>
    <row r="65" spans="1:13">
      <c r="A65" t="s">
        <v>763</v>
      </c>
      <c r="B65" s="9">
        <v>4.6900000000000002E-5</v>
      </c>
      <c r="C65">
        <v>2.6040000000000001</v>
      </c>
      <c r="H65" s="1">
        <v>128</v>
      </c>
      <c r="I65" s="6">
        <f t="shared" si="5"/>
        <v>4.4696E-2</v>
      </c>
      <c r="J65" s="6">
        <f t="shared" si="6"/>
        <v>5.1200000000000002E-2</v>
      </c>
      <c r="K65" s="6">
        <f t="shared" si="7"/>
        <v>2.0832E-2</v>
      </c>
      <c r="L65" s="6">
        <f t="shared" si="8"/>
        <v>4.9688000000000003E-2</v>
      </c>
      <c r="M65" s="6">
        <f t="shared" si="9"/>
        <v>2.0671999999999999E-2</v>
      </c>
    </row>
    <row r="66" spans="1:13">
      <c r="A66" t="s">
        <v>762</v>
      </c>
      <c r="B66" s="9">
        <v>4.7599999999999998E-5</v>
      </c>
      <c r="C66">
        <v>5.1280000000000001</v>
      </c>
      <c r="H66" s="1">
        <v>256</v>
      </c>
      <c r="I66" s="6">
        <f t="shared" si="5"/>
        <v>8.1200000000000008E-2</v>
      </c>
      <c r="J66" s="6">
        <f t="shared" si="6"/>
        <v>0.10224</v>
      </c>
      <c r="K66" s="6">
        <f t="shared" si="7"/>
        <v>4.1023999999999998E-2</v>
      </c>
      <c r="L66" s="6">
        <f t="shared" si="8"/>
        <v>0.10095999999999999</v>
      </c>
      <c r="M66" s="6">
        <f t="shared" si="9"/>
        <v>4.0712000000000005E-2</v>
      </c>
    </row>
    <row r="67" spans="1:13">
      <c r="A67" t="s">
        <v>761</v>
      </c>
      <c r="B67" s="9">
        <v>4.8999999999999998E-5</v>
      </c>
      <c r="C67">
        <v>9.9749999999999996</v>
      </c>
      <c r="H67" s="1">
        <v>512</v>
      </c>
      <c r="I67" s="6">
        <f t="shared" si="5"/>
        <v>0.15240000000000001</v>
      </c>
      <c r="J67" s="6">
        <f t="shared" si="6"/>
        <v>0.18991999999999998</v>
      </c>
      <c r="K67" s="6">
        <f t="shared" si="7"/>
        <v>7.9799999999999996E-2</v>
      </c>
      <c r="L67" s="6">
        <f t="shared" si="8"/>
        <v>0.2016</v>
      </c>
      <c r="M67" s="6">
        <f t="shared" si="9"/>
        <v>7.7112E-2</v>
      </c>
    </row>
    <row r="68" spans="1:13">
      <c r="A68" t="s">
        <v>760</v>
      </c>
      <c r="B68" s="9">
        <v>5.5399999999999998E-5</v>
      </c>
      <c r="C68">
        <v>17.62</v>
      </c>
      <c r="H68" s="1">
        <v>1024</v>
      </c>
      <c r="I68" s="6">
        <f t="shared" si="5"/>
        <v>0.28767999999999999</v>
      </c>
      <c r="J68" s="6">
        <f t="shared" si="6"/>
        <v>0.38095999999999997</v>
      </c>
      <c r="K68" s="6">
        <f t="shared" si="7"/>
        <v>0.14096</v>
      </c>
      <c r="L68" s="6">
        <f t="shared" si="8"/>
        <v>0.37592000000000003</v>
      </c>
      <c r="M68" s="6">
        <f t="shared" si="9"/>
        <v>0.13911999999999999</v>
      </c>
    </row>
    <row r="69" spans="1:13">
      <c r="A69" t="s">
        <v>706</v>
      </c>
      <c r="B69" s="9">
        <v>6.6000000000000005E-5</v>
      </c>
      <c r="C69">
        <v>29.57</v>
      </c>
      <c r="H69" s="1">
        <v>2048</v>
      </c>
      <c r="I69" s="6">
        <f t="shared" si="5"/>
        <v>0.52351999999999999</v>
      </c>
      <c r="J69" s="6">
        <f t="shared" si="6"/>
        <v>0.75736000000000003</v>
      </c>
      <c r="K69" s="6">
        <f t="shared" si="7"/>
        <v>0.23655999999999999</v>
      </c>
      <c r="L69" s="6">
        <f t="shared" si="8"/>
        <v>0.76191999999999993</v>
      </c>
      <c r="M69" s="6">
        <f t="shared" si="9"/>
        <v>0.23655999999999999</v>
      </c>
    </row>
    <row r="70" spans="1:13">
      <c r="A70" t="s">
        <v>759</v>
      </c>
      <c r="B70" s="9">
        <v>7.0599999999999995E-5</v>
      </c>
      <c r="C70">
        <v>55.36</v>
      </c>
      <c r="H70" s="1">
        <v>4096</v>
      </c>
      <c r="I70" s="6">
        <f t="shared" si="5"/>
        <v>0.89679999999999993</v>
      </c>
      <c r="J70" s="6">
        <f t="shared" si="6"/>
        <v>1.4104000000000001</v>
      </c>
      <c r="K70" s="6">
        <f t="shared" si="7"/>
        <v>0.44288</v>
      </c>
      <c r="L70" s="6">
        <f t="shared" si="8"/>
        <v>1.4424000000000001</v>
      </c>
      <c r="M70" s="6">
        <f t="shared" si="9"/>
        <v>0.45391999999999999</v>
      </c>
    </row>
    <row r="71" spans="1:13">
      <c r="A71" t="s">
        <v>758</v>
      </c>
      <c r="B71" s="9">
        <v>8.0000000000000007E-5</v>
      </c>
      <c r="C71">
        <v>97.71</v>
      </c>
      <c r="H71" s="1">
        <v>8192</v>
      </c>
      <c r="I71" s="6">
        <f t="shared" si="5"/>
        <v>1.3368</v>
      </c>
      <c r="J71" s="6">
        <f t="shared" si="6"/>
        <v>2.6391999999999998</v>
      </c>
      <c r="K71" s="6">
        <f t="shared" si="7"/>
        <v>0.78167999999999993</v>
      </c>
      <c r="L71" s="6">
        <f t="shared" si="8"/>
        <v>2.6736</v>
      </c>
      <c r="M71" s="6">
        <f t="shared" si="9"/>
        <v>0.7474400000000001</v>
      </c>
    </row>
    <row r="72" spans="1:13">
      <c r="A72" t="s">
        <v>757</v>
      </c>
      <c r="B72" s="9">
        <v>1.05E-4</v>
      </c>
      <c r="C72">
        <v>149.19999999999999</v>
      </c>
      <c r="H72" s="1">
        <v>16384</v>
      </c>
      <c r="I72" s="6">
        <f t="shared" si="5"/>
        <v>2.4975999999999998</v>
      </c>
      <c r="J72" s="6">
        <f t="shared" si="6"/>
        <v>3.4535999999999998</v>
      </c>
      <c r="K72" s="6">
        <f t="shared" si="7"/>
        <v>1.1936</v>
      </c>
      <c r="L72" s="6">
        <f t="shared" si="8"/>
        <v>3.5615999999999999</v>
      </c>
      <c r="M72" s="6">
        <f t="shared" si="9"/>
        <v>1.2552000000000001</v>
      </c>
    </row>
    <row r="73" spans="1:13">
      <c r="A73" t="s">
        <v>756</v>
      </c>
      <c r="B73" s="9">
        <v>1.3799999999999999E-4</v>
      </c>
      <c r="C73">
        <v>225.7</v>
      </c>
      <c r="H73" s="1">
        <v>32768</v>
      </c>
      <c r="I73" s="6">
        <f t="shared" si="5"/>
        <v>3.7928000000000002</v>
      </c>
      <c r="J73" s="6">
        <f t="shared" si="6"/>
        <v>4.1879999999999997</v>
      </c>
      <c r="K73" s="6">
        <f t="shared" si="7"/>
        <v>1.8055999999999999</v>
      </c>
      <c r="L73" s="6">
        <f t="shared" si="8"/>
        <v>4.1208</v>
      </c>
      <c r="M73" s="6">
        <f t="shared" si="9"/>
        <v>1.8688</v>
      </c>
    </row>
    <row r="74" spans="1:13">
      <c r="A74" t="s">
        <v>755</v>
      </c>
      <c r="B74" s="9">
        <v>2.2000000000000001E-4</v>
      </c>
      <c r="C74">
        <v>283.8</v>
      </c>
      <c r="H74" s="1">
        <v>65536</v>
      </c>
      <c r="I74" s="6">
        <f t="shared" si="5"/>
        <v>4.8760000000000003</v>
      </c>
      <c r="J74" s="6">
        <f t="shared" si="6"/>
        <v>4.7023999999999999</v>
      </c>
      <c r="K74" s="6">
        <f t="shared" si="7"/>
        <v>2.2704</v>
      </c>
      <c r="L74" s="6">
        <f t="shared" si="8"/>
        <v>4.6648000000000005</v>
      </c>
      <c r="M74" s="6">
        <f t="shared" si="9"/>
        <v>2.3376000000000001</v>
      </c>
    </row>
    <row r="75" spans="1:13">
      <c r="A75" t="s">
        <v>754</v>
      </c>
      <c r="B75" s="9">
        <v>3.8499999999999998E-4</v>
      </c>
      <c r="C75">
        <v>324.5</v>
      </c>
      <c r="H75" s="1">
        <v>131072</v>
      </c>
      <c r="I75" s="6">
        <f t="shared" si="5"/>
        <v>5.0816000000000008</v>
      </c>
      <c r="J75" s="6">
        <f t="shared" si="6"/>
        <v>4.9832000000000001</v>
      </c>
      <c r="K75" s="6">
        <f t="shared" si="7"/>
        <v>2.5960000000000001</v>
      </c>
      <c r="L75" s="6">
        <f t="shared" si="8"/>
        <v>4.9648000000000003</v>
      </c>
      <c r="M75" s="6">
        <f t="shared" si="9"/>
        <v>2.8719999999999999</v>
      </c>
    </row>
    <row r="76" spans="1:13">
      <c r="A76" t="s">
        <v>753</v>
      </c>
      <c r="B76" s="9">
        <v>6.8400000000000004E-4</v>
      </c>
      <c r="C76">
        <v>365.7</v>
      </c>
      <c r="H76" s="1">
        <v>262144</v>
      </c>
      <c r="I76" s="6">
        <f t="shared" si="5"/>
        <v>5.1783999999999999</v>
      </c>
      <c r="J76" s="6">
        <f t="shared" si="6"/>
        <v>5.1328000000000005</v>
      </c>
      <c r="K76" s="6">
        <f t="shared" si="7"/>
        <v>2.9255999999999998</v>
      </c>
      <c r="L76" s="6">
        <f t="shared" si="8"/>
        <v>5.1456</v>
      </c>
      <c r="M76" s="6">
        <f t="shared" si="9"/>
        <v>3.0704000000000002</v>
      </c>
    </row>
    <row r="77" spans="1:13">
      <c r="A77" t="s">
        <v>752</v>
      </c>
      <c r="B77" s="9">
        <v>1.25E-3</v>
      </c>
      <c r="C77">
        <v>401.3</v>
      </c>
      <c r="H77" s="1">
        <v>524288</v>
      </c>
      <c r="I77" s="6">
        <f t="shared" si="5"/>
        <v>5.2248000000000001</v>
      </c>
      <c r="J77" s="6">
        <f t="shared" si="6"/>
        <v>5.2111999999999998</v>
      </c>
      <c r="K77" s="6">
        <f t="shared" si="7"/>
        <v>3.2103999999999999</v>
      </c>
      <c r="L77" s="6">
        <f t="shared" si="8"/>
        <v>5.2248000000000001</v>
      </c>
      <c r="M77" s="6">
        <f t="shared" si="9"/>
        <v>3.2711999999999999</v>
      </c>
    </row>
    <row r="78" spans="1:13">
      <c r="A78" t="s">
        <v>751</v>
      </c>
      <c r="B78" s="9">
        <v>2.5799999999999998E-3</v>
      </c>
      <c r="C78">
        <v>387.3</v>
      </c>
      <c r="H78" s="1">
        <v>1048576</v>
      </c>
      <c r="I78" s="6">
        <f t="shared" si="5"/>
        <v>5.2511999999999999</v>
      </c>
      <c r="J78" s="6">
        <f t="shared" si="6"/>
        <v>5.2584</v>
      </c>
      <c r="K78" s="6">
        <f t="shared" si="7"/>
        <v>3.0984000000000003</v>
      </c>
      <c r="L78" s="6">
        <f t="shared" si="8"/>
        <v>5.2511999999999999</v>
      </c>
      <c r="M78" s="6">
        <f t="shared" si="9"/>
        <v>3.36</v>
      </c>
    </row>
    <row r="79" spans="1:13">
      <c r="A79" t="s">
        <v>750</v>
      </c>
      <c r="B79" s="9">
        <v>4.8900000000000002E-3</v>
      </c>
      <c r="C79">
        <v>409.3</v>
      </c>
      <c r="H79" s="1">
        <v>2097152</v>
      </c>
      <c r="I79" s="6">
        <f t="shared" si="5"/>
        <v>5.2848000000000006</v>
      </c>
      <c r="J79" s="6">
        <f t="shared" si="6"/>
        <v>5.2848000000000006</v>
      </c>
      <c r="K79" s="6">
        <f t="shared" si="7"/>
        <v>3.2744</v>
      </c>
      <c r="L79" s="6">
        <f t="shared" si="8"/>
        <v>5.2848000000000006</v>
      </c>
      <c r="M79" s="6">
        <f t="shared" si="9"/>
        <v>3.3544</v>
      </c>
    </row>
    <row r="80" spans="1:13">
      <c r="A80" t="s">
        <v>749</v>
      </c>
      <c r="B80" s="9">
        <v>1.01E-2</v>
      </c>
      <c r="C80">
        <v>395.1</v>
      </c>
      <c r="H80" s="1">
        <v>4194304</v>
      </c>
      <c r="I80" s="6">
        <f t="shared" si="5"/>
        <v>5.2919999999999998</v>
      </c>
      <c r="J80" s="6">
        <f t="shared" si="6"/>
        <v>5.2711999999999994</v>
      </c>
      <c r="K80" s="6">
        <f t="shared" si="7"/>
        <v>3.1608000000000001</v>
      </c>
      <c r="L80" s="6">
        <f t="shared" si="8"/>
        <v>5.2848000000000006</v>
      </c>
      <c r="M80" s="6">
        <f t="shared" si="9"/>
        <v>3.4279999999999999</v>
      </c>
    </row>
    <row r="81" spans="1:13">
      <c r="A81" t="s">
        <v>748</v>
      </c>
      <c r="B81" s="9">
        <v>2.06E-2</v>
      </c>
      <c r="C81">
        <v>388.2</v>
      </c>
      <c r="H81" s="1">
        <v>8388608</v>
      </c>
      <c r="I81" s="6">
        <f t="shared" si="5"/>
        <v>5.2991999999999999</v>
      </c>
      <c r="J81" s="6">
        <f t="shared" si="6"/>
        <v>5.2848000000000006</v>
      </c>
      <c r="K81" s="6">
        <f t="shared" si="7"/>
        <v>3.1055999999999999</v>
      </c>
      <c r="L81" s="6">
        <f t="shared" si="8"/>
        <v>5.2991999999999999</v>
      </c>
      <c r="M81" s="6">
        <f t="shared" si="9"/>
        <v>3.4104000000000001</v>
      </c>
    </row>
    <row r="82" spans="1:13">
      <c r="A82" t="s">
        <v>747</v>
      </c>
      <c r="B82" s="9">
        <v>3.8600000000000002E-2</v>
      </c>
      <c r="C82">
        <v>414.2</v>
      </c>
      <c r="H82" s="1">
        <v>16777216</v>
      </c>
      <c r="I82" s="6">
        <f t="shared" si="5"/>
        <v>5.2783999999999995</v>
      </c>
      <c r="J82" s="6">
        <f t="shared" si="6"/>
        <v>5.2848000000000006</v>
      </c>
      <c r="K82" s="6">
        <f t="shared" si="7"/>
        <v>3.3136000000000001</v>
      </c>
      <c r="L82" s="6">
        <f t="shared" si="8"/>
        <v>5.2991999999999999</v>
      </c>
      <c r="M82" s="6">
        <f t="shared" si="9"/>
        <v>3.2536</v>
      </c>
    </row>
    <row r="83" spans="1:13">
      <c r="A83" t="s">
        <v>692</v>
      </c>
      <c r="B83" s="9">
        <v>7.9899999999999999E-2</v>
      </c>
      <c r="C83">
        <v>400.6</v>
      </c>
      <c r="H83" s="1">
        <v>33554432</v>
      </c>
      <c r="I83" s="6">
        <f t="shared" si="5"/>
        <v>5.2919999999999998</v>
      </c>
      <c r="J83" s="6">
        <f t="shared" si="6"/>
        <v>5.2711999999999994</v>
      </c>
      <c r="K83" s="6">
        <f t="shared" si="7"/>
        <v>3.2048000000000001</v>
      </c>
      <c r="L83" s="6">
        <f t="shared" si="8"/>
        <v>5.2919999999999998</v>
      </c>
      <c r="M83" s="6">
        <f t="shared" si="9"/>
        <v>3.2048000000000001</v>
      </c>
    </row>
    <row r="84" spans="1:13">
      <c r="A84"/>
      <c r="B84"/>
      <c r="C84"/>
    </row>
    <row r="85" spans="1:13">
      <c r="A85" t="s">
        <v>7</v>
      </c>
      <c r="B85"/>
      <c r="C85"/>
    </row>
    <row r="86" spans="1:13">
      <c r="A86" t="s">
        <v>215</v>
      </c>
      <c r="B86"/>
      <c r="C86"/>
    </row>
    <row r="87" spans="1:13">
      <c r="A87" t="s">
        <v>31</v>
      </c>
      <c r="B87"/>
      <c r="C87"/>
    </row>
    <row r="88" spans="1:13">
      <c r="A88" t="s">
        <v>32</v>
      </c>
      <c r="B88"/>
      <c r="C88"/>
    </row>
    <row r="89" spans="1:13">
      <c r="A89" t="s">
        <v>12</v>
      </c>
      <c r="B89"/>
      <c r="C89"/>
    </row>
    <row r="90" spans="1:13">
      <c r="A90" t="s">
        <v>15</v>
      </c>
      <c r="B90"/>
      <c r="C90"/>
    </row>
    <row r="91" spans="1:13">
      <c r="A91"/>
      <c r="B91"/>
      <c r="C91"/>
    </row>
    <row r="92" spans="1:13">
      <c r="A92" t="s">
        <v>18</v>
      </c>
      <c r="B92" t="s">
        <v>19</v>
      </c>
      <c r="C92" t="s">
        <v>20</v>
      </c>
      <c r="G92" s="2" t="s">
        <v>11</v>
      </c>
      <c r="H92" s="1">
        <v>8</v>
      </c>
    </row>
    <row r="93" spans="1:13">
      <c r="A93"/>
      <c r="B93"/>
      <c r="C93"/>
      <c r="H93" s="4" t="s">
        <v>13</v>
      </c>
      <c r="I93" s="1" t="s">
        <v>33</v>
      </c>
    </row>
    <row r="94" spans="1:13">
      <c r="A94" t="s">
        <v>515</v>
      </c>
      <c r="B94" s="9">
        <v>1.8700000000000001E-5</v>
      </c>
      <c r="C94">
        <v>0.40849999999999997</v>
      </c>
      <c r="I94" s="1" t="s">
        <v>16</v>
      </c>
    </row>
    <row r="95" spans="1:13">
      <c r="A95" t="s">
        <v>53</v>
      </c>
      <c r="B95" s="9">
        <v>1.9300000000000002E-5</v>
      </c>
      <c r="C95">
        <v>0.79110000000000003</v>
      </c>
      <c r="H95" s="1" t="s">
        <v>17</v>
      </c>
    </row>
    <row r="96" spans="1:13">
      <c r="A96" t="s">
        <v>513</v>
      </c>
      <c r="B96" s="9">
        <v>1.9300000000000002E-5</v>
      </c>
      <c r="C96">
        <v>1.58</v>
      </c>
    </row>
    <row r="97" spans="1:13">
      <c r="A97" t="s">
        <v>746</v>
      </c>
      <c r="B97" s="9">
        <v>1.9599999999999999E-5</v>
      </c>
      <c r="C97">
        <v>3.12</v>
      </c>
      <c r="I97" s="1" t="s">
        <v>21</v>
      </c>
      <c r="J97" s="1" t="s">
        <v>22</v>
      </c>
      <c r="K97" s="1" t="s">
        <v>23</v>
      </c>
      <c r="L97" s="1" t="s">
        <v>24</v>
      </c>
      <c r="M97" s="1" t="s">
        <v>25</v>
      </c>
    </row>
    <row r="98" spans="1:13">
      <c r="A98" t="s">
        <v>511</v>
      </c>
      <c r="B98" s="9">
        <v>2.19E-5</v>
      </c>
      <c r="C98">
        <v>5.5869999999999997</v>
      </c>
      <c r="H98" s="1">
        <v>8</v>
      </c>
      <c r="I98" s="5">
        <f t="shared" ref="I98:I120" si="10">B296*1000*1000</f>
        <v>21.2</v>
      </c>
      <c r="J98" s="5">
        <f t="shared" ref="J98:J120" si="11">B230*1000*1000</f>
        <v>16.7</v>
      </c>
      <c r="K98" s="5">
        <f t="shared" ref="K98:K120" si="12">B263*1000*1000</f>
        <v>37.400000000000006</v>
      </c>
      <c r="L98" s="5">
        <f t="shared" ref="L98:L120" si="13">B329*1000*1000</f>
        <v>15.9</v>
      </c>
      <c r="M98" s="5">
        <f t="shared" ref="M98:M120" si="14">B362*1000*1000</f>
        <v>37.400000000000006</v>
      </c>
    </row>
    <row r="99" spans="1:13">
      <c r="A99" t="s">
        <v>745</v>
      </c>
      <c r="B99" s="9">
        <v>2.4000000000000001E-5</v>
      </c>
      <c r="C99">
        <v>10.15</v>
      </c>
      <c r="H99" s="1">
        <v>16</v>
      </c>
      <c r="I99" s="5">
        <f t="shared" si="10"/>
        <v>79.8</v>
      </c>
      <c r="J99" s="5">
        <f t="shared" si="11"/>
        <v>17.399999999999999</v>
      </c>
      <c r="K99" s="5">
        <f t="shared" si="12"/>
        <v>37.400000000000006</v>
      </c>
      <c r="L99" s="5">
        <f t="shared" si="13"/>
        <v>16.8</v>
      </c>
      <c r="M99" s="5">
        <f t="shared" si="14"/>
        <v>37.400000000000006</v>
      </c>
    </row>
    <row r="100" spans="1:13">
      <c r="A100" t="s">
        <v>744</v>
      </c>
      <c r="B100" s="9">
        <v>2.5599999999999999E-5</v>
      </c>
      <c r="C100">
        <v>19.05</v>
      </c>
      <c r="H100" s="1">
        <v>32</v>
      </c>
      <c r="I100" s="5">
        <f t="shared" si="10"/>
        <v>67.400000000000006</v>
      </c>
      <c r="J100" s="5">
        <f t="shared" si="11"/>
        <v>17.3</v>
      </c>
      <c r="K100" s="5">
        <f t="shared" si="12"/>
        <v>37.900000000000006</v>
      </c>
      <c r="L100" s="5">
        <f t="shared" si="13"/>
        <v>16.7</v>
      </c>
      <c r="M100" s="5">
        <f t="shared" si="14"/>
        <v>37.400000000000006</v>
      </c>
    </row>
    <row r="101" spans="1:13">
      <c r="A101" t="s">
        <v>743</v>
      </c>
      <c r="B101" s="9">
        <v>2.72E-5</v>
      </c>
      <c r="C101">
        <v>35.96</v>
      </c>
      <c r="H101" s="1">
        <v>64</v>
      </c>
      <c r="I101" s="5">
        <f t="shared" si="10"/>
        <v>95</v>
      </c>
      <c r="J101" s="5">
        <f t="shared" si="11"/>
        <v>16.100000000000001</v>
      </c>
      <c r="K101" s="5">
        <f t="shared" si="12"/>
        <v>37.900000000000006</v>
      </c>
      <c r="L101" s="5">
        <f t="shared" si="13"/>
        <v>15.2</v>
      </c>
      <c r="M101" s="5">
        <f t="shared" si="14"/>
        <v>37.400000000000006</v>
      </c>
    </row>
    <row r="102" spans="1:13">
      <c r="A102" t="s">
        <v>507</v>
      </c>
      <c r="B102" s="9">
        <v>2.9799999999999999E-5</v>
      </c>
      <c r="C102">
        <v>65.44</v>
      </c>
      <c r="H102" s="1">
        <v>128</v>
      </c>
      <c r="I102" s="5">
        <f t="shared" si="10"/>
        <v>96.4</v>
      </c>
      <c r="J102" s="5">
        <f t="shared" si="11"/>
        <v>16</v>
      </c>
      <c r="K102" s="5">
        <f t="shared" si="12"/>
        <v>37.900000000000006</v>
      </c>
      <c r="L102" s="5">
        <f t="shared" si="13"/>
        <v>15.299999999999999</v>
      </c>
      <c r="M102" s="5">
        <f t="shared" si="14"/>
        <v>37.5</v>
      </c>
    </row>
    <row r="103" spans="1:13">
      <c r="A103" t="s">
        <v>742</v>
      </c>
      <c r="B103" s="9">
        <v>3.4900000000000001E-5</v>
      </c>
      <c r="C103">
        <v>112.1</v>
      </c>
      <c r="H103" s="1">
        <v>256</v>
      </c>
      <c r="I103" s="5">
        <f t="shared" si="10"/>
        <v>51.6</v>
      </c>
      <c r="J103" s="5">
        <f t="shared" si="11"/>
        <v>16.2</v>
      </c>
      <c r="K103" s="5">
        <f t="shared" si="12"/>
        <v>38.6</v>
      </c>
      <c r="L103" s="5">
        <f t="shared" si="13"/>
        <v>15.299999999999999</v>
      </c>
      <c r="M103" s="5">
        <f t="shared" si="14"/>
        <v>38.099999999999994</v>
      </c>
    </row>
    <row r="104" spans="1:13">
      <c r="A104" t="s">
        <v>741</v>
      </c>
      <c r="B104" s="9">
        <v>4.6799999999999999E-5</v>
      </c>
      <c r="C104">
        <v>167.1</v>
      </c>
      <c r="H104" s="1">
        <v>512</v>
      </c>
      <c r="I104" s="5">
        <f t="shared" si="10"/>
        <v>45.4</v>
      </c>
      <c r="J104" s="5">
        <f t="shared" si="11"/>
        <v>16.299999999999997</v>
      </c>
      <c r="K104" s="5">
        <f t="shared" si="12"/>
        <v>41</v>
      </c>
      <c r="L104" s="5">
        <f t="shared" si="13"/>
        <v>15.400000000000002</v>
      </c>
      <c r="M104" s="5">
        <f t="shared" si="14"/>
        <v>40.5</v>
      </c>
    </row>
    <row r="105" spans="1:13">
      <c r="A105" t="s">
        <v>740</v>
      </c>
      <c r="B105" s="9">
        <v>5.0000000000000002E-5</v>
      </c>
      <c r="C105">
        <v>312.2</v>
      </c>
      <c r="H105" s="1">
        <v>1024</v>
      </c>
      <c r="I105" s="5">
        <f t="shared" si="10"/>
        <v>39.199999999999996</v>
      </c>
      <c r="J105" s="5">
        <f t="shared" si="11"/>
        <v>16.399999999999999</v>
      </c>
      <c r="K105" s="5">
        <f t="shared" si="12"/>
        <v>45.8</v>
      </c>
      <c r="L105" s="5">
        <f t="shared" si="13"/>
        <v>15.7</v>
      </c>
      <c r="M105" s="5">
        <f t="shared" si="14"/>
        <v>45.3</v>
      </c>
    </row>
    <row r="106" spans="1:13">
      <c r="A106" t="s">
        <v>739</v>
      </c>
      <c r="B106" s="9">
        <v>6.5900000000000003E-5</v>
      </c>
      <c r="C106">
        <v>474.1</v>
      </c>
      <c r="H106" s="1">
        <v>2048</v>
      </c>
      <c r="I106" s="5">
        <f t="shared" si="10"/>
        <v>38</v>
      </c>
      <c r="J106" s="5">
        <f t="shared" si="11"/>
        <v>16.8</v>
      </c>
      <c r="K106" s="5">
        <f t="shared" si="12"/>
        <v>53.8</v>
      </c>
      <c r="L106" s="5">
        <f t="shared" si="13"/>
        <v>16</v>
      </c>
      <c r="M106" s="5">
        <f t="shared" si="14"/>
        <v>52.9</v>
      </c>
    </row>
    <row r="107" spans="1:13">
      <c r="A107" t="s">
        <v>738</v>
      </c>
      <c r="B107" s="9">
        <v>1.03E-4</v>
      </c>
      <c r="C107">
        <v>609.5</v>
      </c>
      <c r="H107" s="1">
        <v>4096</v>
      </c>
      <c r="I107" s="5">
        <f t="shared" si="10"/>
        <v>39.9</v>
      </c>
      <c r="J107" s="5">
        <f t="shared" si="11"/>
        <v>17.2</v>
      </c>
      <c r="K107" s="5">
        <f t="shared" si="12"/>
        <v>56.4</v>
      </c>
      <c r="L107" s="5">
        <f t="shared" si="13"/>
        <v>16.7</v>
      </c>
      <c r="M107" s="5">
        <f t="shared" si="14"/>
        <v>55.5</v>
      </c>
    </row>
    <row r="108" spans="1:13">
      <c r="A108" t="s">
        <v>737</v>
      </c>
      <c r="B108" s="9">
        <v>1.9699999999999999E-4</v>
      </c>
      <c r="C108">
        <v>635.20000000000005</v>
      </c>
      <c r="H108" s="1">
        <v>8192</v>
      </c>
      <c r="I108" s="5">
        <f t="shared" si="10"/>
        <v>42.4</v>
      </c>
      <c r="J108" s="5">
        <f t="shared" si="11"/>
        <v>19.3</v>
      </c>
      <c r="K108" s="5">
        <f t="shared" si="12"/>
        <v>62.1</v>
      </c>
      <c r="L108" s="5">
        <f t="shared" si="13"/>
        <v>19</v>
      </c>
      <c r="M108" s="5">
        <f t="shared" si="14"/>
        <v>61</v>
      </c>
    </row>
    <row r="109" spans="1:13">
      <c r="A109" t="s">
        <v>333</v>
      </c>
      <c r="B109" s="9">
        <v>3.86E-4</v>
      </c>
      <c r="C109">
        <v>647.29999999999995</v>
      </c>
      <c r="H109" s="1">
        <v>16384</v>
      </c>
      <c r="I109" s="5">
        <f t="shared" si="10"/>
        <v>51.1</v>
      </c>
      <c r="J109" s="5">
        <f t="shared" si="11"/>
        <v>31.099999999999994</v>
      </c>
      <c r="K109" s="5">
        <f t="shared" si="12"/>
        <v>75</v>
      </c>
      <c r="L109" s="5">
        <f t="shared" si="13"/>
        <v>30.700000000000003</v>
      </c>
      <c r="M109" s="5">
        <f t="shared" si="14"/>
        <v>73.5</v>
      </c>
    </row>
    <row r="110" spans="1:13">
      <c r="A110" t="s">
        <v>719</v>
      </c>
      <c r="B110" s="9">
        <v>7.6599999999999997E-4</v>
      </c>
      <c r="C110">
        <v>653.1</v>
      </c>
      <c r="H110" s="1">
        <v>32768</v>
      </c>
      <c r="I110" s="5">
        <f t="shared" si="10"/>
        <v>67.5</v>
      </c>
      <c r="J110" s="5">
        <f t="shared" si="11"/>
        <v>54.699999999999996</v>
      </c>
      <c r="K110" s="5">
        <f t="shared" si="12"/>
        <v>99.5</v>
      </c>
      <c r="L110" s="5">
        <f t="shared" si="13"/>
        <v>54.1</v>
      </c>
      <c r="M110" s="5">
        <f t="shared" si="14"/>
        <v>97.2</v>
      </c>
    </row>
    <row r="111" spans="1:13">
      <c r="A111" t="s">
        <v>718</v>
      </c>
      <c r="B111" s="9">
        <v>1.5200000000000001E-3</v>
      </c>
      <c r="C111">
        <v>656.4</v>
      </c>
      <c r="H111" s="1">
        <v>65536</v>
      </c>
      <c r="I111" s="5">
        <f t="shared" si="10"/>
        <v>105.00000000000001</v>
      </c>
      <c r="J111" s="5">
        <f t="shared" si="11"/>
        <v>102</v>
      </c>
      <c r="K111" s="5">
        <f t="shared" si="12"/>
        <v>146</v>
      </c>
      <c r="L111" s="5">
        <f t="shared" si="13"/>
        <v>101</v>
      </c>
      <c r="M111" s="5">
        <f t="shared" si="14"/>
        <v>145</v>
      </c>
    </row>
    <row r="112" spans="1:13">
      <c r="A112" t="s">
        <v>717</v>
      </c>
      <c r="B112" s="9">
        <v>3.0300000000000001E-3</v>
      </c>
      <c r="C112">
        <v>660.6</v>
      </c>
      <c r="H112" s="1">
        <v>131072</v>
      </c>
      <c r="I112" s="5">
        <f t="shared" si="10"/>
        <v>199</v>
      </c>
      <c r="J112" s="5">
        <f t="shared" si="11"/>
        <v>196</v>
      </c>
      <c r="K112" s="5">
        <f t="shared" si="12"/>
        <v>247</v>
      </c>
      <c r="L112" s="5">
        <f t="shared" si="13"/>
        <v>195</v>
      </c>
      <c r="M112" s="5">
        <f t="shared" si="14"/>
        <v>241</v>
      </c>
    </row>
    <row r="113" spans="1:13">
      <c r="A113" t="s">
        <v>676</v>
      </c>
      <c r="B113" s="9">
        <v>6.0499999999999998E-3</v>
      </c>
      <c r="C113">
        <v>661.5</v>
      </c>
      <c r="H113" s="1">
        <v>262144</v>
      </c>
      <c r="I113" s="5">
        <f t="shared" si="10"/>
        <v>388</v>
      </c>
      <c r="J113" s="5">
        <f t="shared" si="11"/>
        <v>383</v>
      </c>
      <c r="K113" s="5">
        <f t="shared" si="12"/>
        <v>439</v>
      </c>
      <c r="L113" s="5">
        <f t="shared" si="13"/>
        <v>381</v>
      </c>
      <c r="M113" s="5">
        <f t="shared" si="14"/>
        <v>431</v>
      </c>
    </row>
    <row r="114" spans="1:13">
      <c r="A114" t="s">
        <v>549</v>
      </c>
      <c r="B114" s="9">
        <v>1.21E-2</v>
      </c>
      <c r="C114">
        <v>662.4</v>
      </c>
      <c r="H114" s="1">
        <v>524288</v>
      </c>
      <c r="I114" s="5">
        <f t="shared" si="10"/>
        <v>763</v>
      </c>
      <c r="J114" s="5">
        <f t="shared" si="11"/>
        <v>759</v>
      </c>
      <c r="K114" s="5">
        <f t="shared" si="12"/>
        <v>824</v>
      </c>
      <c r="L114" s="5">
        <f t="shared" si="13"/>
        <v>756</v>
      </c>
      <c r="M114" s="5">
        <f t="shared" si="14"/>
        <v>809.99999999999989</v>
      </c>
    </row>
    <row r="115" spans="1:13">
      <c r="A115" t="s">
        <v>736</v>
      </c>
      <c r="B115" s="9">
        <v>2.4199999999999999E-2</v>
      </c>
      <c r="C115">
        <v>659.8</v>
      </c>
      <c r="H115" s="1">
        <v>1048576</v>
      </c>
      <c r="I115" s="5">
        <f t="shared" si="10"/>
        <v>1510</v>
      </c>
      <c r="J115" s="5">
        <f t="shared" si="11"/>
        <v>1510</v>
      </c>
      <c r="K115" s="5">
        <f t="shared" si="12"/>
        <v>1610</v>
      </c>
      <c r="L115" s="5">
        <f t="shared" si="13"/>
        <v>1500</v>
      </c>
      <c r="M115" s="5">
        <f t="shared" si="14"/>
        <v>1570</v>
      </c>
    </row>
    <row r="116" spans="1:13">
      <c r="A116" t="s">
        <v>675</v>
      </c>
      <c r="B116" s="9">
        <v>4.8399999999999999E-2</v>
      </c>
      <c r="C116">
        <v>661.5</v>
      </c>
      <c r="H116" s="1">
        <v>2097152</v>
      </c>
      <c r="I116" s="5">
        <f t="shared" si="10"/>
        <v>3020</v>
      </c>
      <c r="J116" s="5">
        <f t="shared" si="11"/>
        <v>2990</v>
      </c>
      <c r="K116" s="5">
        <f t="shared" si="12"/>
        <v>3160</v>
      </c>
      <c r="L116" s="5">
        <f t="shared" si="13"/>
        <v>3000</v>
      </c>
      <c r="M116" s="5">
        <f t="shared" si="14"/>
        <v>3090</v>
      </c>
    </row>
    <row r="117" spans="1:13">
      <c r="A117"/>
      <c r="B117"/>
      <c r="C117"/>
      <c r="H117" s="1">
        <v>4194304</v>
      </c>
      <c r="I117" s="5">
        <f t="shared" si="10"/>
        <v>6020.0000000000009</v>
      </c>
      <c r="J117" s="5">
        <f t="shared" si="11"/>
        <v>5980</v>
      </c>
      <c r="K117" s="5">
        <f t="shared" si="12"/>
        <v>6250</v>
      </c>
      <c r="L117" s="5">
        <f t="shared" si="13"/>
        <v>5980</v>
      </c>
      <c r="M117" s="5">
        <f t="shared" si="14"/>
        <v>6130</v>
      </c>
    </row>
    <row r="118" spans="1:13">
      <c r="A118" t="s">
        <v>7</v>
      </c>
      <c r="B118"/>
      <c r="C118"/>
      <c r="H118" s="1">
        <v>8388608</v>
      </c>
      <c r="I118" s="5">
        <f t="shared" si="10"/>
        <v>12000</v>
      </c>
      <c r="J118" s="5">
        <f t="shared" si="11"/>
        <v>11900</v>
      </c>
      <c r="K118" s="5">
        <f t="shared" si="12"/>
        <v>12400</v>
      </c>
      <c r="L118" s="5">
        <f t="shared" si="13"/>
        <v>12000</v>
      </c>
      <c r="M118" s="5">
        <f t="shared" si="14"/>
        <v>12200.000000000002</v>
      </c>
    </row>
    <row r="119" spans="1:13">
      <c r="A119" t="s">
        <v>215</v>
      </c>
      <c r="B119"/>
      <c r="C119"/>
      <c r="H119" s="1">
        <v>16777216</v>
      </c>
      <c r="I119" s="5">
        <f t="shared" si="10"/>
        <v>24000</v>
      </c>
      <c r="J119" s="5">
        <f t="shared" si="11"/>
        <v>23900.000000000004</v>
      </c>
      <c r="K119" s="5">
        <f t="shared" si="12"/>
        <v>24800</v>
      </c>
      <c r="L119" s="5">
        <f t="shared" si="13"/>
        <v>23900.000000000004</v>
      </c>
      <c r="M119" s="5">
        <f t="shared" si="14"/>
        <v>24400.000000000004</v>
      </c>
    </row>
    <row r="120" spans="1:13">
      <c r="A120" t="s">
        <v>9</v>
      </c>
      <c r="B120"/>
      <c r="C120"/>
      <c r="H120" s="1">
        <v>33554432</v>
      </c>
      <c r="I120" s="5">
        <f t="shared" si="10"/>
        <v>47900</v>
      </c>
      <c r="J120" s="5">
        <f t="shared" si="11"/>
        <v>47700</v>
      </c>
      <c r="K120" s="5">
        <f t="shared" si="12"/>
        <v>49700</v>
      </c>
      <c r="L120" s="5">
        <f t="shared" si="13"/>
        <v>47900</v>
      </c>
      <c r="M120" s="5">
        <f t="shared" si="14"/>
        <v>48700</v>
      </c>
    </row>
    <row r="121" spans="1:13">
      <c r="A121" t="s">
        <v>35</v>
      </c>
      <c r="B121"/>
      <c r="C121"/>
    </row>
    <row r="122" spans="1:13">
      <c r="A122" t="s">
        <v>12</v>
      </c>
      <c r="B122"/>
      <c r="C122"/>
    </row>
    <row r="123" spans="1:13">
      <c r="A123" t="s">
        <v>15</v>
      </c>
      <c r="B123"/>
      <c r="C123"/>
    </row>
    <row r="124" spans="1:13">
      <c r="A124"/>
      <c r="B124"/>
      <c r="C124"/>
    </row>
    <row r="125" spans="1:13">
      <c r="A125" t="s">
        <v>18</v>
      </c>
      <c r="B125" t="s">
        <v>19</v>
      </c>
      <c r="C125" t="s">
        <v>20</v>
      </c>
      <c r="G125" s="2" t="s">
        <v>36</v>
      </c>
      <c r="H125" s="1">
        <v>8</v>
      </c>
    </row>
    <row r="126" spans="1:13">
      <c r="A126"/>
      <c r="B126"/>
      <c r="C126"/>
      <c r="H126" s="4" t="s">
        <v>27</v>
      </c>
      <c r="I126" s="1" t="s">
        <v>33</v>
      </c>
    </row>
    <row r="127" spans="1:13">
      <c r="A127" t="s">
        <v>735</v>
      </c>
      <c r="B127" s="9">
        <v>1.9899999999999999E-5</v>
      </c>
      <c r="C127">
        <v>0.38340000000000002</v>
      </c>
      <c r="I127" s="1" t="s">
        <v>28</v>
      </c>
    </row>
    <row r="128" spans="1:13">
      <c r="A128" t="s">
        <v>734</v>
      </c>
      <c r="B128" s="9">
        <v>2.0999999999999999E-5</v>
      </c>
      <c r="C128">
        <v>0.72570000000000001</v>
      </c>
      <c r="H128" s="1" t="s">
        <v>17</v>
      </c>
    </row>
    <row r="129" spans="1:13">
      <c r="A129" t="s">
        <v>733</v>
      </c>
      <c r="B129" s="9">
        <v>2.0800000000000001E-5</v>
      </c>
      <c r="C129">
        <v>1.466</v>
      </c>
    </row>
    <row r="130" spans="1:13">
      <c r="A130" t="s">
        <v>732</v>
      </c>
      <c r="B130" s="9">
        <v>1.9700000000000001E-5</v>
      </c>
      <c r="C130">
        <v>3.101</v>
      </c>
      <c r="I130" s="1" t="s">
        <v>21</v>
      </c>
      <c r="J130" s="1" t="s">
        <v>37</v>
      </c>
      <c r="K130" s="1" t="s">
        <v>23</v>
      </c>
      <c r="L130" s="1" t="s">
        <v>24</v>
      </c>
      <c r="M130" s="1" t="s">
        <v>25</v>
      </c>
    </row>
    <row r="131" spans="1:13">
      <c r="A131" t="s">
        <v>731</v>
      </c>
      <c r="B131" s="9">
        <v>1.9700000000000001E-5</v>
      </c>
      <c r="C131">
        <v>6.2110000000000003</v>
      </c>
      <c r="H131" s="1">
        <v>8</v>
      </c>
      <c r="I131" s="6">
        <f>C296/1000*$H$22</f>
        <v>2.8736E-3</v>
      </c>
      <c r="J131" s="6">
        <f>C230/1000*$H$22</f>
        <v>3.6495999999999998E-3</v>
      </c>
      <c r="K131" s="6">
        <f>C263/1000*$H$22</f>
        <v>1.6312E-3</v>
      </c>
      <c r="L131" s="6">
        <f>C329/1000*$H$22</f>
        <v>3.8464000000000003E-3</v>
      </c>
      <c r="M131" s="6">
        <f>C362/1000*$H$22</f>
        <v>1.6312E-3</v>
      </c>
    </row>
    <row r="132" spans="1:13">
      <c r="A132" t="s">
        <v>730</v>
      </c>
      <c r="B132" s="9">
        <v>1.9300000000000002E-5</v>
      </c>
      <c r="C132">
        <v>12.62</v>
      </c>
      <c r="H132" s="1">
        <v>16</v>
      </c>
      <c r="I132" s="6">
        <f t="shared" ref="I132:I153" si="15">C297/1000*$H$22</f>
        <v>1.5303999999999999E-3</v>
      </c>
      <c r="J132" s="6">
        <f t="shared" ref="J132:J153" si="16">C231/1000*$H$22</f>
        <v>7.0175999999999997E-3</v>
      </c>
      <c r="K132" s="6">
        <f t="shared" ref="K132:K153" si="17">C264/1000*$H$22</f>
        <v>3.2623999999999999E-3</v>
      </c>
      <c r="L132" s="6">
        <f t="shared" ref="L132:L153" si="18">C330/1000*$H$22</f>
        <v>7.2855999999999997E-3</v>
      </c>
      <c r="M132" s="6">
        <f t="shared" ref="M132:M153" si="19">C363/1000*$H$22</f>
        <v>3.2623999999999999E-3</v>
      </c>
    </row>
    <row r="133" spans="1:13">
      <c r="A133" t="s">
        <v>729</v>
      </c>
      <c r="B133" s="9">
        <v>1.9400000000000001E-5</v>
      </c>
      <c r="C133">
        <v>25.2</v>
      </c>
      <c r="H133" s="1">
        <v>32</v>
      </c>
      <c r="I133" s="6">
        <f t="shared" si="15"/>
        <v>3.62E-3</v>
      </c>
      <c r="J133" s="6">
        <f t="shared" si="16"/>
        <v>1.4088E-2</v>
      </c>
      <c r="K133" s="6">
        <f t="shared" si="17"/>
        <v>6.4416000000000005E-3</v>
      </c>
      <c r="L133" s="6">
        <f t="shared" si="18"/>
        <v>1.4624E-2</v>
      </c>
      <c r="M133" s="6">
        <f t="shared" si="19"/>
        <v>6.5359999999999993E-3</v>
      </c>
    </row>
    <row r="134" spans="1:13">
      <c r="A134" t="s">
        <v>728</v>
      </c>
      <c r="B134" s="9">
        <v>2.0800000000000001E-5</v>
      </c>
      <c r="C134">
        <v>46.99</v>
      </c>
      <c r="H134" s="1">
        <v>64</v>
      </c>
      <c r="I134" s="6">
        <f t="shared" si="15"/>
        <v>5.1416000000000005E-3</v>
      </c>
      <c r="J134" s="6">
        <f t="shared" si="16"/>
        <v>3.0359999999999998E-2</v>
      </c>
      <c r="K134" s="6">
        <f t="shared" si="17"/>
        <v>1.2880000000000001E-2</v>
      </c>
      <c r="L134" s="6">
        <f t="shared" si="18"/>
        <v>3.2064000000000002E-2</v>
      </c>
      <c r="M134" s="6">
        <f t="shared" si="19"/>
        <v>1.3048000000000001E-2</v>
      </c>
    </row>
    <row r="135" spans="1:13">
      <c r="A135" t="s">
        <v>727</v>
      </c>
      <c r="B135" s="9">
        <v>2.05E-5</v>
      </c>
      <c r="C135">
        <v>95.24</v>
      </c>
      <c r="H135" s="1">
        <v>128</v>
      </c>
      <c r="I135" s="6">
        <f t="shared" si="15"/>
        <v>1.0128E-2</v>
      </c>
      <c r="J135" s="6">
        <f t="shared" si="16"/>
        <v>6.0951999999999999E-2</v>
      </c>
      <c r="K135" s="6">
        <f t="shared" si="17"/>
        <v>2.5767999999999999E-2</v>
      </c>
      <c r="L135" s="6">
        <f t="shared" si="18"/>
        <v>6.4000000000000001E-2</v>
      </c>
      <c r="M135" s="6">
        <f t="shared" si="19"/>
        <v>2.6015999999999997E-2</v>
      </c>
    </row>
    <row r="136" spans="1:13">
      <c r="A136" t="s">
        <v>726</v>
      </c>
      <c r="B136" s="9">
        <v>2.1699999999999999E-5</v>
      </c>
      <c r="C136">
        <v>180.3</v>
      </c>
      <c r="H136" s="1">
        <v>256</v>
      </c>
      <c r="I136" s="6">
        <f t="shared" si="15"/>
        <v>3.7823999999999997E-2</v>
      </c>
      <c r="J136" s="6">
        <f t="shared" si="16"/>
        <v>0.12071999999999999</v>
      </c>
      <c r="K136" s="6">
        <f t="shared" si="17"/>
        <v>5.0631999999999996E-2</v>
      </c>
      <c r="L136" s="6">
        <f t="shared" si="18"/>
        <v>0.12776000000000001</v>
      </c>
      <c r="M136" s="6">
        <f t="shared" si="19"/>
        <v>5.1279999999999999E-2</v>
      </c>
    </row>
    <row r="137" spans="1:13">
      <c r="A137" t="s">
        <v>725</v>
      </c>
      <c r="B137" s="9">
        <v>2.34E-5</v>
      </c>
      <c r="C137">
        <v>334.2</v>
      </c>
      <c r="H137" s="1">
        <v>512</v>
      </c>
      <c r="I137" s="6">
        <f t="shared" si="15"/>
        <v>8.5999999999999993E-2</v>
      </c>
      <c r="J137" s="6">
        <f t="shared" si="16"/>
        <v>0.24015999999999998</v>
      </c>
      <c r="K137" s="6">
        <f t="shared" si="17"/>
        <v>9.536E-2</v>
      </c>
      <c r="L137" s="6">
        <f t="shared" si="18"/>
        <v>0.254</v>
      </c>
      <c r="M137" s="6">
        <f t="shared" si="19"/>
        <v>9.64E-2</v>
      </c>
    </row>
    <row r="138" spans="1:13">
      <c r="A138" t="s">
        <v>724</v>
      </c>
      <c r="B138" s="9">
        <v>3.5099999999999999E-5</v>
      </c>
      <c r="C138">
        <v>445.2</v>
      </c>
      <c r="H138" s="1">
        <v>1024</v>
      </c>
      <c r="I138" s="6">
        <f t="shared" si="15"/>
        <v>0.19903999999999999</v>
      </c>
      <c r="J138" s="6">
        <f t="shared" si="16"/>
        <v>0.47495999999999999</v>
      </c>
      <c r="K138" s="6">
        <f t="shared" si="17"/>
        <v>0.17063999999999999</v>
      </c>
      <c r="L138" s="6">
        <f t="shared" si="18"/>
        <v>0.49904000000000004</v>
      </c>
      <c r="M138" s="6">
        <f t="shared" si="19"/>
        <v>0.17224</v>
      </c>
    </row>
    <row r="139" spans="1:13">
      <c r="A139" t="s">
        <v>723</v>
      </c>
      <c r="B139" s="9">
        <v>6.0699999999999998E-5</v>
      </c>
      <c r="C139">
        <v>515.1</v>
      </c>
      <c r="H139" s="1">
        <v>2048</v>
      </c>
      <c r="I139" s="6">
        <f t="shared" si="15"/>
        <v>0.41160000000000002</v>
      </c>
      <c r="J139" s="6">
        <f t="shared" si="16"/>
        <v>0.92720000000000002</v>
      </c>
      <c r="K139" s="6">
        <f t="shared" si="17"/>
        <v>0.29024</v>
      </c>
      <c r="L139" s="6">
        <f t="shared" si="18"/>
        <v>0.9768</v>
      </c>
      <c r="M139" s="6">
        <f t="shared" si="19"/>
        <v>0.29560000000000003</v>
      </c>
    </row>
    <row r="140" spans="1:13">
      <c r="A140" t="s">
        <v>722</v>
      </c>
      <c r="B140" s="9">
        <v>1.07E-4</v>
      </c>
      <c r="C140">
        <v>583.1</v>
      </c>
      <c r="H140" s="1">
        <v>4096</v>
      </c>
      <c r="I140" s="6">
        <f t="shared" si="15"/>
        <v>0.78408</v>
      </c>
      <c r="J140" s="6">
        <f t="shared" si="16"/>
        <v>1.8120000000000001</v>
      </c>
      <c r="K140" s="6">
        <f t="shared" si="17"/>
        <v>0.55408000000000002</v>
      </c>
      <c r="L140" s="6">
        <f t="shared" si="18"/>
        <v>1.8688</v>
      </c>
      <c r="M140" s="6">
        <f t="shared" si="19"/>
        <v>0.56264000000000003</v>
      </c>
    </row>
    <row r="141" spans="1:13">
      <c r="A141" t="s">
        <v>721</v>
      </c>
      <c r="B141" s="9">
        <v>2.0100000000000001E-4</v>
      </c>
      <c r="C141">
        <v>620.6</v>
      </c>
      <c r="H141" s="1">
        <v>8192</v>
      </c>
      <c r="I141" s="6">
        <f t="shared" si="15"/>
        <v>1.4752000000000001</v>
      </c>
      <c r="J141" s="6">
        <f t="shared" si="16"/>
        <v>3.2408000000000001</v>
      </c>
      <c r="K141" s="6">
        <f t="shared" si="17"/>
        <v>1.0056</v>
      </c>
      <c r="L141" s="6">
        <f t="shared" si="18"/>
        <v>3.2871999999999999</v>
      </c>
      <c r="M141" s="6">
        <f t="shared" si="19"/>
        <v>1.024</v>
      </c>
    </row>
    <row r="142" spans="1:13">
      <c r="A142" t="s">
        <v>720</v>
      </c>
      <c r="B142" s="9">
        <v>3.8900000000000002E-4</v>
      </c>
      <c r="C142">
        <v>643.20000000000005</v>
      </c>
      <c r="H142" s="1">
        <v>16384</v>
      </c>
      <c r="I142" s="6">
        <f t="shared" si="15"/>
        <v>2.444</v>
      </c>
      <c r="J142" s="6">
        <f t="shared" si="16"/>
        <v>4.0199999999999996</v>
      </c>
      <c r="K142" s="6">
        <f t="shared" si="17"/>
        <v>1.6679999999999999</v>
      </c>
      <c r="L142" s="6">
        <f t="shared" si="18"/>
        <v>4.0671999999999997</v>
      </c>
      <c r="M142" s="6">
        <f t="shared" si="19"/>
        <v>1.7007999999999999</v>
      </c>
    </row>
    <row r="143" spans="1:13">
      <c r="A143" t="s">
        <v>719</v>
      </c>
      <c r="B143" s="9">
        <v>7.6599999999999997E-4</v>
      </c>
      <c r="C143">
        <v>653.1</v>
      </c>
      <c r="H143" s="1">
        <v>32768</v>
      </c>
      <c r="I143" s="6">
        <f t="shared" si="15"/>
        <v>3.7031999999999998</v>
      </c>
      <c r="J143" s="6">
        <f t="shared" si="16"/>
        <v>4.5663999999999998</v>
      </c>
      <c r="K143" s="6">
        <f t="shared" si="17"/>
        <v>2.5128000000000004</v>
      </c>
      <c r="L143" s="6">
        <f t="shared" si="18"/>
        <v>4.6176000000000004</v>
      </c>
      <c r="M143" s="6">
        <f t="shared" si="19"/>
        <v>2.5728</v>
      </c>
    </row>
    <row r="144" spans="1:13">
      <c r="A144" t="s">
        <v>718</v>
      </c>
      <c r="B144" s="9">
        <v>1.5200000000000001E-3</v>
      </c>
      <c r="C144">
        <v>656.4</v>
      </c>
      <c r="H144" s="1">
        <v>65536</v>
      </c>
      <c r="I144" s="6">
        <f t="shared" si="15"/>
        <v>4.7408000000000001</v>
      </c>
      <c r="J144" s="6">
        <f t="shared" si="16"/>
        <v>4.9168000000000003</v>
      </c>
      <c r="K144" s="6">
        <f t="shared" si="17"/>
        <v>3.4135999999999997</v>
      </c>
      <c r="L144" s="6">
        <f t="shared" si="18"/>
        <v>4.9527999999999999</v>
      </c>
      <c r="M144" s="6">
        <f t="shared" si="19"/>
        <v>3.4591999999999996</v>
      </c>
    </row>
    <row r="145" spans="1:13">
      <c r="A145" t="s">
        <v>717</v>
      </c>
      <c r="B145" s="9">
        <v>3.0300000000000001E-3</v>
      </c>
      <c r="C145">
        <v>660.6</v>
      </c>
      <c r="H145" s="1">
        <v>131072</v>
      </c>
      <c r="I145" s="6">
        <f t="shared" si="15"/>
        <v>5.0136000000000003</v>
      </c>
      <c r="J145" s="6">
        <f t="shared" si="16"/>
        <v>5.1071999999999997</v>
      </c>
      <c r="K145" s="6">
        <f t="shared" si="17"/>
        <v>4.0552000000000001</v>
      </c>
      <c r="L145" s="6">
        <f t="shared" si="18"/>
        <v>5.1328000000000005</v>
      </c>
      <c r="M145" s="6">
        <f t="shared" si="19"/>
        <v>4.1416000000000004</v>
      </c>
    </row>
    <row r="146" spans="1:13">
      <c r="A146" t="s">
        <v>716</v>
      </c>
      <c r="B146" s="9">
        <v>6.0499999999999998E-3</v>
      </c>
      <c r="C146">
        <v>660.6</v>
      </c>
      <c r="H146" s="1">
        <v>262144</v>
      </c>
      <c r="I146" s="6">
        <f t="shared" si="15"/>
        <v>5.1583999999999994</v>
      </c>
      <c r="J146" s="6">
        <f t="shared" si="16"/>
        <v>5.2176</v>
      </c>
      <c r="K146" s="6">
        <f t="shared" si="17"/>
        <v>4.556</v>
      </c>
      <c r="L146" s="6">
        <f t="shared" si="18"/>
        <v>5.2448000000000006</v>
      </c>
      <c r="M146" s="6">
        <f t="shared" si="19"/>
        <v>4.6383999999999999</v>
      </c>
    </row>
    <row r="147" spans="1:13">
      <c r="A147" t="s">
        <v>549</v>
      </c>
      <c r="B147" s="9">
        <v>1.21E-2</v>
      </c>
      <c r="C147">
        <v>662.4</v>
      </c>
      <c r="H147" s="1">
        <v>524288</v>
      </c>
      <c r="I147" s="6">
        <f t="shared" si="15"/>
        <v>5.2448000000000006</v>
      </c>
      <c r="J147" s="6">
        <f t="shared" si="16"/>
        <v>5.2711999999999994</v>
      </c>
      <c r="K147" s="6">
        <f t="shared" si="17"/>
        <v>4.8528000000000002</v>
      </c>
      <c r="L147" s="6">
        <f t="shared" si="18"/>
        <v>5.2919999999999998</v>
      </c>
      <c r="M147" s="6">
        <f t="shared" si="19"/>
        <v>4.9408000000000003</v>
      </c>
    </row>
    <row r="148" spans="1:13">
      <c r="A148" t="s">
        <v>715</v>
      </c>
      <c r="B148" s="9">
        <v>2.4199999999999999E-2</v>
      </c>
      <c r="C148">
        <v>662.4</v>
      </c>
      <c r="H148" s="1">
        <v>1048576</v>
      </c>
      <c r="I148" s="6">
        <f t="shared" si="15"/>
        <v>5.2991999999999999</v>
      </c>
      <c r="J148" s="6">
        <f t="shared" si="16"/>
        <v>5.3056000000000001</v>
      </c>
      <c r="K148" s="6">
        <f t="shared" si="17"/>
        <v>4.9832000000000001</v>
      </c>
      <c r="L148" s="6">
        <f t="shared" si="18"/>
        <v>5.3263999999999996</v>
      </c>
      <c r="M148" s="6">
        <f t="shared" si="19"/>
        <v>5.0880000000000001</v>
      </c>
    </row>
    <row r="149" spans="1:13">
      <c r="A149" t="s">
        <v>675</v>
      </c>
      <c r="B149" s="9">
        <v>4.8399999999999999E-2</v>
      </c>
      <c r="C149">
        <v>661.5</v>
      </c>
      <c r="H149" s="1">
        <v>2097152</v>
      </c>
      <c r="I149" s="6">
        <f t="shared" si="15"/>
        <v>5.3056000000000001</v>
      </c>
      <c r="J149" s="6">
        <f t="shared" si="16"/>
        <v>5.3472</v>
      </c>
      <c r="K149" s="6">
        <f t="shared" si="17"/>
        <v>5.0696000000000003</v>
      </c>
      <c r="L149" s="6">
        <f t="shared" si="18"/>
        <v>5.3336000000000006</v>
      </c>
      <c r="M149" s="6">
        <f t="shared" si="19"/>
        <v>5.1783999999999999</v>
      </c>
    </row>
    <row r="150" spans="1:13">
      <c r="A150"/>
      <c r="B150"/>
      <c r="C150"/>
      <c r="H150" s="1">
        <v>4194304</v>
      </c>
      <c r="I150" s="6">
        <f t="shared" si="15"/>
        <v>5.3191999999999995</v>
      </c>
      <c r="J150" s="6">
        <f t="shared" si="16"/>
        <v>5.3544</v>
      </c>
      <c r="K150" s="6">
        <f t="shared" si="17"/>
        <v>5.12</v>
      </c>
      <c r="L150" s="6">
        <f t="shared" si="18"/>
        <v>5.3472</v>
      </c>
      <c r="M150" s="6">
        <f t="shared" si="19"/>
        <v>5.2176</v>
      </c>
    </row>
    <row r="151" spans="1:13">
      <c r="A151" t="s">
        <v>7</v>
      </c>
      <c r="B151"/>
      <c r="C151"/>
      <c r="H151" s="1">
        <v>8388608</v>
      </c>
      <c r="I151" s="6">
        <f t="shared" si="15"/>
        <v>5.3472</v>
      </c>
      <c r="J151" s="6">
        <f t="shared" si="16"/>
        <v>5.3616000000000001</v>
      </c>
      <c r="K151" s="6">
        <f t="shared" si="17"/>
        <v>5.1520000000000001</v>
      </c>
      <c r="L151" s="6">
        <f t="shared" si="18"/>
        <v>5.3472</v>
      </c>
      <c r="M151" s="6">
        <f t="shared" si="19"/>
        <v>5.2376000000000005</v>
      </c>
    </row>
    <row r="152" spans="1:13">
      <c r="A152" t="s">
        <v>215</v>
      </c>
      <c r="B152"/>
      <c r="C152"/>
      <c r="H152" s="1">
        <v>16777216</v>
      </c>
      <c r="I152" s="6">
        <f t="shared" si="15"/>
        <v>5.34</v>
      </c>
      <c r="J152" s="6">
        <f t="shared" si="16"/>
        <v>5.3616000000000001</v>
      </c>
      <c r="K152" s="6">
        <f t="shared" si="17"/>
        <v>5.1583999999999994</v>
      </c>
      <c r="L152" s="6">
        <f t="shared" si="18"/>
        <v>5.3472</v>
      </c>
      <c r="M152" s="6">
        <f t="shared" si="19"/>
        <v>5.2448000000000006</v>
      </c>
    </row>
    <row r="153" spans="1:13">
      <c r="A153" t="s">
        <v>26</v>
      </c>
      <c r="B153"/>
      <c r="C153"/>
      <c r="H153" s="1">
        <v>33554432</v>
      </c>
      <c r="I153" s="6">
        <f t="shared" si="15"/>
        <v>5.3472</v>
      </c>
      <c r="J153" s="6">
        <f t="shared" si="16"/>
        <v>5.3616000000000001</v>
      </c>
      <c r="K153" s="6">
        <f t="shared" si="17"/>
        <v>5.1520000000000001</v>
      </c>
      <c r="L153" s="6">
        <f t="shared" si="18"/>
        <v>5.3472</v>
      </c>
      <c r="M153" s="6">
        <f t="shared" si="19"/>
        <v>5.2511999999999999</v>
      </c>
    </row>
    <row r="154" spans="1:13">
      <c r="A154" t="s">
        <v>35</v>
      </c>
      <c r="B154"/>
      <c r="C154"/>
    </row>
    <row r="155" spans="1:13">
      <c r="A155" t="s">
        <v>12</v>
      </c>
      <c r="B155"/>
      <c r="C155"/>
    </row>
    <row r="156" spans="1:13">
      <c r="A156" t="s">
        <v>15</v>
      </c>
      <c r="B156"/>
      <c r="C156"/>
    </row>
    <row r="157" spans="1:13">
      <c r="A157"/>
      <c r="B157"/>
      <c r="C157"/>
    </row>
    <row r="158" spans="1:13">
      <c r="A158" t="s">
        <v>18</v>
      </c>
      <c r="B158" t="s">
        <v>19</v>
      </c>
      <c r="C158" t="s">
        <v>20</v>
      </c>
    </row>
    <row r="159" spans="1:13">
      <c r="A159"/>
      <c r="B159"/>
      <c r="C159"/>
    </row>
    <row r="160" spans="1:13">
      <c r="A160" t="s">
        <v>714</v>
      </c>
      <c r="B160" s="9">
        <v>4.7599999999999998E-5</v>
      </c>
      <c r="C160">
        <v>0.1603</v>
      </c>
    </row>
    <row r="161" spans="1:13">
      <c r="A161" t="s">
        <v>713</v>
      </c>
      <c r="B161" s="9">
        <v>4.7599999999999998E-5</v>
      </c>
      <c r="C161">
        <v>0.32050000000000001</v>
      </c>
    </row>
    <row r="162" spans="1:13">
      <c r="A162" t="s">
        <v>712</v>
      </c>
      <c r="B162" s="9">
        <v>4.71E-5</v>
      </c>
      <c r="C162">
        <v>0.64770000000000005</v>
      </c>
    </row>
    <row r="163" spans="1:13">
      <c r="A163" t="s">
        <v>711</v>
      </c>
      <c r="B163" s="9">
        <v>4.6799999999999999E-5</v>
      </c>
      <c r="C163">
        <v>1.3049999999999999</v>
      </c>
    </row>
    <row r="164" spans="1:13">
      <c r="A164" t="s">
        <v>710</v>
      </c>
      <c r="B164" s="9">
        <v>4.7200000000000002E-5</v>
      </c>
      <c r="C164">
        <v>2.5840000000000001</v>
      </c>
      <c r="I164" s="1" t="s">
        <v>14</v>
      </c>
    </row>
    <row r="165" spans="1:13">
      <c r="A165" t="s">
        <v>709</v>
      </c>
      <c r="B165" s="9">
        <v>4.8000000000000001E-5</v>
      </c>
      <c r="C165">
        <v>5.0890000000000004</v>
      </c>
      <c r="I165" s="1" t="s">
        <v>39</v>
      </c>
    </row>
    <row r="166" spans="1:13">
      <c r="A166" t="s">
        <v>708</v>
      </c>
      <c r="B166" s="9">
        <v>5.0699999999999999E-5</v>
      </c>
      <c r="C166">
        <v>9.6389999999999993</v>
      </c>
      <c r="H166" s="1" t="s">
        <v>17</v>
      </c>
    </row>
    <row r="167" spans="1:13">
      <c r="A167" t="s">
        <v>707</v>
      </c>
      <c r="B167" s="9">
        <v>5.6199999999999997E-5</v>
      </c>
      <c r="C167">
        <v>17.39</v>
      </c>
    </row>
    <row r="168" spans="1:13">
      <c r="A168" t="s">
        <v>706</v>
      </c>
      <c r="B168" s="9">
        <v>6.6000000000000005E-5</v>
      </c>
      <c r="C168">
        <v>29.57</v>
      </c>
      <c r="I168" s="1" t="s">
        <v>21</v>
      </c>
      <c r="J168" s="1" t="s">
        <v>22</v>
      </c>
      <c r="K168" s="1" t="s">
        <v>23</v>
      </c>
      <c r="L168" s="1" t="s">
        <v>24</v>
      </c>
      <c r="M168" s="1" t="s">
        <v>25</v>
      </c>
    </row>
    <row r="169" spans="1:13">
      <c r="A169" t="s">
        <v>705</v>
      </c>
      <c r="B169" s="9">
        <v>6.8800000000000005E-5</v>
      </c>
      <c r="C169">
        <v>56.74</v>
      </c>
      <c r="H169" s="1">
        <v>64</v>
      </c>
      <c r="I169" s="5">
        <f t="shared" ref="I169:I191" si="20">B512*1000*1000</f>
        <v>0</v>
      </c>
      <c r="J169" s="5">
        <f t="shared" ref="J169:J191" si="21">B446*1000*1000</f>
        <v>0</v>
      </c>
      <c r="K169" s="5">
        <f t="shared" ref="K169:K191" si="22">B479*1000*1000</f>
        <v>0</v>
      </c>
      <c r="L169" s="5">
        <f t="shared" ref="L169:L191" si="23">B545*1000*1000</f>
        <v>0</v>
      </c>
      <c r="M169" s="5">
        <f t="shared" ref="M169:M191" si="24">B578*1000*1000</f>
        <v>0</v>
      </c>
    </row>
    <row r="170" spans="1:13">
      <c r="A170" t="s">
        <v>704</v>
      </c>
      <c r="B170" s="9">
        <v>8.3599999999999999E-5</v>
      </c>
      <c r="C170">
        <v>93.43</v>
      </c>
      <c r="H170" s="1">
        <f>H169*2</f>
        <v>128</v>
      </c>
      <c r="I170" s="5">
        <f t="shared" si="20"/>
        <v>0</v>
      </c>
      <c r="J170" s="5">
        <f t="shared" si="21"/>
        <v>0</v>
      </c>
      <c r="K170" s="5">
        <f t="shared" si="22"/>
        <v>0</v>
      </c>
      <c r="L170" s="5">
        <f t="shared" si="23"/>
        <v>0</v>
      </c>
      <c r="M170" s="5">
        <f t="shared" si="24"/>
        <v>0</v>
      </c>
    </row>
    <row r="171" spans="1:13">
      <c r="A171" t="s">
        <v>703</v>
      </c>
      <c r="B171" s="9">
        <v>9.9599999999999995E-5</v>
      </c>
      <c r="C171">
        <v>156.9</v>
      </c>
      <c r="H171" s="1">
        <f t="shared" ref="H171:H191" si="25">H170*2</f>
        <v>256</v>
      </c>
      <c r="I171" s="5">
        <f t="shared" si="20"/>
        <v>0</v>
      </c>
      <c r="J171" s="5">
        <f t="shared" si="21"/>
        <v>0</v>
      </c>
      <c r="K171" s="5">
        <f t="shared" si="22"/>
        <v>0</v>
      </c>
      <c r="L171" s="5">
        <f t="shared" si="23"/>
        <v>0</v>
      </c>
      <c r="M171" s="5">
        <f t="shared" si="24"/>
        <v>0</v>
      </c>
    </row>
    <row r="172" spans="1:13">
      <c r="A172" t="s">
        <v>702</v>
      </c>
      <c r="B172" s="9">
        <v>1.34E-4</v>
      </c>
      <c r="C172">
        <v>233.6</v>
      </c>
      <c r="H172" s="1">
        <f t="shared" si="25"/>
        <v>512</v>
      </c>
      <c r="I172" s="5">
        <f t="shared" si="20"/>
        <v>0</v>
      </c>
      <c r="J172" s="5">
        <f t="shared" si="21"/>
        <v>0</v>
      </c>
      <c r="K172" s="5">
        <f t="shared" si="22"/>
        <v>0</v>
      </c>
      <c r="L172" s="5">
        <f t="shared" si="23"/>
        <v>0</v>
      </c>
      <c r="M172" s="5">
        <f t="shared" si="24"/>
        <v>0</v>
      </c>
    </row>
    <row r="173" spans="1:13">
      <c r="A173" t="s">
        <v>701</v>
      </c>
      <c r="B173" s="9">
        <v>2.14E-4</v>
      </c>
      <c r="C173">
        <v>292.2</v>
      </c>
      <c r="H173" s="1">
        <f t="shared" si="25"/>
        <v>1024</v>
      </c>
      <c r="I173" s="5">
        <f t="shared" si="20"/>
        <v>0</v>
      </c>
      <c r="J173" s="5">
        <f t="shared" si="21"/>
        <v>0</v>
      </c>
      <c r="K173" s="5">
        <f t="shared" si="22"/>
        <v>0</v>
      </c>
      <c r="L173" s="5">
        <f t="shared" si="23"/>
        <v>0</v>
      </c>
      <c r="M173" s="5">
        <f t="shared" si="24"/>
        <v>0</v>
      </c>
    </row>
    <row r="174" spans="1:13">
      <c r="A174" t="s">
        <v>700</v>
      </c>
      <c r="B174" s="9">
        <v>3.48E-4</v>
      </c>
      <c r="C174">
        <v>359</v>
      </c>
      <c r="H174" s="1">
        <f t="shared" si="25"/>
        <v>2048</v>
      </c>
      <c r="I174" s="5">
        <f t="shared" si="20"/>
        <v>0</v>
      </c>
      <c r="J174" s="5">
        <f t="shared" si="21"/>
        <v>0</v>
      </c>
      <c r="K174" s="5">
        <f t="shared" si="22"/>
        <v>0</v>
      </c>
      <c r="L174" s="5">
        <f t="shared" si="23"/>
        <v>0</v>
      </c>
      <c r="M174" s="5">
        <f t="shared" si="24"/>
        <v>0</v>
      </c>
    </row>
    <row r="175" spans="1:13">
      <c r="A175" t="s">
        <v>699</v>
      </c>
      <c r="B175" s="9">
        <v>6.5099999999999999E-4</v>
      </c>
      <c r="C175">
        <v>383.8</v>
      </c>
      <c r="H175" s="1">
        <f t="shared" si="25"/>
        <v>4096</v>
      </c>
      <c r="I175" s="5">
        <f t="shared" si="20"/>
        <v>0</v>
      </c>
      <c r="J175" s="5">
        <f t="shared" si="21"/>
        <v>0</v>
      </c>
      <c r="K175" s="5">
        <f t="shared" si="22"/>
        <v>0</v>
      </c>
      <c r="L175" s="5">
        <f t="shared" si="23"/>
        <v>0</v>
      </c>
      <c r="M175" s="5">
        <f t="shared" si="24"/>
        <v>0</v>
      </c>
    </row>
    <row r="176" spans="1:13">
      <c r="A176" t="s">
        <v>698</v>
      </c>
      <c r="B176" s="9">
        <v>1.2199999999999999E-3</v>
      </c>
      <c r="C176">
        <v>408.9</v>
      </c>
      <c r="H176" s="1">
        <f t="shared" si="25"/>
        <v>8192</v>
      </c>
      <c r="I176" s="5">
        <f t="shared" si="20"/>
        <v>0</v>
      </c>
      <c r="J176" s="5">
        <f t="shared" si="21"/>
        <v>0</v>
      </c>
      <c r="K176" s="5">
        <f t="shared" si="22"/>
        <v>0</v>
      </c>
      <c r="L176" s="5">
        <f t="shared" si="23"/>
        <v>0</v>
      </c>
      <c r="M176" s="5">
        <f t="shared" si="24"/>
        <v>0</v>
      </c>
    </row>
    <row r="177" spans="1:13">
      <c r="A177" t="s">
        <v>697</v>
      </c>
      <c r="B177" s="9">
        <v>2.3800000000000002E-3</v>
      </c>
      <c r="C177">
        <v>420</v>
      </c>
      <c r="H177" s="1">
        <f t="shared" si="25"/>
        <v>16384</v>
      </c>
      <c r="I177" s="5">
        <f t="shared" si="20"/>
        <v>0</v>
      </c>
      <c r="J177" s="5">
        <f t="shared" si="21"/>
        <v>0</v>
      </c>
      <c r="K177" s="5">
        <f t="shared" si="22"/>
        <v>0</v>
      </c>
      <c r="L177" s="5">
        <f t="shared" si="23"/>
        <v>0</v>
      </c>
      <c r="M177" s="5">
        <f t="shared" si="24"/>
        <v>0</v>
      </c>
    </row>
    <row r="178" spans="1:13">
      <c r="A178" t="s">
        <v>696</v>
      </c>
      <c r="B178" s="9">
        <v>4.7699999999999999E-3</v>
      </c>
      <c r="C178">
        <v>419.3</v>
      </c>
      <c r="H178" s="1">
        <f t="shared" si="25"/>
        <v>32768</v>
      </c>
      <c r="I178" s="5">
        <f t="shared" si="20"/>
        <v>0</v>
      </c>
      <c r="J178" s="5">
        <f t="shared" si="21"/>
        <v>0</v>
      </c>
      <c r="K178" s="5">
        <f t="shared" si="22"/>
        <v>0</v>
      </c>
      <c r="L178" s="5">
        <f t="shared" si="23"/>
        <v>0</v>
      </c>
      <c r="M178" s="5">
        <f t="shared" si="24"/>
        <v>0</v>
      </c>
    </row>
    <row r="179" spans="1:13">
      <c r="A179" t="s">
        <v>695</v>
      </c>
      <c r="B179" s="9">
        <v>9.3399999999999993E-3</v>
      </c>
      <c r="C179">
        <v>428.5</v>
      </c>
      <c r="H179" s="1">
        <f t="shared" si="25"/>
        <v>65536</v>
      </c>
      <c r="I179" s="5">
        <f t="shared" si="20"/>
        <v>0</v>
      </c>
      <c r="J179" s="5">
        <f t="shared" si="21"/>
        <v>0</v>
      </c>
      <c r="K179" s="5">
        <f t="shared" si="22"/>
        <v>0</v>
      </c>
      <c r="L179" s="5">
        <f t="shared" si="23"/>
        <v>0</v>
      </c>
      <c r="M179" s="5">
        <f t="shared" si="24"/>
        <v>0</v>
      </c>
    </row>
    <row r="180" spans="1:13">
      <c r="A180" t="s">
        <v>694</v>
      </c>
      <c r="B180" s="9">
        <v>1.8800000000000001E-2</v>
      </c>
      <c r="C180">
        <v>426.3</v>
      </c>
      <c r="H180" s="1">
        <f t="shared" si="25"/>
        <v>131072</v>
      </c>
      <c r="I180" s="5">
        <f t="shared" si="20"/>
        <v>0</v>
      </c>
      <c r="J180" s="5">
        <f t="shared" si="21"/>
        <v>0</v>
      </c>
      <c r="K180" s="5">
        <f t="shared" si="22"/>
        <v>0</v>
      </c>
      <c r="L180" s="5">
        <f t="shared" si="23"/>
        <v>0</v>
      </c>
      <c r="M180" s="5">
        <f t="shared" si="24"/>
        <v>0</v>
      </c>
    </row>
    <row r="181" spans="1:13">
      <c r="A181" t="s">
        <v>693</v>
      </c>
      <c r="B181" s="9">
        <v>3.9300000000000002E-2</v>
      </c>
      <c r="C181">
        <v>406.7</v>
      </c>
      <c r="H181" s="1">
        <f t="shared" si="25"/>
        <v>262144</v>
      </c>
      <c r="I181" s="5">
        <f t="shared" si="20"/>
        <v>0</v>
      </c>
      <c r="J181" s="5">
        <f t="shared" si="21"/>
        <v>0</v>
      </c>
      <c r="K181" s="5">
        <f t="shared" si="22"/>
        <v>0</v>
      </c>
      <c r="L181" s="5">
        <f t="shared" si="23"/>
        <v>0</v>
      </c>
      <c r="M181" s="5">
        <f t="shared" si="24"/>
        <v>0</v>
      </c>
    </row>
    <row r="182" spans="1:13">
      <c r="A182" t="s">
        <v>692</v>
      </c>
      <c r="B182" s="9">
        <v>7.9899999999999999E-2</v>
      </c>
      <c r="C182">
        <v>400.6</v>
      </c>
      <c r="H182" s="1">
        <f t="shared" si="25"/>
        <v>524288</v>
      </c>
      <c r="I182" s="5">
        <f t="shared" si="20"/>
        <v>0</v>
      </c>
      <c r="J182" s="5">
        <f t="shared" si="21"/>
        <v>0</v>
      </c>
      <c r="K182" s="5">
        <f t="shared" si="22"/>
        <v>0</v>
      </c>
      <c r="L182" s="5">
        <f t="shared" si="23"/>
        <v>0</v>
      </c>
      <c r="M182" s="5">
        <f t="shared" si="24"/>
        <v>0</v>
      </c>
    </row>
    <row r="183" spans="1:13">
      <c r="A183"/>
      <c r="B183"/>
      <c r="C183"/>
      <c r="H183" s="1">
        <f t="shared" si="25"/>
        <v>1048576</v>
      </c>
      <c r="I183" s="5">
        <f t="shared" si="20"/>
        <v>0</v>
      </c>
      <c r="J183" s="5">
        <f t="shared" si="21"/>
        <v>0</v>
      </c>
      <c r="K183" s="5">
        <f t="shared" si="22"/>
        <v>0</v>
      </c>
      <c r="L183" s="5">
        <f t="shared" si="23"/>
        <v>0</v>
      </c>
      <c r="M183" s="5">
        <f t="shared" si="24"/>
        <v>0</v>
      </c>
    </row>
    <row r="184" spans="1:13">
      <c r="A184" t="s">
        <v>7</v>
      </c>
      <c r="B184"/>
      <c r="C184"/>
      <c r="H184" s="1">
        <f t="shared" si="25"/>
        <v>2097152</v>
      </c>
      <c r="I184" s="5">
        <f t="shared" si="20"/>
        <v>0</v>
      </c>
      <c r="J184" s="5">
        <f t="shared" si="21"/>
        <v>0</v>
      </c>
      <c r="K184" s="5">
        <f t="shared" si="22"/>
        <v>0</v>
      </c>
      <c r="L184" s="5">
        <f t="shared" si="23"/>
        <v>0</v>
      </c>
      <c r="M184" s="5">
        <f t="shared" si="24"/>
        <v>0</v>
      </c>
    </row>
    <row r="185" spans="1:13">
      <c r="A185" t="s">
        <v>215</v>
      </c>
      <c r="B185"/>
      <c r="C185"/>
      <c r="H185" s="1">
        <f t="shared" si="25"/>
        <v>4194304</v>
      </c>
      <c r="I185" s="5">
        <f t="shared" si="20"/>
        <v>0</v>
      </c>
      <c r="J185" s="5">
        <f t="shared" si="21"/>
        <v>0</v>
      </c>
      <c r="K185" s="5">
        <f t="shared" si="22"/>
        <v>0</v>
      </c>
      <c r="L185" s="5">
        <f t="shared" si="23"/>
        <v>0</v>
      </c>
      <c r="M185" s="5">
        <f t="shared" si="24"/>
        <v>0</v>
      </c>
    </row>
    <row r="186" spans="1:13">
      <c r="A186" t="s">
        <v>31</v>
      </c>
      <c r="B186"/>
      <c r="C186"/>
      <c r="H186" s="1">
        <f t="shared" si="25"/>
        <v>8388608</v>
      </c>
      <c r="I186" s="5">
        <f t="shared" si="20"/>
        <v>0</v>
      </c>
      <c r="J186" s="5">
        <f t="shared" si="21"/>
        <v>0</v>
      </c>
      <c r="K186" s="5">
        <f t="shared" si="22"/>
        <v>0</v>
      </c>
      <c r="L186" s="5">
        <f t="shared" si="23"/>
        <v>0</v>
      </c>
      <c r="M186" s="5">
        <f t="shared" si="24"/>
        <v>0</v>
      </c>
    </row>
    <row r="187" spans="1:13">
      <c r="A187" t="s">
        <v>32</v>
      </c>
      <c r="B187"/>
      <c r="C187"/>
      <c r="H187" s="1">
        <f t="shared" si="25"/>
        <v>16777216</v>
      </c>
      <c r="I187" s="5">
        <f t="shared" si="20"/>
        <v>0</v>
      </c>
      <c r="J187" s="5">
        <f t="shared" si="21"/>
        <v>0</v>
      </c>
      <c r="K187" s="5">
        <f t="shared" si="22"/>
        <v>0</v>
      </c>
      <c r="L187" s="5">
        <f t="shared" si="23"/>
        <v>0</v>
      </c>
      <c r="M187" s="5">
        <f t="shared" si="24"/>
        <v>0</v>
      </c>
    </row>
    <row r="188" spans="1:13">
      <c r="A188" t="s">
        <v>12</v>
      </c>
      <c r="B188"/>
      <c r="C188"/>
      <c r="H188" s="1">
        <f t="shared" si="25"/>
        <v>33554432</v>
      </c>
      <c r="I188" s="5">
        <f t="shared" si="20"/>
        <v>0</v>
      </c>
      <c r="J188" s="5">
        <f t="shared" si="21"/>
        <v>0</v>
      </c>
      <c r="K188" s="5">
        <f t="shared" si="22"/>
        <v>0</v>
      </c>
      <c r="L188" s="5">
        <f t="shared" si="23"/>
        <v>0</v>
      </c>
      <c r="M188" s="5">
        <f t="shared" si="24"/>
        <v>0</v>
      </c>
    </row>
    <row r="189" spans="1:13">
      <c r="A189" t="s">
        <v>15</v>
      </c>
      <c r="B189"/>
      <c r="C189"/>
      <c r="H189" s="1">
        <f t="shared" si="25"/>
        <v>67108864</v>
      </c>
      <c r="I189" s="5">
        <f t="shared" si="20"/>
        <v>0</v>
      </c>
      <c r="J189" s="5">
        <f t="shared" si="21"/>
        <v>0</v>
      </c>
      <c r="K189" s="5">
        <f t="shared" si="22"/>
        <v>0</v>
      </c>
      <c r="L189" s="5">
        <f t="shared" si="23"/>
        <v>0</v>
      </c>
      <c r="M189" s="5">
        <f t="shared" si="24"/>
        <v>0</v>
      </c>
    </row>
    <row r="190" spans="1:13">
      <c r="A190"/>
      <c r="B190"/>
      <c r="C190"/>
      <c r="H190" s="1">
        <f t="shared" si="25"/>
        <v>134217728</v>
      </c>
      <c r="I190" s="5">
        <f t="shared" si="20"/>
        <v>0</v>
      </c>
      <c r="J190" s="5">
        <f t="shared" si="21"/>
        <v>0</v>
      </c>
      <c r="K190" s="5">
        <f t="shared" si="22"/>
        <v>0</v>
      </c>
      <c r="L190" s="5">
        <f t="shared" si="23"/>
        <v>0</v>
      </c>
      <c r="M190" s="5">
        <f t="shared" si="24"/>
        <v>0</v>
      </c>
    </row>
    <row r="191" spans="1:13">
      <c r="A191" t="s">
        <v>18</v>
      </c>
      <c r="B191" t="s">
        <v>19</v>
      </c>
      <c r="C191" t="s">
        <v>20</v>
      </c>
      <c r="H191" s="1">
        <f t="shared" si="25"/>
        <v>268435456</v>
      </c>
      <c r="I191" s="5">
        <f t="shared" si="20"/>
        <v>0</v>
      </c>
      <c r="J191" s="5">
        <f t="shared" si="21"/>
        <v>0</v>
      </c>
      <c r="K191" s="5">
        <f t="shared" si="22"/>
        <v>0</v>
      </c>
      <c r="L191" s="5">
        <f t="shared" si="23"/>
        <v>0</v>
      </c>
      <c r="M191" s="5">
        <f t="shared" si="24"/>
        <v>0</v>
      </c>
    </row>
    <row r="192" spans="1:13">
      <c r="A192"/>
      <c r="B192"/>
      <c r="C192"/>
    </row>
    <row r="193" spans="1:13">
      <c r="A193" t="s">
        <v>691</v>
      </c>
      <c r="B193" s="9">
        <v>1.9599999999999999E-5</v>
      </c>
      <c r="C193">
        <v>0.38879999999999998</v>
      </c>
    </row>
    <row r="194" spans="1:13">
      <c r="A194" t="s">
        <v>690</v>
      </c>
      <c r="B194" s="9">
        <v>1.9599999999999999E-5</v>
      </c>
      <c r="C194">
        <v>0.78</v>
      </c>
    </row>
    <row r="195" spans="1:13">
      <c r="A195" t="s">
        <v>689</v>
      </c>
      <c r="B195" s="9">
        <v>1.9599999999999999E-5</v>
      </c>
      <c r="C195">
        <v>1.5580000000000001</v>
      </c>
    </row>
    <row r="196" spans="1:13">
      <c r="A196" t="s">
        <v>688</v>
      </c>
      <c r="B196" s="9">
        <v>1.9899999999999999E-5</v>
      </c>
      <c r="C196">
        <v>3.0720000000000001</v>
      </c>
    </row>
    <row r="197" spans="1:13">
      <c r="A197" t="s">
        <v>687</v>
      </c>
      <c r="B197" s="9">
        <v>2.1699999999999999E-5</v>
      </c>
      <c r="C197">
        <v>5.6340000000000003</v>
      </c>
      <c r="I197" s="1" t="s">
        <v>14</v>
      </c>
    </row>
    <row r="198" spans="1:13">
      <c r="A198" t="s">
        <v>686</v>
      </c>
      <c r="B198" s="9">
        <v>2.4499999999999999E-5</v>
      </c>
      <c r="C198">
        <v>9.9749999999999996</v>
      </c>
      <c r="I198" s="1" t="s">
        <v>41</v>
      </c>
    </row>
    <row r="199" spans="1:13">
      <c r="A199" t="s">
        <v>685</v>
      </c>
      <c r="B199" s="9">
        <v>2.55E-5</v>
      </c>
      <c r="C199">
        <v>19.18</v>
      </c>
      <c r="H199" s="1" t="s">
        <v>17</v>
      </c>
    </row>
    <row r="200" spans="1:13">
      <c r="A200" t="s">
        <v>684</v>
      </c>
      <c r="B200" s="9">
        <v>2.6999999999999999E-5</v>
      </c>
      <c r="C200">
        <v>36.119999999999997</v>
      </c>
    </row>
    <row r="201" spans="1:13">
      <c r="A201" t="s">
        <v>683</v>
      </c>
      <c r="B201" s="9">
        <v>2.8799999999999999E-5</v>
      </c>
      <c r="C201">
        <v>67.8</v>
      </c>
      <c r="I201" s="1" t="s">
        <v>21</v>
      </c>
      <c r="J201" s="1" t="s">
        <v>22</v>
      </c>
      <c r="K201" s="1" t="s">
        <v>23</v>
      </c>
      <c r="L201" s="1" t="s">
        <v>24</v>
      </c>
      <c r="M201" s="1" t="s">
        <v>25</v>
      </c>
    </row>
    <row r="202" spans="1:13">
      <c r="A202" t="s">
        <v>682</v>
      </c>
      <c r="B202" s="9">
        <v>3.2299999999999999E-5</v>
      </c>
      <c r="C202">
        <v>121</v>
      </c>
      <c r="H202" s="1">
        <v>64</v>
      </c>
      <c r="I202" s="7">
        <f>C512*8/1000</f>
        <v>0</v>
      </c>
      <c r="J202" s="6">
        <f>C446*8/1000</f>
        <v>0</v>
      </c>
      <c r="K202" s="6">
        <f>C479*8/1000</f>
        <v>0</v>
      </c>
      <c r="L202" s="6">
        <f>C545*8/1000</f>
        <v>0</v>
      </c>
      <c r="M202" s="6">
        <f>C578*8/1000</f>
        <v>0</v>
      </c>
    </row>
    <row r="203" spans="1:13">
      <c r="A203" t="s">
        <v>681</v>
      </c>
      <c r="B203" s="9">
        <v>4.6400000000000003E-5</v>
      </c>
      <c r="C203">
        <v>168.2</v>
      </c>
      <c r="H203" s="1">
        <f>H202*2</f>
        <v>128</v>
      </c>
      <c r="I203" s="6">
        <f t="shared" ref="I203:I224" si="26">C513*4/1000</f>
        <v>0</v>
      </c>
      <c r="J203" s="6">
        <f t="shared" ref="J203:J224" si="27">C447*4/1000</f>
        <v>0</v>
      </c>
      <c r="K203" s="6">
        <f t="shared" ref="K203:K224" si="28">C480*4/1000</f>
        <v>0</v>
      </c>
      <c r="L203" s="6">
        <f t="shared" ref="L203:L224" si="29">C546*4/1000</f>
        <v>0</v>
      </c>
      <c r="M203" s="6">
        <f t="shared" ref="M203:M223" si="30">C579*4/1000</f>
        <v>0</v>
      </c>
    </row>
    <row r="204" spans="1:13">
      <c r="A204" t="s">
        <v>578</v>
      </c>
      <c r="B204" s="9">
        <v>5.0399999999999999E-5</v>
      </c>
      <c r="C204">
        <v>309.89999999999998</v>
      </c>
      <c r="H204" s="1">
        <f t="shared" ref="H204:H224" si="31">H203*2</f>
        <v>256</v>
      </c>
      <c r="I204" s="6">
        <f t="shared" si="26"/>
        <v>0</v>
      </c>
      <c r="J204" s="6">
        <f t="shared" si="27"/>
        <v>0</v>
      </c>
      <c r="K204" s="6">
        <f t="shared" si="28"/>
        <v>0</v>
      </c>
      <c r="L204" s="6">
        <f t="shared" si="29"/>
        <v>0</v>
      </c>
      <c r="M204" s="6">
        <f t="shared" si="30"/>
        <v>0</v>
      </c>
    </row>
    <row r="205" spans="1:13">
      <c r="A205" t="s">
        <v>680</v>
      </c>
      <c r="B205" s="9">
        <v>6.5199999999999999E-5</v>
      </c>
      <c r="C205">
        <v>479.4</v>
      </c>
      <c r="H205" s="1">
        <f t="shared" si="31"/>
        <v>512</v>
      </c>
      <c r="I205" s="6">
        <f t="shared" si="26"/>
        <v>0</v>
      </c>
      <c r="J205" s="6">
        <f t="shared" si="27"/>
        <v>0</v>
      </c>
      <c r="K205" s="6">
        <f t="shared" si="28"/>
        <v>0</v>
      </c>
      <c r="L205" s="6">
        <f t="shared" si="29"/>
        <v>0</v>
      </c>
      <c r="M205" s="6">
        <f t="shared" si="30"/>
        <v>0</v>
      </c>
    </row>
    <row r="206" spans="1:13">
      <c r="A206" t="s">
        <v>679</v>
      </c>
      <c r="B206" s="9">
        <v>1.03E-4</v>
      </c>
      <c r="C206">
        <v>605.20000000000005</v>
      </c>
      <c r="H206" s="1">
        <f t="shared" si="31"/>
        <v>1024</v>
      </c>
      <c r="I206" s="6">
        <f t="shared" si="26"/>
        <v>0</v>
      </c>
      <c r="J206" s="6">
        <f t="shared" si="27"/>
        <v>0</v>
      </c>
      <c r="K206" s="6">
        <f t="shared" si="28"/>
        <v>0</v>
      </c>
      <c r="L206" s="6">
        <f t="shared" si="29"/>
        <v>0</v>
      </c>
      <c r="M206" s="6">
        <f t="shared" si="30"/>
        <v>0</v>
      </c>
    </row>
    <row r="207" spans="1:13">
      <c r="A207" t="s">
        <v>678</v>
      </c>
      <c r="B207" s="9">
        <v>1.9799999999999999E-4</v>
      </c>
      <c r="C207">
        <v>629.79999999999995</v>
      </c>
      <c r="H207" s="1">
        <f t="shared" si="31"/>
        <v>2048</v>
      </c>
      <c r="I207" s="6">
        <f t="shared" si="26"/>
        <v>0</v>
      </c>
      <c r="J207" s="6">
        <f t="shared" si="27"/>
        <v>0</v>
      </c>
      <c r="K207" s="6">
        <f t="shared" si="28"/>
        <v>0</v>
      </c>
      <c r="L207" s="6">
        <f t="shared" si="29"/>
        <v>0</v>
      </c>
      <c r="M207" s="6">
        <f t="shared" si="30"/>
        <v>0</v>
      </c>
    </row>
    <row r="208" spans="1:13">
      <c r="A208" t="s">
        <v>333</v>
      </c>
      <c r="B208" s="9">
        <v>3.86E-4</v>
      </c>
      <c r="C208">
        <v>647.29999999999995</v>
      </c>
      <c r="H208" s="1">
        <f t="shared" si="31"/>
        <v>4096</v>
      </c>
      <c r="I208" s="6">
        <f t="shared" si="26"/>
        <v>0</v>
      </c>
      <c r="J208" s="6">
        <f t="shared" si="27"/>
        <v>0</v>
      </c>
      <c r="K208" s="6">
        <f t="shared" si="28"/>
        <v>0</v>
      </c>
      <c r="L208" s="6">
        <f t="shared" si="29"/>
        <v>0</v>
      </c>
      <c r="M208" s="6">
        <f t="shared" si="30"/>
        <v>0</v>
      </c>
    </row>
    <row r="209" spans="1:13">
      <c r="A209" t="s">
        <v>625</v>
      </c>
      <c r="B209" s="9">
        <v>7.6300000000000001E-4</v>
      </c>
      <c r="C209">
        <v>655.6</v>
      </c>
      <c r="H209" s="1">
        <f t="shared" si="31"/>
        <v>8192</v>
      </c>
      <c r="I209" s="6">
        <f t="shared" si="26"/>
        <v>0</v>
      </c>
      <c r="J209" s="6">
        <f t="shared" si="27"/>
        <v>0</v>
      </c>
      <c r="K209" s="6">
        <f t="shared" si="28"/>
        <v>0</v>
      </c>
      <c r="L209" s="6">
        <f t="shared" si="29"/>
        <v>0</v>
      </c>
      <c r="M209" s="6">
        <f t="shared" si="30"/>
        <v>0</v>
      </c>
    </row>
    <row r="210" spans="1:13">
      <c r="A210" t="s">
        <v>551</v>
      </c>
      <c r="B210" s="9">
        <v>1.5100000000000001E-3</v>
      </c>
      <c r="C210">
        <v>661.5</v>
      </c>
      <c r="H210" s="1">
        <f t="shared" si="31"/>
        <v>16384</v>
      </c>
      <c r="I210" s="6">
        <f t="shared" si="26"/>
        <v>0</v>
      </c>
      <c r="J210" s="6">
        <f t="shared" si="27"/>
        <v>0</v>
      </c>
      <c r="K210" s="6">
        <f t="shared" si="28"/>
        <v>0</v>
      </c>
      <c r="L210" s="6">
        <f t="shared" si="29"/>
        <v>0</v>
      </c>
      <c r="M210" s="6">
        <f t="shared" si="30"/>
        <v>0</v>
      </c>
    </row>
    <row r="211" spans="1:13">
      <c r="A211" t="s">
        <v>677</v>
      </c>
      <c r="B211" s="9">
        <v>3.0400000000000002E-3</v>
      </c>
      <c r="C211">
        <v>658.9</v>
      </c>
      <c r="H211" s="1">
        <f t="shared" si="31"/>
        <v>32768</v>
      </c>
      <c r="I211" s="6">
        <f t="shared" si="26"/>
        <v>0</v>
      </c>
      <c r="J211" s="6">
        <f t="shared" si="27"/>
        <v>0</v>
      </c>
      <c r="K211" s="6">
        <f t="shared" si="28"/>
        <v>0</v>
      </c>
      <c r="L211" s="6">
        <f t="shared" si="29"/>
        <v>0</v>
      </c>
      <c r="M211" s="6">
        <f t="shared" si="30"/>
        <v>0</v>
      </c>
    </row>
    <row r="212" spans="1:13">
      <c r="A212" t="s">
        <v>676</v>
      </c>
      <c r="B212" s="9">
        <v>6.0499999999999998E-3</v>
      </c>
      <c r="C212">
        <v>661.5</v>
      </c>
      <c r="H212" s="1">
        <f t="shared" si="31"/>
        <v>65536</v>
      </c>
      <c r="I212" s="6">
        <f t="shared" si="26"/>
        <v>0</v>
      </c>
      <c r="J212" s="6">
        <f t="shared" si="27"/>
        <v>0</v>
      </c>
      <c r="K212" s="6">
        <f t="shared" si="28"/>
        <v>0</v>
      </c>
      <c r="L212" s="6">
        <f t="shared" si="29"/>
        <v>0</v>
      </c>
      <c r="M212" s="6">
        <f t="shared" si="30"/>
        <v>0</v>
      </c>
    </row>
    <row r="213" spans="1:13">
      <c r="A213" t="s">
        <v>549</v>
      </c>
      <c r="B213" s="9">
        <v>1.21E-2</v>
      </c>
      <c r="C213">
        <v>662.4</v>
      </c>
      <c r="H213" s="1">
        <f t="shared" si="31"/>
        <v>131072</v>
      </c>
      <c r="I213" s="6">
        <f t="shared" si="26"/>
        <v>0</v>
      </c>
      <c r="J213" s="6">
        <f t="shared" si="27"/>
        <v>0</v>
      </c>
      <c r="K213" s="6">
        <f t="shared" si="28"/>
        <v>0</v>
      </c>
      <c r="L213" s="6">
        <f t="shared" si="29"/>
        <v>0</v>
      </c>
      <c r="M213" s="6">
        <f t="shared" si="30"/>
        <v>0</v>
      </c>
    </row>
    <row r="214" spans="1:13">
      <c r="A214" t="s">
        <v>548</v>
      </c>
      <c r="B214" s="9">
        <v>2.4199999999999999E-2</v>
      </c>
      <c r="C214">
        <v>661.5</v>
      </c>
      <c r="H214" s="1">
        <f t="shared" si="31"/>
        <v>262144</v>
      </c>
      <c r="I214" s="6">
        <f t="shared" si="26"/>
        <v>0</v>
      </c>
      <c r="J214" s="6">
        <f t="shared" si="27"/>
        <v>0</v>
      </c>
      <c r="K214" s="6">
        <f t="shared" si="28"/>
        <v>0</v>
      </c>
      <c r="L214" s="6">
        <f t="shared" si="29"/>
        <v>0</v>
      </c>
      <c r="M214" s="6">
        <f t="shared" si="30"/>
        <v>0</v>
      </c>
    </row>
    <row r="215" spans="1:13">
      <c r="A215" t="s">
        <v>675</v>
      </c>
      <c r="B215" s="9">
        <v>4.8399999999999999E-2</v>
      </c>
      <c r="C215">
        <v>661.5</v>
      </c>
      <c r="H215" s="1">
        <f t="shared" si="31"/>
        <v>524288</v>
      </c>
      <c r="I215" s="6">
        <f t="shared" si="26"/>
        <v>0</v>
      </c>
      <c r="J215" s="6">
        <f t="shared" si="27"/>
        <v>0</v>
      </c>
      <c r="K215" s="6">
        <f t="shared" si="28"/>
        <v>0</v>
      </c>
      <c r="L215" s="6">
        <f t="shared" si="29"/>
        <v>0</v>
      </c>
      <c r="M215" s="6">
        <f t="shared" si="30"/>
        <v>0</v>
      </c>
    </row>
    <row r="216" spans="1:13">
      <c r="A216"/>
      <c r="B216"/>
      <c r="C216"/>
      <c r="H216" s="1">
        <f t="shared" si="31"/>
        <v>1048576</v>
      </c>
      <c r="I216" s="6">
        <f t="shared" si="26"/>
        <v>0</v>
      </c>
      <c r="J216" s="6">
        <f t="shared" si="27"/>
        <v>0</v>
      </c>
      <c r="K216" s="6">
        <f t="shared" si="28"/>
        <v>0</v>
      </c>
      <c r="L216" s="6">
        <f t="shared" si="29"/>
        <v>0</v>
      </c>
      <c r="M216" s="6">
        <f t="shared" si="30"/>
        <v>0</v>
      </c>
    </row>
    <row r="217" spans="1:13">
      <c r="A217" t="s">
        <v>5</v>
      </c>
      <c r="B217"/>
      <c r="C217"/>
      <c r="H217" s="1">
        <f t="shared" si="31"/>
        <v>2097152</v>
      </c>
      <c r="I217" s="6">
        <f t="shared" si="26"/>
        <v>0</v>
      </c>
      <c r="J217" s="6">
        <f t="shared" si="27"/>
        <v>0</v>
      </c>
      <c r="K217" s="6">
        <f t="shared" si="28"/>
        <v>0</v>
      </c>
      <c r="L217" s="6">
        <f t="shared" si="29"/>
        <v>0</v>
      </c>
      <c r="M217" s="6">
        <f t="shared" si="30"/>
        <v>0</v>
      </c>
    </row>
    <row r="218" spans="1:13">
      <c r="A218" t="s">
        <v>42</v>
      </c>
      <c r="B218"/>
      <c r="C218"/>
      <c r="H218" s="1">
        <f t="shared" si="31"/>
        <v>4194304</v>
      </c>
      <c r="I218" s="6">
        <f t="shared" si="26"/>
        <v>0</v>
      </c>
      <c r="J218" s="6">
        <f t="shared" si="27"/>
        <v>0</v>
      </c>
      <c r="K218" s="6">
        <f t="shared" si="28"/>
        <v>0</v>
      </c>
      <c r="L218" s="6">
        <f t="shared" si="29"/>
        <v>0</v>
      </c>
      <c r="M218" s="6">
        <f t="shared" si="30"/>
        <v>0</v>
      </c>
    </row>
    <row r="219" spans="1:13">
      <c r="A219" t="s">
        <v>5</v>
      </c>
      <c r="B219"/>
      <c r="C219"/>
      <c r="H219" s="1">
        <f t="shared" si="31"/>
        <v>8388608</v>
      </c>
      <c r="I219" s="6">
        <f t="shared" si="26"/>
        <v>0</v>
      </c>
      <c r="J219" s="6">
        <f t="shared" si="27"/>
        <v>0</v>
      </c>
      <c r="K219" s="6">
        <f t="shared" si="28"/>
        <v>0</v>
      </c>
      <c r="L219" s="6">
        <f t="shared" si="29"/>
        <v>0</v>
      </c>
      <c r="M219" s="6">
        <f t="shared" si="30"/>
        <v>0</v>
      </c>
    </row>
    <row r="220" spans="1:13">
      <c r="A220"/>
      <c r="B220"/>
      <c r="C220"/>
      <c r="H220" s="1">
        <f t="shared" si="31"/>
        <v>16777216</v>
      </c>
      <c r="I220" s="6">
        <f t="shared" si="26"/>
        <v>0</v>
      </c>
      <c r="J220" s="6">
        <f t="shared" si="27"/>
        <v>0</v>
      </c>
      <c r="K220" s="6">
        <f t="shared" si="28"/>
        <v>0</v>
      </c>
      <c r="L220" s="6">
        <f t="shared" si="29"/>
        <v>0</v>
      </c>
      <c r="M220" s="6">
        <f t="shared" si="30"/>
        <v>0</v>
      </c>
    </row>
    <row r="221" spans="1:13">
      <c r="A221" t="s">
        <v>7</v>
      </c>
      <c r="B221"/>
      <c r="C221"/>
      <c r="H221" s="1">
        <f t="shared" si="31"/>
        <v>33554432</v>
      </c>
      <c r="I221" s="6">
        <f t="shared" si="26"/>
        <v>0</v>
      </c>
      <c r="J221" s="6">
        <f t="shared" si="27"/>
        <v>0</v>
      </c>
      <c r="K221" s="6">
        <f t="shared" si="28"/>
        <v>0</v>
      </c>
      <c r="L221" s="6">
        <f t="shared" si="29"/>
        <v>0</v>
      </c>
      <c r="M221" s="6">
        <f t="shared" si="30"/>
        <v>0</v>
      </c>
    </row>
    <row r="222" spans="1:13">
      <c r="A222" t="s">
        <v>83</v>
      </c>
      <c r="B222"/>
      <c r="C222"/>
      <c r="H222" s="1">
        <f t="shared" si="31"/>
        <v>67108864</v>
      </c>
      <c r="I222" s="6">
        <f t="shared" si="26"/>
        <v>0</v>
      </c>
      <c r="J222" s="6">
        <f t="shared" si="27"/>
        <v>0</v>
      </c>
      <c r="K222" s="6">
        <f t="shared" si="28"/>
        <v>0</v>
      </c>
      <c r="L222" s="6">
        <f t="shared" si="29"/>
        <v>0</v>
      </c>
      <c r="M222" s="6">
        <f t="shared" si="30"/>
        <v>0</v>
      </c>
    </row>
    <row r="223" spans="1:13">
      <c r="A223" t="s">
        <v>9</v>
      </c>
      <c r="B223"/>
      <c r="C223"/>
      <c r="H223" s="1">
        <f t="shared" si="31"/>
        <v>134217728</v>
      </c>
      <c r="I223" s="6">
        <f t="shared" si="26"/>
        <v>0</v>
      </c>
      <c r="J223" s="6">
        <f t="shared" si="27"/>
        <v>0</v>
      </c>
      <c r="K223" s="6">
        <f t="shared" si="28"/>
        <v>0</v>
      </c>
      <c r="L223" s="6">
        <f t="shared" si="29"/>
        <v>0</v>
      </c>
      <c r="M223" s="6">
        <f t="shared" si="30"/>
        <v>0</v>
      </c>
    </row>
    <row r="224" spans="1:13">
      <c r="A224" t="s">
        <v>10</v>
      </c>
      <c r="B224"/>
      <c r="C224"/>
      <c r="H224" s="1">
        <f t="shared" si="31"/>
        <v>268435456</v>
      </c>
      <c r="I224" s="6">
        <f t="shared" si="26"/>
        <v>0</v>
      </c>
      <c r="J224" s="6">
        <f t="shared" si="27"/>
        <v>0</v>
      </c>
      <c r="K224" s="6">
        <f t="shared" si="28"/>
        <v>0</v>
      </c>
      <c r="L224" s="6">
        <f t="shared" si="29"/>
        <v>0</v>
      </c>
      <c r="M224" s="6">
        <f>C600*4/1000</f>
        <v>0</v>
      </c>
    </row>
    <row r="225" spans="1:13">
      <c r="A225" t="s">
        <v>12</v>
      </c>
      <c r="B225"/>
      <c r="C225"/>
    </row>
    <row r="226" spans="1:13">
      <c r="A226" t="s">
        <v>15</v>
      </c>
      <c r="B226"/>
      <c r="C226"/>
    </row>
    <row r="227" spans="1:13">
      <c r="A227"/>
      <c r="B227"/>
      <c r="C227"/>
    </row>
    <row r="228" spans="1:13">
      <c r="A228" t="s">
        <v>18</v>
      </c>
      <c r="B228" t="s">
        <v>19</v>
      </c>
      <c r="C228" t="s">
        <v>20</v>
      </c>
    </row>
    <row r="229" spans="1:13">
      <c r="A229"/>
      <c r="B229"/>
      <c r="C229"/>
    </row>
    <row r="230" spans="1:13">
      <c r="A230" t="s">
        <v>674</v>
      </c>
      <c r="B230" s="9">
        <v>1.6699999999999999E-5</v>
      </c>
      <c r="C230">
        <v>0.45619999999999999</v>
      </c>
    </row>
    <row r="231" spans="1:13">
      <c r="A231" t="s">
        <v>673</v>
      </c>
      <c r="B231" s="9">
        <v>1.7399999999999999E-5</v>
      </c>
      <c r="C231">
        <v>0.87719999999999998</v>
      </c>
    </row>
    <row r="232" spans="1:13">
      <c r="A232" t="s">
        <v>672</v>
      </c>
      <c r="B232" s="9">
        <v>1.73E-5</v>
      </c>
      <c r="C232">
        <v>1.7609999999999999</v>
      </c>
    </row>
    <row r="233" spans="1:13">
      <c r="A233" t="s">
        <v>671</v>
      </c>
      <c r="B233" s="9">
        <v>1.6099999999999998E-5</v>
      </c>
      <c r="C233">
        <v>3.7949999999999999</v>
      </c>
    </row>
    <row r="234" spans="1:13">
      <c r="A234" t="s">
        <v>670</v>
      </c>
      <c r="B234" s="9">
        <v>1.5999999999999999E-5</v>
      </c>
      <c r="C234">
        <v>7.6189999999999998</v>
      </c>
    </row>
    <row r="235" spans="1:13">
      <c r="A235" t="s">
        <v>669</v>
      </c>
      <c r="B235" s="9">
        <v>1.6200000000000001E-5</v>
      </c>
      <c r="C235">
        <v>15.09</v>
      </c>
      <c r="I235" s="1" t="s">
        <v>44</v>
      </c>
    </row>
    <row r="236" spans="1:13">
      <c r="A236" t="s">
        <v>668</v>
      </c>
      <c r="B236" s="9">
        <v>1.63E-5</v>
      </c>
      <c r="C236">
        <v>30.02</v>
      </c>
      <c r="I236" s="1" t="s">
        <v>45</v>
      </c>
    </row>
    <row r="237" spans="1:13">
      <c r="A237" t="s">
        <v>667</v>
      </c>
      <c r="B237" s="9">
        <v>1.6399999999999999E-5</v>
      </c>
      <c r="C237">
        <v>59.37</v>
      </c>
      <c r="H237" s="1" t="s">
        <v>17</v>
      </c>
    </row>
    <row r="238" spans="1:13">
      <c r="A238" t="s">
        <v>666</v>
      </c>
      <c r="B238" s="9">
        <v>1.6799999999999998E-5</v>
      </c>
      <c r="C238">
        <v>115.9</v>
      </c>
    </row>
    <row r="239" spans="1:13">
      <c r="A239" t="s">
        <v>665</v>
      </c>
      <c r="B239" s="9">
        <v>1.7200000000000001E-5</v>
      </c>
      <c r="C239">
        <v>226.5</v>
      </c>
      <c r="I239" s="1" t="s">
        <v>46</v>
      </c>
      <c r="J239" s="1" t="s">
        <v>22</v>
      </c>
      <c r="K239" s="1" t="s">
        <v>47</v>
      </c>
      <c r="L239" s="1" t="s">
        <v>24</v>
      </c>
      <c r="M239" s="1" t="s">
        <v>30</v>
      </c>
    </row>
    <row r="240" spans="1:13">
      <c r="A240" t="s">
        <v>664</v>
      </c>
      <c r="B240" s="9">
        <v>1.9300000000000002E-5</v>
      </c>
      <c r="C240">
        <v>405.1</v>
      </c>
      <c r="H240" s="1">
        <v>64</v>
      </c>
      <c r="I240" s="5">
        <f t="shared" ref="I240:I262" si="32">B714*1000*1000</f>
        <v>0</v>
      </c>
      <c r="J240" s="5">
        <f t="shared" ref="J240:J262" si="33">B648*1000*1000</f>
        <v>0</v>
      </c>
      <c r="K240" s="5">
        <f t="shared" ref="K240:K262" si="34">B681*1000*1000</f>
        <v>0</v>
      </c>
      <c r="L240" s="5">
        <f t="shared" ref="L240:L262" si="35">B747*1000*1000</f>
        <v>0</v>
      </c>
      <c r="M240" s="5">
        <f t="shared" ref="M240:M262" si="36">B780*1000*1000</f>
        <v>0</v>
      </c>
    </row>
    <row r="241" spans="1:13">
      <c r="A241" t="s">
        <v>553</v>
      </c>
      <c r="B241" s="9">
        <v>3.1099999999999997E-5</v>
      </c>
      <c r="C241">
        <v>502.5</v>
      </c>
      <c r="H241" s="1">
        <f>H240*2</f>
        <v>128</v>
      </c>
      <c r="I241" s="5">
        <f t="shared" si="32"/>
        <v>0</v>
      </c>
      <c r="J241" s="5">
        <f t="shared" si="33"/>
        <v>0</v>
      </c>
      <c r="K241" s="5">
        <f t="shared" si="34"/>
        <v>0</v>
      </c>
      <c r="L241" s="5">
        <f t="shared" si="35"/>
        <v>0</v>
      </c>
      <c r="M241" s="5">
        <f t="shared" si="36"/>
        <v>0</v>
      </c>
    </row>
    <row r="242" spans="1:13">
      <c r="A242" t="s">
        <v>663</v>
      </c>
      <c r="B242" s="9">
        <v>5.4700000000000001E-5</v>
      </c>
      <c r="C242">
        <v>570.79999999999995</v>
      </c>
      <c r="H242" s="1">
        <f t="shared" ref="H242:H262" si="37">H241*2</f>
        <v>256</v>
      </c>
      <c r="I242" s="5">
        <f t="shared" si="32"/>
        <v>0</v>
      </c>
      <c r="J242" s="5">
        <f t="shared" si="33"/>
        <v>0</v>
      </c>
      <c r="K242" s="5">
        <f t="shared" si="34"/>
        <v>0</v>
      </c>
      <c r="L242" s="5">
        <f t="shared" si="35"/>
        <v>0</v>
      </c>
      <c r="M242" s="5">
        <f t="shared" si="36"/>
        <v>0</v>
      </c>
    </row>
    <row r="243" spans="1:13">
      <c r="A243" t="s">
        <v>662</v>
      </c>
      <c r="B243" s="9">
        <v>1.02E-4</v>
      </c>
      <c r="C243">
        <v>614.6</v>
      </c>
      <c r="H243" s="1">
        <f t="shared" si="37"/>
        <v>512</v>
      </c>
      <c r="I243" s="5">
        <f t="shared" si="32"/>
        <v>0</v>
      </c>
      <c r="J243" s="5">
        <f t="shared" si="33"/>
        <v>0</v>
      </c>
      <c r="K243" s="5">
        <f t="shared" si="34"/>
        <v>0</v>
      </c>
      <c r="L243" s="5">
        <f t="shared" si="35"/>
        <v>0</v>
      </c>
      <c r="M243" s="5">
        <f t="shared" si="36"/>
        <v>0</v>
      </c>
    </row>
    <row r="244" spans="1:13">
      <c r="A244" t="s">
        <v>661</v>
      </c>
      <c r="B244" s="9">
        <v>1.9599999999999999E-4</v>
      </c>
      <c r="C244">
        <v>638.4</v>
      </c>
      <c r="H244" s="1">
        <f t="shared" si="37"/>
        <v>1024</v>
      </c>
      <c r="I244" s="5">
        <f t="shared" si="32"/>
        <v>0</v>
      </c>
      <c r="J244" s="5">
        <f t="shared" si="33"/>
        <v>0</v>
      </c>
      <c r="K244" s="5">
        <f t="shared" si="34"/>
        <v>0</v>
      </c>
      <c r="L244" s="5">
        <f t="shared" si="35"/>
        <v>0</v>
      </c>
      <c r="M244" s="5">
        <f t="shared" si="36"/>
        <v>0</v>
      </c>
    </row>
    <row r="245" spans="1:13">
      <c r="A245" t="s">
        <v>552</v>
      </c>
      <c r="B245" s="9">
        <v>3.8299999999999999E-4</v>
      </c>
      <c r="C245">
        <v>652.20000000000005</v>
      </c>
      <c r="H245" s="1">
        <f t="shared" si="37"/>
        <v>2048</v>
      </c>
      <c r="I245" s="5">
        <f t="shared" si="32"/>
        <v>0</v>
      </c>
      <c r="J245" s="5">
        <f t="shared" si="33"/>
        <v>0</v>
      </c>
      <c r="K245" s="5">
        <f t="shared" si="34"/>
        <v>0</v>
      </c>
      <c r="L245" s="5">
        <f t="shared" si="35"/>
        <v>0</v>
      </c>
      <c r="M245" s="5">
        <f t="shared" si="36"/>
        <v>0</v>
      </c>
    </row>
    <row r="246" spans="1:13">
      <c r="A246" t="s">
        <v>558</v>
      </c>
      <c r="B246" s="9">
        <v>7.5900000000000002E-4</v>
      </c>
      <c r="C246">
        <v>658.9</v>
      </c>
      <c r="H246" s="1">
        <f t="shared" si="37"/>
        <v>4096</v>
      </c>
      <c r="I246" s="5">
        <f t="shared" si="32"/>
        <v>0</v>
      </c>
      <c r="J246" s="5">
        <f t="shared" si="33"/>
        <v>0</v>
      </c>
      <c r="K246" s="5">
        <f t="shared" si="34"/>
        <v>0</v>
      </c>
      <c r="L246" s="5">
        <f t="shared" si="35"/>
        <v>0</v>
      </c>
      <c r="M246" s="5">
        <f t="shared" si="36"/>
        <v>0</v>
      </c>
    </row>
    <row r="247" spans="1:13">
      <c r="A247" t="s">
        <v>392</v>
      </c>
      <c r="B247" s="9">
        <v>1.5100000000000001E-3</v>
      </c>
      <c r="C247">
        <v>663.2</v>
      </c>
      <c r="H247" s="1">
        <f t="shared" si="37"/>
        <v>8192</v>
      </c>
      <c r="I247" s="5">
        <f t="shared" si="32"/>
        <v>0</v>
      </c>
      <c r="J247" s="5">
        <f t="shared" si="33"/>
        <v>0</v>
      </c>
      <c r="K247" s="5">
        <f t="shared" si="34"/>
        <v>0</v>
      </c>
      <c r="L247" s="5">
        <f t="shared" si="35"/>
        <v>0</v>
      </c>
      <c r="M247" s="5">
        <f t="shared" si="36"/>
        <v>0</v>
      </c>
    </row>
    <row r="248" spans="1:13">
      <c r="A248" t="s">
        <v>660</v>
      </c>
      <c r="B248" s="9">
        <v>2.99E-3</v>
      </c>
      <c r="C248">
        <v>668.4</v>
      </c>
      <c r="H248" s="1">
        <f t="shared" si="37"/>
        <v>16384</v>
      </c>
      <c r="I248" s="5">
        <f t="shared" si="32"/>
        <v>0</v>
      </c>
      <c r="J248" s="5">
        <f t="shared" si="33"/>
        <v>0</v>
      </c>
      <c r="K248" s="5">
        <f t="shared" si="34"/>
        <v>0</v>
      </c>
      <c r="L248" s="5">
        <f t="shared" si="35"/>
        <v>0</v>
      </c>
      <c r="M248" s="5">
        <f t="shared" si="36"/>
        <v>0</v>
      </c>
    </row>
    <row r="249" spans="1:13">
      <c r="A249" t="s">
        <v>573</v>
      </c>
      <c r="B249" s="9">
        <v>5.9800000000000001E-3</v>
      </c>
      <c r="C249">
        <v>669.3</v>
      </c>
      <c r="H249" s="1">
        <f t="shared" si="37"/>
        <v>32768</v>
      </c>
      <c r="I249" s="5">
        <f t="shared" si="32"/>
        <v>0</v>
      </c>
      <c r="J249" s="5">
        <f t="shared" si="33"/>
        <v>0</v>
      </c>
      <c r="K249" s="5">
        <f t="shared" si="34"/>
        <v>0</v>
      </c>
      <c r="L249" s="5">
        <f t="shared" si="35"/>
        <v>0</v>
      </c>
      <c r="M249" s="5">
        <f t="shared" si="36"/>
        <v>0</v>
      </c>
    </row>
    <row r="250" spans="1:13">
      <c r="A250" t="s">
        <v>659</v>
      </c>
      <c r="B250" s="9">
        <v>1.1900000000000001E-2</v>
      </c>
      <c r="C250">
        <v>670.2</v>
      </c>
      <c r="H250" s="1">
        <f t="shared" si="37"/>
        <v>65536</v>
      </c>
      <c r="I250" s="5">
        <f t="shared" si="32"/>
        <v>0</v>
      </c>
      <c r="J250" s="5">
        <f t="shared" si="33"/>
        <v>0</v>
      </c>
      <c r="K250" s="5">
        <f t="shared" si="34"/>
        <v>0</v>
      </c>
      <c r="L250" s="5">
        <f t="shared" si="35"/>
        <v>0</v>
      </c>
      <c r="M250" s="5">
        <f t="shared" si="36"/>
        <v>0</v>
      </c>
    </row>
    <row r="251" spans="1:13">
      <c r="A251" t="s">
        <v>658</v>
      </c>
      <c r="B251" s="9">
        <v>2.3900000000000001E-2</v>
      </c>
      <c r="C251">
        <v>670.2</v>
      </c>
      <c r="H251" s="1">
        <f t="shared" si="37"/>
        <v>131072</v>
      </c>
      <c r="I251" s="5">
        <f t="shared" si="32"/>
        <v>0</v>
      </c>
      <c r="J251" s="5">
        <f t="shared" si="33"/>
        <v>0</v>
      </c>
      <c r="K251" s="5">
        <f t="shared" si="34"/>
        <v>0</v>
      </c>
      <c r="L251" s="5">
        <f t="shared" si="35"/>
        <v>0</v>
      </c>
      <c r="M251" s="5">
        <f t="shared" si="36"/>
        <v>0</v>
      </c>
    </row>
    <row r="252" spans="1:13">
      <c r="A252" t="s">
        <v>657</v>
      </c>
      <c r="B252" s="9">
        <v>4.7699999999999999E-2</v>
      </c>
      <c r="C252">
        <v>670.2</v>
      </c>
      <c r="H252" s="1">
        <f t="shared" si="37"/>
        <v>262144</v>
      </c>
      <c r="I252" s="5">
        <f t="shared" si="32"/>
        <v>0</v>
      </c>
      <c r="J252" s="5">
        <f t="shared" si="33"/>
        <v>0</v>
      </c>
      <c r="K252" s="5">
        <f t="shared" si="34"/>
        <v>0</v>
      </c>
      <c r="L252" s="5">
        <f t="shared" si="35"/>
        <v>0</v>
      </c>
      <c r="M252" s="5">
        <f t="shared" si="36"/>
        <v>0</v>
      </c>
    </row>
    <row r="253" spans="1:13">
      <c r="A253"/>
      <c r="B253"/>
      <c r="C253"/>
      <c r="H253" s="1">
        <f t="shared" si="37"/>
        <v>524288</v>
      </c>
      <c r="I253" s="5">
        <f t="shared" si="32"/>
        <v>0</v>
      </c>
      <c r="J253" s="5">
        <f t="shared" si="33"/>
        <v>0</v>
      </c>
      <c r="K253" s="5">
        <f t="shared" si="34"/>
        <v>0</v>
      </c>
      <c r="L253" s="5">
        <f t="shared" si="35"/>
        <v>0</v>
      </c>
      <c r="M253" s="5">
        <f t="shared" si="36"/>
        <v>0</v>
      </c>
    </row>
    <row r="254" spans="1:13">
      <c r="A254" t="s">
        <v>7</v>
      </c>
      <c r="B254"/>
      <c r="C254"/>
      <c r="H254" s="1">
        <f t="shared" si="37"/>
        <v>1048576</v>
      </c>
      <c r="I254" s="5">
        <f t="shared" si="32"/>
        <v>0</v>
      </c>
      <c r="J254" s="5">
        <f t="shared" si="33"/>
        <v>0</v>
      </c>
      <c r="K254" s="5">
        <f t="shared" si="34"/>
        <v>0</v>
      </c>
      <c r="L254" s="5">
        <f t="shared" si="35"/>
        <v>0</v>
      </c>
      <c r="M254" s="5">
        <f t="shared" si="36"/>
        <v>0</v>
      </c>
    </row>
    <row r="255" spans="1:13">
      <c r="A255" t="s">
        <v>83</v>
      </c>
      <c r="B255"/>
      <c r="C255"/>
      <c r="H255" s="1">
        <f t="shared" si="37"/>
        <v>2097152</v>
      </c>
      <c r="I255" s="5">
        <f t="shared" si="32"/>
        <v>0</v>
      </c>
      <c r="J255" s="5">
        <f t="shared" si="33"/>
        <v>0</v>
      </c>
      <c r="K255" s="5">
        <f t="shared" si="34"/>
        <v>0</v>
      </c>
      <c r="L255" s="5">
        <f t="shared" si="35"/>
        <v>0</v>
      </c>
      <c r="M255" s="5">
        <f t="shared" si="36"/>
        <v>0</v>
      </c>
    </row>
    <row r="256" spans="1:13">
      <c r="A256" t="s">
        <v>26</v>
      </c>
      <c r="B256"/>
      <c r="C256"/>
      <c r="H256" s="1">
        <f t="shared" si="37"/>
        <v>4194304</v>
      </c>
      <c r="I256" s="5">
        <f t="shared" si="32"/>
        <v>0</v>
      </c>
      <c r="J256" s="5">
        <f t="shared" si="33"/>
        <v>0</v>
      </c>
      <c r="K256" s="5">
        <f t="shared" si="34"/>
        <v>0</v>
      </c>
      <c r="L256" s="5">
        <f t="shared" si="35"/>
        <v>0</v>
      </c>
      <c r="M256" s="5">
        <f t="shared" si="36"/>
        <v>0</v>
      </c>
    </row>
    <row r="257" spans="1:13">
      <c r="A257" t="s">
        <v>10</v>
      </c>
      <c r="B257"/>
      <c r="C257"/>
      <c r="H257" s="1">
        <f t="shared" si="37"/>
        <v>8388608</v>
      </c>
      <c r="I257" s="5">
        <f t="shared" si="32"/>
        <v>0</v>
      </c>
      <c r="J257" s="5">
        <f t="shared" si="33"/>
        <v>0</v>
      </c>
      <c r="K257" s="5">
        <f t="shared" si="34"/>
        <v>0</v>
      </c>
      <c r="L257" s="5">
        <f t="shared" si="35"/>
        <v>0</v>
      </c>
      <c r="M257" s="5">
        <f t="shared" si="36"/>
        <v>0</v>
      </c>
    </row>
    <row r="258" spans="1:13">
      <c r="A258" t="s">
        <v>12</v>
      </c>
      <c r="B258"/>
      <c r="C258"/>
      <c r="H258" s="1">
        <f t="shared" si="37"/>
        <v>16777216</v>
      </c>
      <c r="I258" s="5">
        <f t="shared" si="32"/>
        <v>0</v>
      </c>
      <c r="J258" s="5">
        <f t="shared" si="33"/>
        <v>0</v>
      </c>
      <c r="K258" s="5">
        <f t="shared" si="34"/>
        <v>0</v>
      </c>
      <c r="L258" s="5">
        <f t="shared" si="35"/>
        <v>0</v>
      </c>
      <c r="M258" s="5">
        <f t="shared" si="36"/>
        <v>0</v>
      </c>
    </row>
    <row r="259" spans="1:13">
      <c r="A259" t="s">
        <v>15</v>
      </c>
      <c r="B259"/>
      <c r="C259"/>
      <c r="H259" s="1">
        <f t="shared" si="37"/>
        <v>33554432</v>
      </c>
      <c r="I259" s="5">
        <f t="shared" si="32"/>
        <v>0</v>
      </c>
      <c r="J259" s="5">
        <f t="shared" si="33"/>
        <v>0</v>
      </c>
      <c r="K259" s="5">
        <f t="shared" si="34"/>
        <v>0</v>
      </c>
      <c r="L259" s="5">
        <f t="shared" si="35"/>
        <v>0</v>
      </c>
      <c r="M259" s="5">
        <f t="shared" si="36"/>
        <v>0</v>
      </c>
    </row>
    <row r="260" spans="1:13">
      <c r="A260"/>
      <c r="B260"/>
      <c r="C260"/>
      <c r="H260" s="1">
        <f t="shared" si="37"/>
        <v>67108864</v>
      </c>
      <c r="I260" s="5">
        <f t="shared" si="32"/>
        <v>0</v>
      </c>
      <c r="J260" s="5">
        <f t="shared" si="33"/>
        <v>0</v>
      </c>
      <c r="K260" s="5">
        <f t="shared" si="34"/>
        <v>0</v>
      </c>
      <c r="L260" s="5">
        <f t="shared" si="35"/>
        <v>0</v>
      </c>
      <c r="M260" s="5">
        <f t="shared" si="36"/>
        <v>0</v>
      </c>
    </row>
    <row r="261" spans="1:13">
      <c r="A261" t="s">
        <v>18</v>
      </c>
      <c r="B261" t="s">
        <v>19</v>
      </c>
      <c r="C261" t="s">
        <v>20</v>
      </c>
      <c r="H261" s="1">
        <f t="shared" si="37"/>
        <v>134217728</v>
      </c>
      <c r="I261" s="5">
        <f t="shared" si="32"/>
        <v>0</v>
      </c>
      <c r="J261" s="5">
        <f t="shared" si="33"/>
        <v>0</v>
      </c>
      <c r="K261" s="5">
        <f t="shared" si="34"/>
        <v>0</v>
      </c>
      <c r="L261" s="5">
        <f t="shared" si="35"/>
        <v>0</v>
      </c>
      <c r="M261" s="5">
        <f t="shared" si="36"/>
        <v>0</v>
      </c>
    </row>
    <row r="262" spans="1:13">
      <c r="A262"/>
      <c r="B262"/>
      <c r="C262"/>
      <c r="H262" s="1">
        <f t="shared" si="37"/>
        <v>268435456</v>
      </c>
      <c r="I262" s="5">
        <f t="shared" si="32"/>
        <v>0</v>
      </c>
      <c r="J262" s="5">
        <f t="shared" si="33"/>
        <v>0</v>
      </c>
      <c r="K262" s="5">
        <f t="shared" si="34"/>
        <v>0</v>
      </c>
      <c r="L262" s="5">
        <f t="shared" si="35"/>
        <v>0</v>
      </c>
      <c r="M262" s="5">
        <f t="shared" si="36"/>
        <v>0</v>
      </c>
    </row>
    <row r="263" spans="1:13">
      <c r="A263" t="s">
        <v>607</v>
      </c>
      <c r="B263" s="9">
        <v>3.7400000000000001E-5</v>
      </c>
      <c r="C263">
        <v>0.2039</v>
      </c>
    </row>
    <row r="264" spans="1:13">
      <c r="A264" t="s">
        <v>550</v>
      </c>
      <c r="B264" s="9">
        <v>3.7400000000000001E-5</v>
      </c>
      <c r="C264">
        <v>0.4078</v>
      </c>
    </row>
    <row r="265" spans="1:13">
      <c r="A265" t="s">
        <v>656</v>
      </c>
      <c r="B265" s="9">
        <v>3.79E-5</v>
      </c>
      <c r="C265">
        <v>0.80520000000000003</v>
      </c>
    </row>
    <row r="266" spans="1:13">
      <c r="A266" t="s">
        <v>655</v>
      </c>
      <c r="B266" s="9">
        <v>3.79E-5</v>
      </c>
      <c r="C266">
        <v>1.61</v>
      </c>
    </row>
    <row r="267" spans="1:13">
      <c r="A267" t="s">
        <v>654</v>
      </c>
      <c r="B267" s="9">
        <v>3.79E-5</v>
      </c>
      <c r="C267">
        <v>3.2210000000000001</v>
      </c>
    </row>
    <row r="268" spans="1:13">
      <c r="A268" t="s">
        <v>653</v>
      </c>
      <c r="B268" s="9">
        <v>3.8600000000000003E-5</v>
      </c>
      <c r="C268">
        <v>6.3289999999999997</v>
      </c>
      <c r="I268" s="1" t="s">
        <v>44</v>
      </c>
    </row>
    <row r="269" spans="1:13">
      <c r="A269" t="s">
        <v>652</v>
      </c>
      <c r="B269" s="9">
        <v>4.1E-5</v>
      </c>
      <c r="C269">
        <v>11.92</v>
      </c>
      <c r="I269" s="1" t="s">
        <v>41</v>
      </c>
    </row>
    <row r="270" spans="1:13">
      <c r="A270" t="s">
        <v>651</v>
      </c>
      <c r="B270" s="9">
        <v>4.5800000000000002E-5</v>
      </c>
      <c r="C270">
        <v>21.33</v>
      </c>
      <c r="H270" s="1" t="s">
        <v>17</v>
      </c>
    </row>
    <row r="271" spans="1:13">
      <c r="A271" t="s">
        <v>557</v>
      </c>
      <c r="B271" s="9">
        <v>5.38E-5</v>
      </c>
      <c r="C271">
        <v>36.28</v>
      </c>
    </row>
    <row r="272" spans="1:13">
      <c r="A272" t="s">
        <v>556</v>
      </c>
      <c r="B272" s="9">
        <v>5.6400000000000002E-5</v>
      </c>
      <c r="C272">
        <v>69.260000000000005</v>
      </c>
      <c r="I272" s="1" t="s">
        <v>49</v>
      </c>
      <c r="J272" s="1" t="s">
        <v>37</v>
      </c>
      <c r="K272" s="1" t="s">
        <v>47</v>
      </c>
      <c r="L272" s="1" t="s">
        <v>50</v>
      </c>
      <c r="M272" s="1" t="s">
        <v>51</v>
      </c>
    </row>
    <row r="273" spans="1:13">
      <c r="A273" t="s">
        <v>650</v>
      </c>
      <c r="B273" s="9">
        <v>6.2100000000000005E-5</v>
      </c>
      <c r="C273">
        <v>125.7</v>
      </c>
      <c r="H273" s="1">
        <v>64</v>
      </c>
      <c r="I273" s="6">
        <f>C714*4/1000</f>
        <v>0</v>
      </c>
      <c r="J273" s="6">
        <f>C648*4/1000</f>
        <v>0</v>
      </c>
      <c r="K273" s="6">
        <f>C681*4/1000</f>
        <v>0</v>
      </c>
      <c r="L273" s="6">
        <f>C747*4/1000</f>
        <v>0</v>
      </c>
      <c r="M273" s="6">
        <f>C780*4/1000</f>
        <v>0</v>
      </c>
    </row>
    <row r="274" spans="1:13">
      <c r="A274" t="s">
        <v>649</v>
      </c>
      <c r="B274" s="9">
        <v>7.4999999999999993E-5</v>
      </c>
      <c r="C274">
        <v>208.5</v>
      </c>
      <c r="H274" s="1">
        <f>H273*2</f>
        <v>128</v>
      </c>
      <c r="I274" s="6">
        <f t="shared" ref="I274:I295" si="38">C715*4/1000</f>
        <v>0</v>
      </c>
      <c r="J274" s="6">
        <f t="shared" ref="J274:J295" si="39">C649*4/1000</f>
        <v>0</v>
      </c>
      <c r="K274" s="6">
        <f t="shared" ref="K274:K295" si="40">C682*4/1000</f>
        <v>0</v>
      </c>
      <c r="L274" s="6">
        <f t="shared" ref="L274:L295" si="41">C748*4/1000</f>
        <v>0</v>
      </c>
      <c r="M274" s="6">
        <f t="shared" ref="M274:M295" si="42">C781*4/1000</f>
        <v>0</v>
      </c>
    </row>
    <row r="275" spans="1:13">
      <c r="A275" t="s">
        <v>648</v>
      </c>
      <c r="B275" s="9">
        <v>9.9500000000000006E-5</v>
      </c>
      <c r="C275">
        <v>314.10000000000002</v>
      </c>
      <c r="H275" s="1">
        <f t="shared" ref="H275:H295" si="43">H274*2</f>
        <v>256</v>
      </c>
      <c r="I275" s="6">
        <f t="shared" si="38"/>
        <v>0</v>
      </c>
      <c r="J275" s="6">
        <f t="shared" si="39"/>
        <v>0</v>
      </c>
      <c r="K275" s="6">
        <f t="shared" si="40"/>
        <v>0</v>
      </c>
      <c r="L275" s="6">
        <f t="shared" si="41"/>
        <v>0</v>
      </c>
      <c r="M275" s="6">
        <f t="shared" si="42"/>
        <v>0</v>
      </c>
    </row>
    <row r="276" spans="1:13">
      <c r="A276" t="s">
        <v>52</v>
      </c>
      <c r="B276" s="9">
        <v>1.46E-4</v>
      </c>
      <c r="C276">
        <v>426.7</v>
      </c>
      <c r="H276" s="1">
        <f t="shared" si="43"/>
        <v>512</v>
      </c>
      <c r="I276" s="6">
        <f t="shared" si="38"/>
        <v>0</v>
      </c>
      <c r="J276" s="6">
        <f t="shared" si="39"/>
        <v>0</v>
      </c>
      <c r="K276" s="6">
        <f t="shared" si="40"/>
        <v>0</v>
      </c>
      <c r="L276" s="6">
        <f t="shared" si="41"/>
        <v>0</v>
      </c>
      <c r="M276" s="6">
        <f t="shared" si="42"/>
        <v>0</v>
      </c>
    </row>
    <row r="277" spans="1:13">
      <c r="A277" t="s">
        <v>647</v>
      </c>
      <c r="B277" s="9">
        <v>2.4699999999999999E-4</v>
      </c>
      <c r="C277">
        <v>506.9</v>
      </c>
      <c r="H277" s="1">
        <f t="shared" si="43"/>
        <v>1024</v>
      </c>
      <c r="I277" s="6">
        <f t="shared" si="38"/>
        <v>0</v>
      </c>
      <c r="J277" s="6">
        <f t="shared" si="39"/>
        <v>0</v>
      </c>
      <c r="K277" s="6">
        <f t="shared" si="40"/>
        <v>0</v>
      </c>
      <c r="L277" s="6">
        <f t="shared" si="41"/>
        <v>0</v>
      </c>
      <c r="M277" s="6">
        <f t="shared" si="42"/>
        <v>0</v>
      </c>
    </row>
    <row r="278" spans="1:13">
      <c r="A278" t="s">
        <v>646</v>
      </c>
      <c r="B278" s="9">
        <v>4.3899999999999999E-4</v>
      </c>
      <c r="C278">
        <v>569.5</v>
      </c>
      <c r="H278" s="1">
        <f t="shared" si="43"/>
        <v>2048</v>
      </c>
      <c r="I278" s="6">
        <f t="shared" si="38"/>
        <v>0</v>
      </c>
      <c r="J278" s="6">
        <f t="shared" si="39"/>
        <v>0</v>
      </c>
      <c r="K278" s="6">
        <f t="shared" si="40"/>
        <v>0</v>
      </c>
      <c r="L278" s="6">
        <f t="shared" si="41"/>
        <v>0</v>
      </c>
      <c r="M278" s="6">
        <f t="shared" si="42"/>
        <v>0</v>
      </c>
    </row>
    <row r="279" spans="1:13">
      <c r="A279" t="s">
        <v>645</v>
      </c>
      <c r="B279" s="9">
        <v>8.2399999999999997E-4</v>
      </c>
      <c r="C279">
        <v>606.6</v>
      </c>
      <c r="H279" s="1">
        <f t="shared" si="43"/>
        <v>4096</v>
      </c>
      <c r="I279" s="6">
        <f t="shared" si="38"/>
        <v>0</v>
      </c>
      <c r="J279" s="6">
        <f t="shared" si="39"/>
        <v>0</v>
      </c>
      <c r="K279" s="6">
        <f t="shared" si="40"/>
        <v>0</v>
      </c>
      <c r="L279" s="6">
        <f t="shared" si="41"/>
        <v>0</v>
      </c>
      <c r="M279" s="6">
        <f t="shared" si="42"/>
        <v>0</v>
      </c>
    </row>
    <row r="280" spans="1:13">
      <c r="A280" t="s">
        <v>644</v>
      </c>
      <c r="B280" s="9">
        <v>1.6100000000000001E-3</v>
      </c>
      <c r="C280">
        <v>622.9</v>
      </c>
      <c r="H280" s="1">
        <f t="shared" si="43"/>
        <v>8192</v>
      </c>
      <c r="I280" s="6">
        <f t="shared" si="38"/>
        <v>0</v>
      </c>
      <c r="J280" s="6">
        <f t="shared" si="39"/>
        <v>0</v>
      </c>
      <c r="K280" s="6">
        <f t="shared" si="40"/>
        <v>0</v>
      </c>
      <c r="L280" s="6">
        <f t="shared" si="41"/>
        <v>0</v>
      </c>
      <c r="M280" s="6">
        <f t="shared" si="42"/>
        <v>0</v>
      </c>
    </row>
    <row r="281" spans="1:13">
      <c r="A281" t="s">
        <v>643</v>
      </c>
      <c r="B281" s="9">
        <v>3.16E-3</v>
      </c>
      <c r="C281">
        <v>633.70000000000005</v>
      </c>
      <c r="H281" s="1">
        <f t="shared" si="43"/>
        <v>16384</v>
      </c>
      <c r="I281" s="6">
        <f t="shared" si="38"/>
        <v>0</v>
      </c>
      <c r="J281" s="6">
        <f t="shared" si="39"/>
        <v>0</v>
      </c>
      <c r="K281" s="6">
        <f t="shared" si="40"/>
        <v>0</v>
      </c>
      <c r="L281" s="6">
        <f t="shared" si="41"/>
        <v>0</v>
      </c>
      <c r="M281" s="6">
        <f t="shared" si="42"/>
        <v>0</v>
      </c>
    </row>
    <row r="282" spans="1:13">
      <c r="A282" t="s">
        <v>642</v>
      </c>
      <c r="B282" s="9">
        <v>6.2500000000000003E-3</v>
      </c>
      <c r="C282">
        <v>640</v>
      </c>
      <c r="H282" s="1">
        <f t="shared" si="43"/>
        <v>32768</v>
      </c>
      <c r="I282" s="6">
        <f t="shared" si="38"/>
        <v>0</v>
      </c>
      <c r="J282" s="6">
        <f t="shared" si="39"/>
        <v>0</v>
      </c>
      <c r="K282" s="6">
        <f t="shared" si="40"/>
        <v>0</v>
      </c>
      <c r="L282" s="6">
        <f t="shared" si="41"/>
        <v>0</v>
      </c>
      <c r="M282" s="6">
        <f t="shared" si="42"/>
        <v>0</v>
      </c>
    </row>
    <row r="283" spans="1:13">
      <c r="A283" t="s">
        <v>641</v>
      </c>
      <c r="B283" s="9">
        <v>1.24E-2</v>
      </c>
      <c r="C283">
        <v>644</v>
      </c>
      <c r="H283" s="1">
        <f t="shared" si="43"/>
        <v>65536</v>
      </c>
      <c r="I283" s="6">
        <f t="shared" si="38"/>
        <v>0</v>
      </c>
      <c r="J283" s="6">
        <f t="shared" si="39"/>
        <v>0</v>
      </c>
      <c r="K283" s="6">
        <f t="shared" si="40"/>
        <v>0</v>
      </c>
      <c r="L283" s="6">
        <f t="shared" si="41"/>
        <v>0</v>
      </c>
      <c r="M283" s="6">
        <f t="shared" si="42"/>
        <v>0</v>
      </c>
    </row>
    <row r="284" spans="1:13">
      <c r="A284" t="s">
        <v>640</v>
      </c>
      <c r="B284" s="9">
        <v>2.4799999999999999E-2</v>
      </c>
      <c r="C284">
        <v>644.79999999999995</v>
      </c>
      <c r="H284" s="1">
        <f t="shared" si="43"/>
        <v>131072</v>
      </c>
      <c r="I284" s="6">
        <f t="shared" si="38"/>
        <v>0</v>
      </c>
      <c r="J284" s="6">
        <f t="shared" si="39"/>
        <v>0</v>
      </c>
      <c r="K284" s="6">
        <f t="shared" si="40"/>
        <v>0</v>
      </c>
      <c r="L284" s="6">
        <f t="shared" si="41"/>
        <v>0</v>
      </c>
      <c r="M284" s="6">
        <f t="shared" si="42"/>
        <v>0</v>
      </c>
    </row>
    <row r="285" spans="1:13">
      <c r="A285" t="s">
        <v>639</v>
      </c>
      <c r="B285" s="9">
        <v>4.9700000000000001E-2</v>
      </c>
      <c r="C285">
        <v>644</v>
      </c>
      <c r="H285" s="1">
        <f t="shared" si="43"/>
        <v>262144</v>
      </c>
      <c r="I285" s="6">
        <f t="shared" si="38"/>
        <v>0</v>
      </c>
      <c r="J285" s="6">
        <f t="shared" si="39"/>
        <v>0</v>
      </c>
      <c r="K285" s="6">
        <f t="shared" si="40"/>
        <v>0</v>
      </c>
      <c r="L285" s="6">
        <f t="shared" si="41"/>
        <v>0</v>
      </c>
      <c r="M285" s="6">
        <f t="shared" si="42"/>
        <v>0</v>
      </c>
    </row>
    <row r="286" spans="1:13">
      <c r="A286"/>
      <c r="B286"/>
      <c r="C286"/>
      <c r="H286" s="1">
        <f t="shared" si="43"/>
        <v>524288</v>
      </c>
      <c r="I286" s="6">
        <f t="shared" si="38"/>
        <v>0</v>
      </c>
      <c r="J286" s="6">
        <f t="shared" si="39"/>
        <v>0</v>
      </c>
      <c r="K286" s="6">
        <f t="shared" si="40"/>
        <v>0</v>
      </c>
      <c r="L286" s="6">
        <f t="shared" si="41"/>
        <v>0</v>
      </c>
      <c r="M286" s="6">
        <f t="shared" si="42"/>
        <v>0</v>
      </c>
    </row>
    <row r="287" spans="1:13">
      <c r="A287" t="s">
        <v>7</v>
      </c>
      <c r="B287"/>
      <c r="C287"/>
      <c r="H287" s="1">
        <f t="shared" si="43"/>
        <v>1048576</v>
      </c>
      <c r="I287" s="6">
        <f t="shared" si="38"/>
        <v>0</v>
      </c>
      <c r="J287" s="6">
        <f t="shared" si="39"/>
        <v>0</v>
      </c>
      <c r="K287" s="6">
        <f t="shared" si="40"/>
        <v>0</v>
      </c>
      <c r="L287" s="6">
        <f t="shared" si="41"/>
        <v>0</v>
      </c>
      <c r="M287" s="6">
        <f t="shared" si="42"/>
        <v>0</v>
      </c>
    </row>
    <row r="288" spans="1:13">
      <c r="A288" t="s">
        <v>83</v>
      </c>
      <c r="B288"/>
      <c r="C288"/>
      <c r="H288" s="1">
        <f t="shared" si="43"/>
        <v>2097152</v>
      </c>
      <c r="I288" s="6">
        <f t="shared" si="38"/>
        <v>0</v>
      </c>
      <c r="J288" s="6">
        <f t="shared" si="39"/>
        <v>0</v>
      </c>
      <c r="K288" s="6">
        <f t="shared" si="40"/>
        <v>0</v>
      </c>
      <c r="L288" s="6">
        <f t="shared" si="41"/>
        <v>0</v>
      </c>
      <c r="M288" s="6">
        <f t="shared" si="42"/>
        <v>0</v>
      </c>
    </row>
    <row r="289" spans="1:13">
      <c r="A289" t="s">
        <v>31</v>
      </c>
      <c r="B289"/>
      <c r="C289"/>
      <c r="H289" s="1">
        <f t="shared" si="43"/>
        <v>4194304</v>
      </c>
      <c r="I289" s="6">
        <f t="shared" si="38"/>
        <v>0</v>
      </c>
      <c r="J289" s="6">
        <f t="shared" si="39"/>
        <v>0</v>
      </c>
      <c r="K289" s="6">
        <f t="shared" si="40"/>
        <v>0</v>
      </c>
      <c r="L289" s="6">
        <f t="shared" si="41"/>
        <v>0</v>
      </c>
      <c r="M289" s="6">
        <f t="shared" si="42"/>
        <v>0</v>
      </c>
    </row>
    <row r="290" spans="1:13">
      <c r="A290" t="s">
        <v>32</v>
      </c>
      <c r="B290"/>
      <c r="C290"/>
      <c r="H290" s="1">
        <f t="shared" si="43"/>
        <v>8388608</v>
      </c>
      <c r="I290" s="6">
        <f t="shared" si="38"/>
        <v>0</v>
      </c>
      <c r="J290" s="6">
        <f t="shared" si="39"/>
        <v>0</v>
      </c>
      <c r="K290" s="6">
        <f t="shared" si="40"/>
        <v>0</v>
      </c>
      <c r="L290" s="6">
        <f t="shared" si="41"/>
        <v>0</v>
      </c>
      <c r="M290" s="6">
        <f t="shared" si="42"/>
        <v>0</v>
      </c>
    </row>
    <row r="291" spans="1:13">
      <c r="A291" t="s">
        <v>12</v>
      </c>
      <c r="B291"/>
      <c r="C291"/>
      <c r="H291" s="1">
        <f t="shared" si="43"/>
        <v>16777216</v>
      </c>
      <c r="I291" s="6">
        <f t="shared" si="38"/>
        <v>0</v>
      </c>
      <c r="J291" s="6">
        <f t="shared" si="39"/>
        <v>0</v>
      </c>
      <c r="K291" s="6">
        <f t="shared" si="40"/>
        <v>0</v>
      </c>
      <c r="L291" s="6">
        <f t="shared" si="41"/>
        <v>0</v>
      </c>
      <c r="M291" s="6">
        <f t="shared" si="42"/>
        <v>0</v>
      </c>
    </row>
    <row r="292" spans="1:13">
      <c r="A292" t="s">
        <v>15</v>
      </c>
      <c r="B292"/>
      <c r="C292"/>
      <c r="H292" s="1">
        <f t="shared" si="43"/>
        <v>33554432</v>
      </c>
      <c r="I292" s="6">
        <f t="shared" si="38"/>
        <v>0</v>
      </c>
      <c r="J292" s="6">
        <f t="shared" si="39"/>
        <v>0</v>
      </c>
      <c r="K292" s="6">
        <f t="shared" si="40"/>
        <v>0</v>
      </c>
      <c r="L292" s="6">
        <f t="shared" si="41"/>
        <v>0</v>
      </c>
      <c r="M292" s="6">
        <f t="shared" si="42"/>
        <v>0</v>
      </c>
    </row>
    <row r="293" spans="1:13">
      <c r="A293"/>
      <c r="B293"/>
      <c r="C293"/>
      <c r="H293" s="1">
        <f t="shared" si="43"/>
        <v>67108864</v>
      </c>
      <c r="I293" s="6">
        <f t="shared" si="38"/>
        <v>0</v>
      </c>
      <c r="J293" s="6">
        <f t="shared" si="39"/>
        <v>0</v>
      </c>
      <c r="K293" s="6">
        <f t="shared" si="40"/>
        <v>0</v>
      </c>
      <c r="L293" s="6">
        <f t="shared" si="41"/>
        <v>0</v>
      </c>
      <c r="M293" s="6">
        <f t="shared" si="42"/>
        <v>0</v>
      </c>
    </row>
    <row r="294" spans="1:13">
      <c r="A294" t="s">
        <v>18</v>
      </c>
      <c r="B294" t="s">
        <v>19</v>
      </c>
      <c r="C294" t="s">
        <v>20</v>
      </c>
      <c r="H294" s="1">
        <f t="shared" si="43"/>
        <v>134217728</v>
      </c>
      <c r="I294" s="6">
        <f t="shared" si="38"/>
        <v>0</v>
      </c>
      <c r="J294" s="6">
        <f t="shared" si="39"/>
        <v>0</v>
      </c>
      <c r="K294" s="6">
        <f t="shared" si="40"/>
        <v>0</v>
      </c>
      <c r="L294" s="6">
        <f t="shared" si="41"/>
        <v>0</v>
      </c>
      <c r="M294" s="6">
        <f t="shared" si="42"/>
        <v>0</v>
      </c>
    </row>
    <row r="295" spans="1:13">
      <c r="A295"/>
      <c r="B295"/>
      <c r="C295"/>
      <c r="H295" s="1">
        <f t="shared" si="43"/>
        <v>268435456</v>
      </c>
      <c r="I295" s="6">
        <f t="shared" si="38"/>
        <v>0</v>
      </c>
      <c r="J295" s="6">
        <f t="shared" si="39"/>
        <v>0</v>
      </c>
      <c r="K295" s="6">
        <f t="shared" si="40"/>
        <v>0</v>
      </c>
      <c r="L295" s="6">
        <f t="shared" si="41"/>
        <v>0</v>
      </c>
      <c r="M295" s="6">
        <f t="shared" si="42"/>
        <v>0</v>
      </c>
    </row>
    <row r="296" spans="1:13">
      <c r="A296" t="s">
        <v>149</v>
      </c>
      <c r="B296" s="9">
        <v>2.12E-5</v>
      </c>
      <c r="C296">
        <v>0.35920000000000002</v>
      </c>
    </row>
    <row r="297" spans="1:13">
      <c r="A297" t="s">
        <v>638</v>
      </c>
      <c r="B297" s="9">
        <v>7.9800000000000002E-5</v>
      </c>
      <c r="C297">
        <v>0.1913</v>
      </c>
    </row>
    <row r="298" spans="1:13">
      <c r="A298" t="s">
        <v>637</v>
      </c>
      <c r="B298" s="9">
        <v>6.7399999999999998E-5</v>
      </c>
      <c r="C298">
        <v>0.45250000000000001</v>
      </c>
    </row>
    <row r="299" spans="1:13">
      <c r="A299" t="s">
        <v>636</v>
      </c>
      <c r="B299" s="9">
        <v>9.5000000000000005E-5</v>
      </c>
      <c r="C299">
        <v>0.64270000000000005</v>
      </c>
    </row>
    <row r="300" spans="1:13">
      <c r="A300" t="s">
        <v>635</v>
      </c>
      <c r="B300" s="9">
        <v>9.6399999999999999E-5</v>
      </c>
      <c r="C300">
        <v>1.266</v>
      </c>
    </row>
    <row r="301" spans="1:13">
      <c r="A301" t="s">
        <v>634</v>
      </c>
      <c r="B301" s="9">
        <v>5.1600000000000001E-5</v>
      </c>
      <c r="C301">
        <v>4.7279999999999998</v>
      </c>
    </row>
    <row r="302" spans="1:13">
      <c r="A302" t="s">
        <v>633</v>
      </c>
      <c r="B302" s="9">
        <v>4.5399999999999999E-5</v>
      </c>
      <c r="C302">
        <v>10.75</v>
      </c>
    </row>
    <row r="303" spans="1:13">
      <c r="A303" t="s">
        <v>632</v>
      </c>
      <c r="B303" s="9">
        <v>3.9199999999999997E-5</v>
      </c>
      <c r="C303">
        <v>24.88</v>
      </c>
    </row>
    <row r="304" spans="1:13">
      <c r="A304" t="s">
        <v>400</v>
      </c>
      <c r="B304" s="9">
        <v>3.8000000000000002E-5</v>
      </c>
      <c r="C304">
        <v>51.45</v>
      </c>
    </row>
    <row r="305" spans="1:3">
      <c r="A305" t="s">
        <v>339</v>
      </c>
      <c r="B305" s="9">
        <v>3.9900000000000001E-5</v>
      </c>
      <c r="C305">
        <v>98.01</v>
      </c>
    </row>
    <row r="306" spans="1:3">
      <c r="A306" t="s">
        <v>631</v>
      </c>
      <c r="B306" s="9">
        <v>4.2400000000000001E-5</v>
      </c>
      <c r="C306">
        <v>184.4</v>
      </c>
    </row>
    <row r="307" spans="1:3">
      <c r="A307" t="s">
        <v>630</v>
      </c>
      <c r="B307" s="9">
        <v>5.1100000000000002E-5</v>
      </c>
      <c r="C307">
        <v>305.5</v>
      </c>
    </row>
    <row r="308" spans="1:3">
      <c r="A308" t="s">
        <v>629</v>
      </c>
      <c r="B308" s="9">
        <v>6.7500000000000001E-5</v>
      </c>
      <c r="C308">
        <v>462.9</v>
      </c>
    </row>
    <row r="309" spans="1:3">
      <c r="A309" t="s">
        <v>628</v>
      </c>
      <c r="B309" s="9">
        <v>1.05E-4</v>
      </c>
      <c r="C309">
        <v>592.6</v>
      </c>
    </row>
    <row r="310" spans="1:3">
      <c r="A310" t="s">
        <v>627</v>
      </c>
      <c r="B310" s="9">
        <v>1.9900000000000001E-4</v>
      </c>
      <c r="C310">
        <v>626.70000000000005</v>
      </c>
    </row>
    <row r="311" spans="1:3">
      <c r="A311" t="s">
        <v>626</v>
      </c>
      <c r="B311" s="9">
        <v>3.88E-4</v>
      </c>
      <c r="C311">
        <v>644.79999999999995</v>
      </c>
    </row>
    <row r="312" spans="1:3">
      <c r="A312" t="s">
        <v>625</v>
      </c>
      <c r="B312" s="9">
        <v>7.6300000000000001E-4</v>
      </c>
      <c r="C312">
        <v>655.6</v>
      </c>
    </row>
    <row r="313" spans="1:3">
      <c r="A313" t="s">
        <v>331</v>
      </c>
      <c r="B313" s="9">
        <v>1.5100000000000001E-3</v>
      </c>
      <c r="C313">
        <v>662.4</v>
      </c>
    </row>
    <row r="314" spans="1:3">
      <c r="A314" t="s">
        <v>624</v>
      </c>
      <c r="B314" s="9">
        <v>3.0200000000000001E-3</v>
      </c>
      <c r="C314">
        <v>663.2</v>
      </c>
    </row>
    <row r="315" spans="1:3">
      <c r="A315" t="s">
        <v>623</v>
      </c>
      <c r="B315" s="9">
        <v>6.0200000000000002E-3</v>
      </c>
      <c r="C315">
        <v>664.9</v>
      </c>
    </row>
    <row r="316" spans="1:3">
      <c r="A316" t="s">
        <v>529</v>
      </c>
      <c r="B316" s="9">
        <v>1.2E-2</v>
      </c>
      <c r="C316">
        <v>668.4</v>
      </c>
    </row>
    <row r="317" spans="1:3">
      <c r="A317" t="s">
        <v>327</v>
      </c>
      <c r="B317" s="9">
        <v>2.4E-2</v>
      </c>
      <c r="C317">
        <v>667.5</v>
      </c>
    </row>
    <row r="318" spans="1:3">
      <c r="A318" t="s">
        <v>446</v>
      </c>
      <c r="B318" s="9">
        <v>4.7899999999999998E-2</v>
      </c>
      <c r="C318">
        <v>668.4</v>
      </c>
    </row>
    <row r="319" spans="1:3">
      <c r="A319"/>
      <c r="B319"/>
      <c r="C319"/>
    </row>
    <row r="320" spans="1:3">
      <c r="A320" t="s">
        <v>7</v>
      </c>
      <c r="B320"/>
      <c r="C320"/>
    </row>
    <row r="321" spans="1:3">
      <c r="A321" t="s">
        <v>83</v>
      </c>
      <c r="B321"/>
      <c r="C321"/>
    </row>
    <row r="322" spans="1:3">
      <c r="A322" t="s">
        <v>9</v>
      </c>
      <c r="B322"/>
      <c r="C322"/>
    </row>
    <row r="323" spans="1:3">
      <c r="A323" t="s">
        <v>35</v>
      </c>
      <c r="B323"/>
      <c r="C323"/>
    </row>
    <row r="324" spans="1:3">
      <c r="A324" t="s">
        <v>12</v>
      </c>
      <c r="B324"/>
      <c r="C324"/>
    </row>
    <row r="325" spans="1:3">
      <c r="A325" t="s">
        <v>15</v>
      </c>
      <c r="B325"/>
      <c r="C325"/>
    </row>
    <row r="326" spans="1:3">
      <c r="A326"/>
      <c r="B326"/>
      <c r="C326"/>
    </row>
    <row r="327" spans="1:3">
      <c r="A327" t="s">
        <v>18</v>
      </c>
      <c r="B327" t="s">
        <v>19</v>
      </c>
      <c r="C327" t="s">
        <v>20</v>
      </c>
    </row>
    <row r="328" spans="1:3">
      <c r="A328"/>
      <c r="B328"/>
      <c r="C328"/>
    </row>
    <row r="329" spans="1:3">
      <c r="A329" t="s">
        <v>622</v>
      </c>
      <c r="B329" s="9">
        <v>1.59E-5</v>
      </c>
      <c r="C329">
        <v>0.48080000000000001</v>
      </c>
    </row>
    <row r="330" spans="1:3">
      <c r="A330" t="s">
        <v>544</v>
      </c>
      <c r="B330" s="9">
        <v>1.6799999999999998E-5</v>
      </c>
      <c r="C330">
        <v>0.91069999999999995</v>
      </c>
    </row>
    <row r="331" spans="1:3">
      <c r="A331" t="s">
        <v>621</v>
      </c>
      <c r="B331" s="9">
        <v>1.6699999999999999E-5</v>
      </c>
      <c r="C331">
        <v>1.8280000000000001</v>
      </c>
    </row>
    <row r="332" spans="1:3">
      <c r="A332" t="s">
        <v>620</v>
      </c>
      <c r="B332" s="9">
        <v>1.52E-5</v>
      </c>
      <c r="C332">
        <v>4.008</v>
      </c>
    </row>
    <row r="333" spans="1:3">
      <c r="A333" t="s">
        <v>619</v>
      </c>
      <c r="B333" s="9">
        <v>1.5299999999999999E-5</v>
      </c>
      <c r="C333">
        <v>8</v>
      </c>
    </row>
    <row r="334" spans="1:3">
      <c r="A334" t="s">
        <v>618</v>
      </c>
      <c r="B334" s="9">
        <v>1.5299999999999999E-5</v>
      </c>
      <c r="C334">
        <v>15.97</v>
      </c>
    </row>
    <row r="335" spans="1:3">
      <c r="A335" t="s">
        <v>617</v>
      </c>
      <c r="B335" s="9">
        <v>1.5400000000000002E-5</v>
      </c>
      <c r="C335">
        <v>31.75</v>
      </c>
    </row>
    <row r="336" spans="1:3">
      <c r="A336" t="s">
        <v>616</v>
      </c>
      <c r="B336" s="9">
        <v>1.5699999999999999E-5</v>
      </c>
      <c r="C336">
        <v>62.38</v>
      </c>
    </row>
    <row r="337" spans="1:3">
      <c r="A337" t="s">
        <v>561</v>
      </c>
      <c r="B337" s="9">
        <v>1.5999999999999999E-5</v>
      </c>
      <c r="C337">
        <v>122.1</v>
      </c>
    </row>
    <row r="338" spans="1:3">
      <c r="A338" t="s">
        <v>615</v>
      </c>
      <c r="B338" s="9">
        <v>1.6699999999999999E-5</v>
      </c>
      <c r="C338">
        <v>233.6</v>
      </c>
    </row>
    <row r="339" spans="1:3">
      <c r="A339" t="s">
        <v>614</v>
      </c>
      <c r="B339" s="9">
        <v>1.9000000000000001E-5</v>
      </c>
      <c r="C339">
        <v>410.9</v>
      </c>
    </row>
    <row r="340" spans="1:3">
      <c r="A340" t="s">
        <v>379</v>
      </c>
      <c r="B340" s="9">
        <v>3.0700000000000001E-5</v>
      </c>
      <c r="C340">
        <v>508.4</v>
      </c>
    </row>
    <row r="341" spans="1:3">
      <c r="A341" t="s">
        <v>613</v>
      </c>
      <c r="B341" s="9">
        <v>5.41E-5</v>
      </c>
      <c r="C341">
        <v>577.20000000000005</v>
      </c>
    </row>
    <row r="342" spans="1:3">
      <c r="A342" t="s">
        <v>532</v>
      </c>
      <c r="B342" s="9">
        <v>1.01E-4</v>
      </c>
      <c r="C342">
        <v>619.1</v>
      </c>
    </row>
    <row r="343" spans="1:3">
      <c r="A343" t="s">
        <v>531</v>
      </c>
      <c r="B343" s="9">
        <v>1.95E-4</v>
      </c>
      <c r="C343">
        <v>641.6</v>
      </c>
    </row>
    <row r="344" spans="1:3">
      <c r="A344" t="s">
        <v>612</v>
      </c>
      <c r="B344" s="9">
        <v>3.8099999999999999E-4</v>
      </c>
      <c r="C344">
        <v>655.6</v>
      </c>
    </row>
    <row r="345" spans="1:3">
      <c r="A345" t="s">
        <v>611</v>
      </c>
      <c r="B345" s="9">
        <v>7.5600000000000005E-4</v>
      </c>
      <c r="C345">
        <v>661.5</v>
      </c>
    </row>
    <row r="346" spans="1:3">
      <c r="A346" t="s">
        <v>610</v>
      </c>
      <c r="B346" s="9">
        <v>1.5E-3</v>
      </c>
      <c r="C346">
        <v>665.8</v>
      </c>
    </row>
    <row r="347" spans="1:3">
      <c r="A347" t="s">
        <v>609</v>
      </c>
      <c r="B347" s="9">
        <v>3.0000000000000001E-3</v>
      </c>
      <c r="C347">
        <v>666.7</v>
      </c>
    </row>
    <row r="348" spans="1:3">
      <c r="A348" t="s">
        <v>608</v>
      </c>
      <c r="B348" s="9">
        <v>5.9800000000000001E-3</v>
      </c>
      <c r="C348">
        <v>668.4</v>
      </c>
    </row>
    <row r="349" spans="1:3">
      <c r="A349" t="s">
        <v>529</v>
      </c>
      <c r="B349" s="9">
        <v>1.2E-2</v>
      </c>
      <c r="C349">
        <v>668.4</v>
      </c>
    </row>
    <row r="350" spans="1:3">
      <c r="A350" t="s">
        <v>484</v>
      </c>
      <c r="B350" s="9">
        <v>2.3900000000000001E-2</v>
      </c>
      <c r="C350">
        <v>668.4</v>
      </c>
    </row>
    <row r="351" spans="1:3">
      <c r="A351" t="s">
        <v>446</v>
      </c>
      <c r="B351" s="9">
        <v>4.7899999999999998E-2</v>
      </c>
      <c r="C351">
        <v>668.4</v>
      </c>
    </row>
    <row r="352" spans="1:3">
      <c r="A352"/>
      <c r="B352"/>
      <c r="C352"/>
    </row>
    <row r="353" spans="1:3">
      <c r="A353" t="s">
        <v>7</v>
      </c>
      <c r="B353"/>
      <c r="C353"/>
    </row>
    <row r="354" spans="1:3">
      <c r="A354" t="s">
        <v>83</v>
      </c>
      <c r="B354"/>
      <c r="C354"/>
    </row>
    <row r="355" spans="1:3">
      <c r="A355" t="s">
        <v>26</v>
      </c>
      <c r="B355"/>
      <c r="C355"/>
    </row>
    <row r="356" spans="1:3">
      <c r="A356" t="s">
        <v>35</v>
      </c>
      <c r="B356"/>
      <c r="C356"/>
    </row>
    <row r="357" spans="1:3">
      <c r="A357" t="s">
        <v>12</v>
      </c>
      <c r="B357"/>
      <c r="C357"/>
    </row>
    <row r="358" spans="1:3">
      <c r="A358" t="s">
        <v>15</v>
      </c>
      <c r="B358"/>
      <c r="C358"/>
    </row>
    <row r="359" spans="1:3">
      <c r="A359"/>
      <c r="B359"/>
      <c r="C359"/>
    </row>
    <row r="360" spans="1:3">
      <c r="A360" t="s">
        <v>18</v>
      </c>
      <c r="B360" t="s">
        <v>19</v>
      </c>
      <c r="C360" t="s">
        <v>20</v>
      </c>
    </row>
    <row r="361" spans="1:3">
      <c r="A361"/>
      <c r="B361"/>
      <c r="C361"/>
    </row>
    <row r="362" spans="1:3">
      <c r="A362" t="s">
        <v>607</v>
      </c>
      <c r="B362" s="9">
        <v>3.7400000000000001E-5</v>
      </c>
      <c r="C362">
        <v>0.2039</v>
      </c>
    </row>
    <row r="363" spans="1:3">
      <c r="A363" t="s">
        <v>550</v>
      </c>
      <c r="B363" s="9">
        <v>3.7400000000000001E-5</v>
      </c>
      <c r="C363">
        <v>0.4078</v>
      </c>
    </row>
    <row r="364" spans="1:3">
      <c r="A364" t="s">
        <v>606</v>
      </c>
      <c r="B364" s="9">
        <v>3.7400000000000001E-5</v>
      </c>
      <c r="C364">
        <v>0.81699999999999995</v>
      </c>
    </row>
    <row r="365" spans="1:3">
      <c r="A365" t="s">
        <v>605</v>
      </c>
      <c r="B365" s="9">
        <v>3.7400000000000001E-5</v>
      </c>
      <c r="C365">
        <v>1.631</v>
      </c>
    </row>
    <row r="366" spans="1:3">
      <c r="A366" t="s">
        <v>604</v>
      </c>
      <c r="B366" s="9">
        <v>3.7499999999999997E-5</v>
      </c>
      <c r="C366">
        <v>3.2519999999999998</v>
      </c>
    </row>
    <row r="367" spans="1:3">
      <c r="A367" t="s">
        <v>603</v>
      </c>
      <c r="B367" s="9">
        <v>3.8099999999999998E-5</v>
      </c>
      <c r="C367">
        <v>6.41</v>
      </c>
    </row>
    <row r="368" spans="1:3">
      <c r="A368" t="s">
        <v>602</v>
      </c>
      <c r="B368" s="9">
        <v>4.0500000000000002E-5</v>
      </c>
      <c r="C368">
        <v>12.05</v>
      </c>
    </row>
    <row r="369" spans="1:3">
      <c r="A369" t="s">
        <v>601</v>
      </c>
      <c r="B369" s="9">
        <v>4.5300000000000003E-5</v>
      </c>
      <c r="C369">
        <v>21.53</v>
      </c>
    </row>
    <row r="370" spans="1:3">
      <c r="A370" t="s">
        <v>600</v>
      </c>
      <c r="B370" s="9">
        <v>5.2899999999999998E-5</v>
      </c>
      <c r="C370">
        <v>36.950000000000003</v>
      </c>
    </row>
    <row r="371" spans="1:3">
      <c r="A371" t="s">
        <v>599</v>
      </c>
      <c r="B371" s="9">
        <v>5.5500000000000001E-5</v>
      </c>
      <c r="C371">
        <v>70.33</v>
      </c>
    </row>
    <row r="372" spans="1:3">
      <c r="A372" t="s">
        <v>598</v>
      </c>
      <c r="B372" s="9">
        <v>6.0999999999999999E-5</v>
      </c>
      <c r="C372">
        <v>128</v>
      </c>
    </row>
    <row r="373" spans="1:3">
      <c r="A373" t="s">
        <v>597</v>
      </c>
      <c r="B373" s="9">
        <v>7.3499999999999998E-5</v>
      </c>
      <c r="C373">
        <v>212.6</v>
      </c>
    </row>
    <row r="374" spans="1:3">
      <c r="A374" t="s">
        <v>596</v>
      </c>
      <c r="B374" s="9">
        <v>9.7200000000000004E-5</v>
      </c>
      <c r="C374">
        <v>321.60000000000002</v>
      </c>
    </row>
    <row r="375" spans="1:3">
      <c r="A375" t="s">
        <v>555</v>
      </c>
      <c r="B375" s="9">
        <v>1.45E-4</v>
      </c>
      <c r="C375">
        <v>432.4</v>
      </c>
    </row>
    <row r="376" spans="1:3">
      <c r="A376" t="s">
        <v>595</v>
      </c>
      <c r="B376" s="9">
        <v>2.41E-4</v>
      </c>
      <c r="C376">
        <v>517.70000000000005</v>
      </c>
    </row>
    <row r="377" spans="1:3">
      <c r="A377" t="s">
        <v>554</v>
      </c>
      <c r="B377" s="9">
        <v>4.3100000000000001E-4</v>
      </c>
      <c r="C377">
        <v>579.79999999999995</v>
      </c>
    </row>
    <row r="378" spans="1:3">
      <c r="A378" t="s">
        <v>594</v>
      </c>
      <c r="B378" s="9">
        <v>8.0999999999999996E-4</v>
      </c>
      <c r="C378">
        <v>617.6</v>
      </c>
    </row>
    <row r="379" spans="1:3">
      <c r="A379" t="s">
        <v>354</v>
      </c>
      <c r="B379" s="9">
        <v>1.57E-3</v>
      </c>
      <c r="C379">
        <v>636</v>
      </c>
    </row>
    <row r="380" spans="1:3">
      <c r="A380" t="s">
        <v>593</v>
      </c>
      <c r="B380" s="9">
        <v>3.0899999999999999E-3</v>
      </c>
      <c r="C380">
        <v>647.29999999999995</v>
      </c>
    </row>
    <row r="381" spans="1:3">
      <c r="A381" t="s">
        <v>592</v>
      </c>
      <c r="B381" s="9">
        <v>6.13E-3</v>
      </c>
      <c r="C381">
        <v>652.20000000000005</v>
      </c>
    </row>
    <row r="382" spans="1:3">
      <c r="A382" t="s">
        <v>591</v>
      </c>
      <c r="B382" s="9">
        <v>1.2200000000000001E-2</v>
      </c>
      <c r="C382">
        <v>654.70000000000005</v>
      </c>
    </row>
    <row r="383" spans="1:3">
      <c r="A383" t="s">
        <v>590</v>
      </c>
      <c r="B383" s="9">
        <v>2.4400000000000002E-2</v>
      </c>
      <c r="C383">
        <v>655.6</v>
      </c>
    </row>
    <row r="384" spans="1:3">
      <c r="A384" t="s">
        <v>409</v>
      </c>
      <c r="B384" s="9">
        <v>4.87E-2</v>
      </c>
      <c r="C384">
        <v>656.4</v>
      </c>
    </row>
    <row r="385" spans="1:3">
      <c r="A385"/>
      <c r="B385"/>
      <c r="C385"/>
    </row>
    <row r="386" spans="1:3">
      <c r="A386" t="s">
        <v>7</v>
      </c>
      <c r="B386"/>
      <c r="C386"/>
    </row>
    <row r="387" spans="1:3">
      <c r="A387" t="s">
        <v>83</v>
      </c>
      <c r="B387"/>
      <c r="C387"/>
    </row>
    <row r="388" spans="1:3">
      <c r="A388" t="s">
        <v>31</v>
      </c>
      <c r="B388"/>
      <c r="C388"/>
    </row>
    <row r="389" spans="1:3">
      <c r="A389" t="s">
        <v>32</v>
      </c>
      <c r="B389"/>
      <c r="C389"/>
    </row>
    <row r="390" spans="1:3">
      <c r="A390" t="s">
        <v>12</v>
      </c>
      <c r="B390"/>
      <c r="C390"/>
    </row>
    <row r="391" spans="1:3">
      <c r="A391" t="s">
        <v>15</v>
      </c>
      <c r="B391"/>
      <c r="C391"/>
    </row>
    <row r="392" spans="1:3">
      <c r="A392"/>
      <c r="B392"/>
      <c r="C392"/>
    </row>
    <row r="393" spans="1:3">
      <c r="A393" t="s">
        <v>18</v>
      </c>
      <c r="B393" t="s">
        <v>19</v>
      </c>
      <c r="C393" t="s">
        <v>20</v>
      </c>
    </row>
    <row r="394" spans="1:3">
      <c r="A394"/>
      <c r="B394"/>
      <c r="C394"/>
    </row>
    <row r="395" spans="1:3">
      <c r="A395" t="s">
        <v>589</v>
      </c>
      <c r="B395" s="9">
        <v>2.1999999999999999E-5</v>
      </c>
      <c r="C395">
        <v>0.3463</v>
      </c>
    </row>
    <row r="396" spans="1:3">
      <c r="A396" t="s">
        <v>588</v>
      </c>
      <c r="B396" s="9">
        <v>7.7100000000000004E-5</v>
      </c>
      <c r="C396">
        <v>0.1978</v>
      </c>
    </row>
    <row r="397" spans="1:3">
      <c r="A397" t="s">
        <v>587</v>
      </c>
      <c r="B397" s="9">
        <v>7.0699999999999997E-5</v>
      </c>
      <c r="C397">
        <v>0.43140000000000001</v>
      </c>
    </row>
    <row r="398" spans="1:3">
      <c r="A398" t="s">
        <v>586</v>
      </c>
      <c r="B398" s="9">
        <v>4.4700000000000002E-5</v>
      </c>
      <c r="C398">
        <v>1.3660000000000001</v>
      </c>
    </row>
    <row r="399" spans="1:3">
      <c r="A399" t="s">
        <v>585</v>
      </c>
      <c r="B399" s="9">
        <v>1.06E-4</v>
      </c>
      <c r="C399">
        <v>1.149</v>
      </c>
    </row>
    <row r="400" spans="1:3">
      <c r="A400" t="s">
        <v>584</v>
      </c>
      <c r="B400" s="9">
        <v>5.0099999999999998E-5</v>
      </c>
      <c r="C400">
        <v>4.8719999999999999</v>
      </c>
    </row>
    <row r="401" spans="1:3">
      <c r="A401" t="s">
        <v>583</v>
      </c>
      <c r="B401" s="9">
        <v>4.74E-5</v>
      </c>
      <c r="C401">
        <v>10.31</v>
      </c>
    </row>
    <row r="402" spans="1:3">
      <c r="A402" t="s">
        <v>582</v>
      </c>
      <c r="B402" s="9">
        <v>4.1399999999999997E-5</v>
      </c>
      <c r="C402">
        <v>23.6</v>
      </c>
    </row>
    <row r="403" spans="1:3">
      <c r="A403" t="s">
        <v>581</v>
      </c>
      <c r="B403" s="9">
        <v>3.79E-5</v>
      </c>
      <c r="C403">
        <v>51.53</v>
      </c>
    </row>
    <row r="404" spans="1:3">
      <c r="A404" t="s">
        <v>580</v>
      </c>
      <c r="B404" s="9">
        <v>4.21E-5</v>
      </c>
      <c r="C404">
        <v>92.75</v>
      </c>
    </row>
    <row r="405" spans="1:3">
      <c r="A405" t="s">
        <v>579</v>
      </c>
      <c r="B405" s="9">
        <v>4.3000000000000002E-5</v>
      </c>
      <c r="C405">
        <v>181.8</v>
      </c>
    </row>
    <row r="406" spans="1:3">
      <c r="A406" t="s">
        <v>578</v>
      </c>
      <c r="B406" s="9">
        <v>5.0399999999999999E-5</v>
      </c>
      <c r="C406">
        <v>309.89999999999998</v>
      </c>
    </row>
    <row r="407" spans="1:3">
      <c r="A407" t="s">
        <v>560</v>
      </c>
      <c r="B407" s="9">
        <v>6.4700000000000001E-5</v>
      </c>
      <c r="C407">
        <v>483</v>
      </c>
    </row>
    <row r="408" spans="1:3">
      <c r="A408" t="s">
        <v>577</v>
      </c>
      <c r="B408" s="9">
        <v>1.05E-4</v>
      </c>
      <c r="C408">
        <v>597.4</v>
      </c>
    </row>
    <row r="409" spans="1:3">
      <c r="A409" t="s">
        <v>576</v>
      </c>
      <c r="B409" s="9">
        <v>1.9799999999999999E-4</v>
      </c>
      <c r="C409">
        <v>630.5</v>
      </c>
    </row>
    <row r="410" spans="1:3">
      <c r="A410" t="s">
        <v>559</v>
      </c>
      <c r="B410" s="9">
        <v>3.8400000000000001E-4</v>
      </c>
      <c r="C410">
        <v>650.6</v>
      </c>
    </row>
    <row r="411" spans="1:3">
      <c r="A411" t="s">
        <v>575</v>
      </c>
      <c r="B411" s="9">
        <v>7.5799999999999999E-4</v>
      </c>
      <c r="C411">
        <v>659.8</v>
      </c>
    </row>
    <row r="412" spans="1:3">
      <c r="A412" t="s">
        <v>485</v>
      </c>
      <c r="B412" s="9">
        <v>1.5E-3</v>
      </c>
      <c r="C412">
        <v>664.9</v>
      </c>
    </row>
    <row r="413" spans="1:3">
      <c r="A413" t="s">
        <v>574</v>
      </c>
      <c r="B413" s="9">
        <v>3.0000000000000001E-3</v>
      </c>
      <c r="C413">
        <v>667.5</v>
      </c>
    </row>
    <row r="414" spans="1:3">
      <c r="A414" t="s">
        <v>573</v>
      </c>
      <c r="B414" s="9">
        <v>5.9800000000000001E-3</v>
      </c>
      <c r="C414">
        <v>669.3</v>
      </c>
    </row>
    <row r="415" spans="1:3">
      <c r="A415" t="s">
        <v>529</v>
      </c>
      <c r="B415" s="9">
        <v>1.2E-2</v>
      </c>
      <c r="C415">
        <v>668.4</v>
      </c>
    </row>
    <row r="416" spans="1:3">
      <c r="A416" t="s">
        <v>484</v>
      </c>
      <c r="B416" s="9">
        <v>2.3900000000000001E-2</v>
      </c>
      <c r="C416">
        <v>668.4</v>
      </c>
    </row>
    <row r="417" spans="1:3">
      <c r="A417" t="s">
        <v>572</v>
      </c>
      <c r="B417" s="9">
        <v>4.7800000000000002E-2</v>
      </c>
      <c r="C417">
        <v>669.3</v>
      </c>
    </row>
    <row r="418" spans="1:3">
      <c r="A418"/>
      <c r="B418"/>
      <c r="C418"/>
    </row>
    <row r="419" spans="1:3">
      <c r="A419" t="s">
        <v>1</v>
      </c>
      <c r="B419"/>
      <c r="C419"/>
    </row>
    <row r="420" spans="1:3">
      <c r="A420" t="s">
        <v>56</v>
      </c>
      <c r="B420"/>
      <c r="C420"/>
    </row>
    <row r="421" spans="1:3">
      <c r="A421" t="s">
        <v>1</v>
      </c>
      <c r="B421"/>
      <c r="C421"/>
    </row>
    <row r="422" spans="1:3">
      <c r="A422"/>
      <c r="B422"/>
      <c r="C422"/>
    </row>
    <row r="423" spans="1:3">
      <c r="A423" t="s">
        <v>325</v>
      </c>
      <c r="B423"/>
      <c r="C423"/>
    </row>
    <row r="424" spans="1:3">
      <c r="A424" t="s">
        <v>571</v>
      </c>
      <c r="B424"/>
      <c r="C424"/>
    </row>
    <row r="425" spans="1:3">
      <c r="A425" t="s">
        <v>571</v>
      </c>
      <c r="B425"/>
      <c r="C425"/>
    </row>
    <row r="426" spans="1:3">
      <c r="A426"/>
      <c r="B426"/>
      <c r="C426"/>
    </row>
    <row r="427" spans="1:3">
      <c r="A427"/>
      <c r="B427"/>
      <c r="C427"/>
    </row>
    <row r="428" spans="1:3">
      <c r="A428"/>
      <c r="B428"/>
      <c r="C428"/>
    </row>
    <row r="446" spans="2:2">
      <c r="B446" s="8"/>
    </row>
    <row r="447" spans="2:2">
      <c r="B447" s="8"/>
    </row>
    <row r="448" spans="2:2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1:3">
      <c r="B465" s="8"/>
    </row>
    <row r="466" spans="1:3">
      <c r="B466" s="8"/>
    </row>
    <row r="467" spans="1:3">
      <c r="B467" s="8"/>
    </row>
    <row r="468" spans="1:3">
      <c r="B468" s="8"/>
    </row>
    <row r="470" spans="1:3">
      <c r="A470" s="1" t="s">
        <v>7</v>
      </c>
    </row>
    <row r="471" spans="1:3">
      <c r="A471" s="1" t="s">
        <v>8</v>
      </c>
    </row>
    <row r="472" spans="1:3">
      <c r="A472" s="1" t="s">
        <v>26</v>
      </c>
    </row>
    <row r="473" spans="1:3">
      <c r="A473" s="1" t="s">
        <v>10</v>
      </c>
    </row>
    <row r="474" spans="1:3">
      <c r="A474" s="1" t="s">
        <v>12</v>
      </c>
    </row>
    <row r="475" spans="1:3">
      <c r="A475" s="1" t="s">
        <v>15</v>
      </c>
    </row>
    <row r="477" spans="1:3">
      <c r="A477" s="1" t="s">
        <v>18</v>
      </c>
      <c r="B477" s="1" t="s">
        <v>19</v>
      </c>
      <c r="C477" s="1" t="s">
        <v>20</v>
      </c>
    </row>
    <row r="479" spans="1:3">
      <c r="B479" s="8"/>
    </row>
    <row r="480" spans="1:3">
      <c r="B480" s="8"/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1:3">
      <c r="B497" s="8"/>
    </row>
    <row r="498" spans="1:3">
      <c r="B498" s="8"/>
    </row>
    <row r="499" spans="1:3">
      <c r="B499" s="8"/>
    </row>
    <row r="500" spans="1:3">
      <c r="B500" s="8"/>
    </row>
    <row r="501" spans="1:3">
      <c r="B501" s="8"/>
    </row>
    <row r="503" spans="1:3">
      <c r="A503" s="1" t="s">
        <v>7</v>
      </c>
    </row>
    <row r="504" spans="1:3">
      <c r="A504" s="1" t="s">
        <v>8</v>
      </c>
    </row>
    <row r="505" spans="1:3">
      <c r="A505" s="1" t="s">
        <v>31</v>
      </c>
    </row>
    <row r="506" spans="1:3">
      <c r="A506" s="1" t="s">
        <v>32</v>
      </c>
    </row>
    <row r="507" spans="1:3">
      <c r="A507" s="1" t="s">
        <v>12</v>
      </c>
    </row>
    <row r="508" spans="1:3">
      <c r="A508" s="1" t="s">
        <v>15</v>
      </c>
    </row>
    <row r="510" spans="1:3">
      <c r="A510" s="1" t="s">
        <v>18</v>
      </c>
      <c r="B510" s="1" t="s">
        <v>19</v>
      </c>
      <c r="C510" s="1" t="s">
        <v>20</v>
      </c>
    </row>
    <row r="512" spans="1:3">
      <c r="B512" s="8"/>
    </row>
    <row r="513" spans="2:2">
      <c r="B513" s="8"/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1:3">
      <c r="B529" s="8"/>
    </row>
    <row r="530" spans="1:3">
      <c r="B530" s="8"/>
    </row>
    <row r="531" spans="1:3">
      <c r="B531" s="8"/>
    </row>
    <row r="532" spans="1:3">
      <c r="B532" s="8"/>
    </row>
    <row r="533" spans="1:3">
      <c r="B533" s="8"/>
    </row>
    <row r="534" spans="1:3">
      <c r="B534" s="8"/>
    </row>
    <row r="536" spans="1:3">
      <c r="A536" s="1" t="s">
        <v>7</v>
      </c>
    </row>
    <row r="537" spans="1:3">
      <c r="A537" s="1" t="s">
        <v>8</v>
      </c>
    </row>
    <row r="538" spans="1:3">
      <c r="A538" s="1" t="s">
        <v>9</v>
      </c>
    </row>
    <row r="539" spans="1:3">
      <c r="A539" s="1" t="s">
        <v>35</v>
      </c>
    </row>
    <row r="540" spans="1:3">
      <c r="A540" s="1" t="s">
        <v>12</v>
      </c>
    </row>
    <row r="541" spans="1:3">
      <c r="A541" s="1" t="s">
        <v>15</v>
      </c>
    </row>
    <row r="543" spans="1:3">
      <c r="A543" s="1" t="s">
        <v>18</v>
      </c>
      <c r="B543" s="1" t="s">
        <v>19</v>
      </c>
      <c r="C543" s="1" t="s">
        <v>20</v>
      </c>
    </row>
    <row r="545" spans="2:2">
      <c r="B545" s="8"/>
    </row>
    <row r="546" spans="2:2">
      <c r="B546" s="8"/>
    </row>
    <row r="547" spans="2:2">
      <c r="B547" s="8"/>
    </row>
    <row r="548" spans="2:2">
      <c r="B548" s="8"/>
    </row>
    <row r="549" spans="2:2">
      <c r="B549" s="8"/>
    </row>
    <row r="550" spans="2:2">
      <c r="B550" s="8"/>
    </row>
    <row r="551" spans="2:2">
      <c r="B551" s="8"/>
    </row>
    <row r="552" spans="2:2">
      <c r="B552" s="8"/>
    </row>
    <row r="553" spans="2:2">
      <c r="B553" s="8"/>
    </row>
    <row r="554" spans="2:2">
      <c r="B554" s="8"/>
    </row>
    <row r="555" spans="2:2">
      <c r="B555" s="8"/>
    </row>
    <row r="556" spans="2:2">
      <c r="B556" s="8"/>
    </row>
    <row r="557" spans="2:2">
      <c r="B557" s="8"/>
    </row>
    <row r="558" spans="2:2">
      <c r="B558" s="8"/>
    </row>
    <row r="559" spans="2:2">
      <c r="B559" s="8"/>
    </row>
    <row r="560" spans="2:2">
      <c r="B560" s="8"/>
    </row>
    <row r="561" spans="1:3">
      <c r="B561" s="8"/>
    </row>
    <row r="562" spans="1:3">
      <c r="B562" s="8"/>
    </row>
    <row r="563" spans="1:3">
      <c r="B563" s="8"/>
    </row>
    <row r="564" spans="1:3">
      <c r="B564" s="8"/>
    </row>
    <row r="565" spans="1:3">
      <c r="B565" s="8"/>
    </row>
    <row r="566" spans="1:3">
      <c r="B566" s="8"/>
    </row>
    <row r="567" spans="1:3">
      <c r="B567" s="8"/>
    </row>
    <row r="570" spans="1:3">
      <c r="A570" s="1" t="s">
        <v>8</v>
      </c>
    </row>
    <row r="571" spans="1:3">
      <c r="A571" s="1" t="s">
        <v>26</v>
      </c>
    </row>
    <row r="572" spans="1:3">
      <c r="A572" s="1" t="s">
        <v>35</v>
      </c>
    </row>
    <row r="573" spans="1:3">
      <c r="A573" s="1" t="s">
        <v>12</v>
      </c>
    </row>
    <row r="574" spans="1:3">
      <c r="A574" s="1" t="s">
        <v>15</v>
      </c>
    </row>
    <row r="576" spans="1:3">
      <c r="A576" s="1" t="s">
        <v>18</v>
      </c>
      <c r="B576" s="1" t="s">
        <v>19</v>
      </c>
      <c r="C576" s="1" t="s">
        <v>20</v>
      </c>
    </row>
    <row r="578" spans="2:2">
      <c r="B578" s="8"/>
    </row>
    <row r="579" spans="2:2">
      <c r="B579" s="8"/>
    </row>
    <row r="580" spans="2:2">
      <c r="B580" s="8"/>
    </row>
    <row r="581" spans="2:2">
      <c r="B581" s="8"/>
    </row>
    <row r="582" spans="2:2">
      <c r="B582" s="8"/>
    </row>
    <row r="583" spans="2:2">
      <c r="B583" s="8"/>
    </row>
    <row r="584" spans="2:2">
      <c r="B584" s="8"/>
    </row>
    <row r="585" spans="2:2">
      <c r="B585" s="8"/>
    </row>
    <row r="586" spans="2:2">
      <c r="B586" s="8"/>
    </row>
    <row r="587" spans="2:2">
      <c r="B587" s="8"/>
    </row>
    <row r="588" spans="2:2">
      <c r="B588" s="8"/>
    </row>
    <row r="589" spans="2:2">
      <c r="B589" s="8"/>
    </row>
    <row r="590" spans="2:2">
      <c r="B590" s="8"/>
    </row>
    <row r="591" spans="2:2">
      <c r="B591" s="8"/>
    </row>
    <row r="592" spans="2:2">
      <c r="B592" s="8"/>
    </row>
    <row r="593" spans="1:2">
      <c r="B593" s="8"/>
    </row>
    <row r="594" spans="1:2">
      <c r="B594" s="8"/>
    </row>
    <row r="595" spans="1:2">
      <c r="B595" s="8"/>
    </row>
    <row r="596" spans="1:2">
      <c r="B596" s="8"/>
    </row>
    <row r="597" spans="1:2">
      <c r="B597" s="8"/>
    </row>
    <row r="598" spans="1:2">
      <c r="B598" s="8"/>
    </row>
    <row r="599" spans="1:2">
      <c r="B599" s="8"/>
    </row>
    <row r="600" spans="1:2">
      <c r="B600" s="8"/>
    </row>
    <row r="602" spans="1:2">
      <c r="A602" s="1" t="s">
        <v>7</v>
      </c>
    </row>
    <row r="603" spans="1:2">
      <c r="A603" s="1" t="s">
        <v>8</v>
      </c>
    </row>
    <row r="604" spans="1:2">
      <c r="A604" s="1" t="s">
        <v>31</v>
      </c>
    </row>
    <row r="605" spans="1:2">
      <c r="A605" s="1" t="s">
        <v>32</v>
      </c>
    </row>
    <row r="606" spans="1:2">
      <c r="A606" s="1" t="s">
        <v>12</v>
      </c>
    </row>
    <row r="607" spans="1:2">
      <c r="A607" s="1" t="s">
        <v>15</v>
      </c>
    </row>
    <row r="609" spans="1:3">
      <c r="A609" s="1" t="s">
        <v>18</v>
      </c>
      <c r="B609" s="1" t="s">
        <v>19</v>
      </c>
      <c r="C609" s="1" t="s">
        <v>20</v>
      </c>
    </row>
    <row r="611" spans="1:3">
      <c r="B611" s="8"/>
    </row>
    <row r="612" spans="1:3">
      <c r="B612" s="8"/>
    </row>
    <row r="613" spans="1:3">
      <c r="B613" s="8"/>
    </row>
    <row r="614" spans="1:3">
      <c r="B614" s="8"/>
    </row>
    <row r="615" spans="1:3">
      <c r="B615" s="8"/>
    </row>
    <row r="616" spans="1:3">
      <c r="B616" s="8"/>
    </row>
    <row r="617" spans="1:3">
      <c r="B617" s="8"/>
    </row>
    <row r="618" spans="1:3">
      <c r="B618" s="8"/>
    </row>
    <row r="619" spans="1:3">
      <c r="B619" s="8"/>
    </row>
    <row r="620" spans="1:3">
      <c r="B620" s="8"/>
    </row>
    <row r="621" spans="1:3">
      <c r="B621" s="8"/>
    </row>
    <row r="622" spans="1:3">
      <c r="B622" s="8"/>
    </row>
    <row r="623" spans="1:3">
      <c r="B623" s="8"/>
    </row>
    <row r="624" spans="1:3">
      <c r="B624" s="8"/>
    </row>
    <row r="625" spans="1:2">
      <c r="B625" s="8"/>
    </row>
    <row r="626" spans="1:2">
      <c r="B626" s="8"/>
    </row>
    <row r="627" spans="1:2">
      <c r="B627" s="8"/>
    </row>
    <row r="628" spans="1:2">
      <c r="B628" s="8"/>
    </row>
    <row r="629" spans="1:2">
      <c r="B629" s="8"/>
    </row>
    <row r="630" spans="1:2">
      <c r="B630" s="8"/>
    </row>
    <row r="631" spans="1:2">
      <c r="B631" s="8"/>
    </row>
    <row r="632" spans="1:2">
      <c r="B632" s="8"/>
    </row>
    <row r="633" spans="1:2">
      <c r="B633" s="8"/>
    </row>
    <row r="635" spans="1:2">
      <c r="A635" s="3" t="s">
        <v>5</v>
      </c>
    </row>
    <row r="636" spans="1:2">
      <c r="A636" s="3" t="s">
        <v>42</v>
      </c>
    </row>
    <row r="637" spans="1:2">
      <c r="A637" s="3" t="s">
        <v>5</v>
      </c>
    </row>
    <row r="639" spans="1:2">
      <c r="A639" s="1" t="s">
        <v>7</v>
      </c>
    </row>
    <row r="640" spans="1:2">
      <c r="A640" s="1" t="s">
        <v>43</v>
      </c>
    </row>
    <row r="641" spans="1:3">
      <c r="A641" s="1" t="s">
        <v>9</v>
      </c>
    </row>
    <row r="642" spans="1:3">
      <c r="A642" s="1" t="s">
        <v>10</v>
      </c>
    </row>
    <row r="643" spans="1:3">
      <c r="A643" s="1" t="s">
        <v>12</v>
      </c>
    </row>
    <row r="644" spans="1:3">
      <c r="A644" s="1" t="s">
        <v>15</v>
      </c>
    </row>
    <row r="646" spans="1:3">
      <c r="A646" s="1" t="s">
        <v>18</v>
      </c>
      <c r="B646" s="1" t="s">
        <v>19</v>
      </c>
      <c r="C646" s="1" t="s">
        <v>20</v>
      </c>
    </row>
    <row r="648" spans="1:3">
      <c r="B648" s="8"/>
    </row>
    <row r="649" spans="1:3">
      <c r="B649" s="8"/>
    </row>
    <row r="650" spans="1:3">
      <c r="B650" s="8"/>
    </row>
    <row r="651" spans="1:3">
      <c r="B651" s="8"/>
    </row>
    <row r="652" spans="1:3">
      <c r="B652" s="8"/>
    </row>
    <row r="653" spans="1:3">
      <c r="B653" s="8"/>
    </row>
    <row r="654" spans="1:3">
      <c r="B654" s="8"/>
    </row>
    <row r="655" spans="1:3">
      <c r="B655" s="8"/>
    </row>
    <row r="656" spans="1:3">
      <c r="B656" s="8"/>
    </row>
    <row r="657" spans="1:2">
      <c r="B657" s="8"/>
    </row>
    <row r="658" spans="1:2">
      <c r="B658" s="8"/>
    </row>
    <row r="659" spans="1:2">
      <c r="B659" s="8"/>
    </row>
    <row r="660" spans="1:2">
      <c r="B660" s="8"/>
    </row>
    <row r="661" spans="1:2">
      <c r="B661" s="8"/>
    </row>
    <row r="662" spans="1:2">
      <c r="B662" s="8"/>
    </row>
    <row r="663" spans="1:2">
      <c r="B663" s="8"/>
    </row>
    <row r="664" spans="1:2">
      <c r="B664" s="8"/>
    </row>
    <row r="665" spans="1:2">
      <c r="B665" s="8"/>
    </row>
    <row r="666" spans="1:2">
      <c r="B666" s="8"/>
    </row>
    <row r="667" spans="1:2">
      <c r="B667" s="8"/>
    </row>
    <row r="668" spans="1:2">
      <c r="B668" s="8"/>
    </row>
    <row r="669" spans="1:2">
      <c r="B669" s="8"/>
    </row>
    <row r="670" spans="1:2">
      <c r="B670" s="8"/>
    </row>
    <row r="672" spans="1:2">
      <c r="A672" s="1" t="s">
        <v>7</v>
      </c>
    </row>
    <row r="673" spans="1:3">
      <c r="A673" s="1" t="s">
        <v>43</v>
      </c>
    </row>
    <row r="674" spans="1:3">
      <c r="A674" s="1" t="s">
        <v>26</v>
      </c>
    </row>
    <row r="675" spans="1:3">
      <c r="A675" s="1" t="s">
        <v>10</v>
      </c>
    </row>
    <row r="676" spans="1:3">
      <c r="A676" s="1" t="s">
        <v>12</v>
      </c>
    </row>
    <row r="677" spans="1:3">
      <c r="A677" s="1" t="s">
        <v>15</v>
      </c>
    </row>
    <row r="679" spans="1:3">
      <c r="A679" s="1" t="s">
        <v>18</v>
      </c>
      <c r="B679" s="1" t="s">
        <v>19</v>
      </c>
      <c r="C679" s="1" t="s">
        <v>20</v>
      </c>
    </row>
    <row r="681" spans="1:3">
      <c r="B681" s="8"/>
    </row>
    <row r="682" spans="1:3">
      <c r="B682" s="8"/>
    </row>
    <row r="683" spans="1:3">
      <c r="B683" s="8"/>
    </row>
    <row r="684" spans="1:3">
      <c r="B684" s="8"/>
    </row>
    <row r="685" spans="1:3">
      <c r="B685" s="8"/>
    </row>
    <row r="686" spans="1:3">
      <c r="B686" s="8"/>
    </row>
    <row r="687" spans="1:3">
      <c r="B687" s="8"/>
    </row>
    <row r="688" spans="1:3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5" spans="1:3">
      <c r="A705" s="1" t="s">
        <v>7</v>
      </c>
    </row>
    <row r="706" spans="1:3">
      <c r="A706" s="1" t="s">
        <v>43</v>
      </c>
    </row>
    <row r="707" spans="1:3">
      <c r="A707" s="1" t="s">
        <v>31</v>
      </c>
    </row>
    <row r="708" spans="1:3">
      <c r="A708" s="1" t="s">
        <v>32</v>
      </c>
    </row>
    <row r="709" spans="1:3">
      <c r="A709" s="1" t="s">
        <v>12</v>
      </c>
    </row>
    <row r="710" spans="1:3">
      <c r="A710" s="1" t="s">
        <v>15</v>
      </c>
    </row>
    <row r="712" spans="1:3">
      <c r="A712" s="1" t="s">
        <v>18</v>
      </c>
      <c r="B712" s="1" t="s">
        <v>19</v>
      </c>
      <c r="C712" s="1" t="s">
        <v>20</v>
      </c>
    </row>
    <row r="714" spans="1:3">
      <c r="B714" s="8"/>
    </row>
    <row r="715" spans="1:3">
      <c r="B715" s="8"/>
    </row>
    <row r="716" spans="1:3">
      <c r="B716" s="8"/>
    </row>
    <row r="717" spans="1:3">
      <c r="B717" s="8"/>
    </row>
    <row r="718" spans="1:3">
      <c r="B718" s="8"/>
    </row>
    <row r="719" spans="1:3">
      <c r="B719" s="8"/>
    </row>
    <row r="720" spans="1:3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8" spans="1:3">
      <c r="A738" s="1" t="s">
        <v>7</v>
      </c>
    </row>
    <row r="739" spans="1:3">
      <c r="A739" s="1" t="s">
        <v>43</v>
      </c>
    </row>
    <row r="740" spans="1:3">
      <c r="A740" s="1" t="s">
        <v>9</v>
      </c>
    </row>
    <row r="741" spans="1:3">
      <c r="A741" s="1" t="s">
        <v>35</v>
      </c>
    </row>
    <row r="742" spans="1:3">
      <c r="A742" s="1" t="s">
        <v>12</v>
      </c>
    </row>
    <row r="743" spans="1:3">
      <c r="A743" s="1" t="s">
        <v>15</v>
      </c>
    </row>
    <row r="745" spans="1:3">
      <c r="A745" s="1" t="s">
        <v>18</v>
      </c>
      <c r="B745" s="1" t="s">
        <v>19</v>
      </c>
      <c r="C745" s="1" t="s">
        <v>20</v>
      </c>
    </row>
    <row r="747" spans="1:3">
      <c r="B747" s="8"/>
    </row>
    <row r="748" spans="1:3">
      <c r="B748" s="8"/>
    </row>
    <row r="749" spans="1:3">
      <c r="B749" s="8"/>
    </row>
    <row r="750" spans="1:3">
      <c r="B750" s="8"/>
    </row>
    <row r="751" spans="1:3">
      <c r="B751" s="8"/>
    </row>
    <row r="752" spans="1:3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1:3">
      <c r="B769" s="8"/>
    </row>
    <row r="771" spans="1:3">
      <c r="A771" s="1" t="s">
        <v>7</v>
      </c>
    </row>
    <row r="772" spans="1:3">
      <c r="A772" s="1" t="s">
        <v>43</v>
      </c>
    </row>
    <row r="773" spans="1:3">
      <c r="A773" s="1" t="s">
        <v>26</v>
      </c>
    </row>
    <row r="774" spans="1:3">
      <c r="A774" s="1" t="s">
        <v>35</v>
      </c>
    </row>
    <row r="775" spans="1:3">
      <c r="A775" s="1" t="s">
        <v>12</v>
      </c>
    </row>
    <row r="776" spans="1:3">
      <c r="A776" s="1" t="s">
        <v>15</v>
      </c>
    </row>
    <row r="778" spans="1:3">
      <c r="A778" s="1" t="s">
        <v>18</v>
      </c>
      <c r="B778" s="1" t="s">
        <v>19</v>
      </c>
      <c r="C778" s="1" t="s">
        <v>20</v>
      </c>
    </row>
    <row r="780" spans="1:3">
      <c r="B780" s="8"/>
    </row>
    <row r="781" spans="1:3">
      <c r="B781" s="8"/>
    </row>
    <row r="782" spans="1:3">
      <c r="B782" s="8"/>
    </row>
    <row r="783" spans="1:3">
      <c r="B783" s="8"/>
    </row>
    <row r="784" spans="1:3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1:3">
      <c r="B801" s="8"/>
    </row>
    <row r="802" spans="1:3">
      <c r="B802" s="8"/>
    </row>
    <row r="804" spans="1:3">
      <c r="A804" s="1" t="s">
        <v>7</v>
      </c>
    </row>
    <row r="805" spans="1:3">
      <c r="A805" s="1" t="s">
        <v>43</v>
      </c>
    </row>
    <row r="806" spans="1:3">
      <c r="A806" s="1" t="s">
        <v>31</v>
      </c>
    </row>
    <row r="807" spans="1:3">
      <c r="A807" s="1" t="s">
        <v>32</v>
      </c>
    </row>
    <row r="808" spans="1:3">
      <c r="A808" s="1" t="s">
        <v>12</v>
      </c>
    </row>
    <row r="809" spans="1:3">
      <c r="A809" s="1" t="s">
        <v>15</v>
      </c>
    </row>
    <row r="811" spans="1:3">
      <c r="A811" s="1" t="s">
        <v>18</v>
      </c>
      <c r="B811" s="1" t="s">
        <v>19</v>
      </c>
      <c r="C811" s="1" t="s">
        <v>20</v>
      </c>
    </row>
    <row r="813" spans="1:3">
      <c r="B813" s="8"/>
    </row>
    <row r="814" spans="1:3">
      <c r="B814" s="8"/>
    </row>
    <row r="815" spans="1:3">
      <c r="B815" s="8"/>
    </row>
    <row r="816" spans="1:3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1:2">
      <c r="B833" s="8"/>
    </row>
    <row r="834" spans="1:2">
      <c r="B834" s="8"/>
    </row>
    <row r="835" spans="1:2">
      <c r="B835" s="8"/>
    </row>
    <row r="837" spans="1:2">
      <c r="A837" s="1" t="s">
        <v>1</v>
      </c>
    </row>
    <row r="838" spans="1:2">
      <c r="A838" s="1" t="s">
        <v>56</v>
      </c>
    </row>
    <row r="839" spans="1:2">
      <c r="A839" s="1" t="s">
        <v>1</v>
      </c>
    </row>
    <row r="841" spans="1:2">
      <c r="A841" s="1" t="s">
        <v>57</v>
      </c>
    </row>
    <row r="842" spans="1:2">
      <c r="A842" s="1" t="s">
        <v>58</v>
      </c>
    </row>
  </sheetData>
  <phoneticPr fontId="3"/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4"/>
  <sheetViews>
    <sheetView topLeftCell="A370" workbookViewId="0">
      <selection sqref="A1:C424"/>
    </sheetView>
  </sheetViews>
  <sheetFormatPr baseColWidth="12" defaultColWidth="8.83203125" defaultRowHeight="17" x14ac:dyDescent="0"/>
  <cols>
    <col min="1" max="1" width="54.5" customWidth="1"/>
  </cols>
  <sheetData>
    <row r="1" spans="1:1">
      <c r="A1" t="s">
        <v>1045</v>
      </c>
    </row>
    <row r="3" spans="1:1">
      <c r="A3" t="s">
        <v>0</v>
      </c>
    </row>
    <row r="4" spans="1:1">
      <c r="A4" t="s">
        <v>1</v>
      </c>
    </row>
    <row r="5" spans="1:1">
      <c r="A5" t="s">
        <v>2</v>
      </c>
    </row>
    <row r="7" spans="1:1">
      <c r="A7" t="s">
        <v>1044</v>
      </c>
    </row>
    <row r="8" spans="1:1">
      <c r="A8" t="s">
        <v>1</v>
      </c>
    </row>
    <row r="10" spans="1:1">
      <c r="A10" t="s">
        <v>3</v>
      </c>
    </row>
    <row r="11" spans="1:1">
      <c r="A11" t="s">
        <v>4</v>
      </c>
    </row>
    <row r="12" spans="1:1">
      <c r="A12" t="s">
        <v>3</v>
      </c>
    </row>
    <row r="14" spans="1:1">
      <c r="A14" t="s">
        <v>5</v>
      </c>
    </row>
    <row r="15" spans="1:1">
      <c r="A15" t="s">
        <v>6</v>
      </c>
    </row>
    <row r="16" spans="1:1">
      <c r="A16" t="s">
        <v>5</v>
      </c>
    </row>
    <row r="18" spans="1:3">
      <c r="A18" t="s">
        <v>7</v>
      </c>
    </row>
    <row r="19" spans="1:3">
      <c r="A19" t="s">
        <v>945</v>
      </c>
    </row>
    <row r="20" spans="1:3">
      <c r="A20" t="s">
        <v>9</v>
      </c>
    </row>
    <row r="21" spans="1:3">
      <c r="A21" t="s">
        <v>10</v>
      </c>
    </row>
    <row r="22" spans="1:3">
      <c r="A22" t="s">
        <v>12</v>
      </c>
    </row>
    <row r="23" spans="1:3">
      <c r="A23" t="s">
        <v>15</v>
      </c>
    </row>
    <row r="25" spans="1:3">
      <c r="A25" t="s">
        <v>18</v>
      </c>
      <c r="B25" t="s">
        <v>19</v>
      </c>
      <c r="C25" t="s">
        <v>20</v>
      </c>
    </row>
    <row r="27" spans="1:3">
      <c r="A27" t="s">
        <v>1043</v>
      </c>
      <c r="B27" s="9">
        <v>7.1899999999999999E-5</v>
      </c>
      <c r="C27">
        <v>0.1061</v>
      </c>
    </row>
    <row r="28" spans="1:3">
      <c r="A28" t="s">
        <v>1042</v>
      </c>
      <c r="B28" s="9">
        <v>7.4599999999999997E-5</v>
      </c>
      <c r="C28">
        <v>0.2046</v>
      </c>
    </row>
    <row r="29" spans="1:3">
      <c r="A29" t="s">
        <v>1041</v>
      </c>
      <c r="B29" s="9">
        <v>7.4599999999999997E-5</v>
      </c>
      <c r="C29">
        <v>0.40920000000000001</v>
      </c>
    </row>
    <row r="30" spans="1:3">
      <c r="A30" t="s">
        <v>1040</v>
      </c>
      <c r="B30" s="9">
        <v>7.4099999999999999E-5</v>
      </c>
      <c r="C30">
        <v>0.82369999999999999</v>
      </c>
    </row>
    <row r="31" spans="1:3">
      <c r="A31" t="s">
        <v>1039</v>
      </c>
      <c r="B31" s="9">
        <v>7.64E-5</v>
      </c>
      <c r="C31">
        <v>1.597</v>
      </c>
    </row>
    <row r="32" spans="1:3">
      <c r="A32" t="s">
        <v>1038</v>
      </c>
      <c r="B32" s="9">
        <v>7.5900000000000002E-5</v>
      </c>
      <c r="C32">
        <v>3.2149999999999999</v>
      </c>
    </row>
    <row r="33" spans="1:3">
      <c r="A33" t="s">
        <v>1037</v>
      </c>
      <c r="B33" s="9">
        <v>7.5900000000000002E-5</v>
      </c>
      <c r="C33">
        <v>6.431</v>
      </c>
    </row>
    <row r="34" spans="1:3">
      <c r="A34" t="s">
        <v>1036</v>
      </c>
      <c r="B34" s="9">
        <v>7.9300000000000003E-5</v>
      </c>
      <c r="C34">
        <v>12.31</v>
      </c>
    </row>
    <row r="35" spans="1:3">
      <c r="A35" t="s">
        <v>1035</v>
      </c>
      <c r="B35" s="9">
        <v>8.2000000000000001E-5</v>
      </c>
      <c r="C35">
        <v>23.81</v>
      </c>
    </row>
    <row r="36" spans="1:3">
      <c r="A36" t="s">
        <v>1034</v>
      </c>
      <c r="B36" s="9">
        <v>8.5199999999999997E-5</v>
      </c>
      <c r="C36">
        <v>45.85</v>
      </c>
    </row>
    <row r="37" spans="1:3">
      <c r="A37" t="s">
        <v>1033</v>
      </c>
      <c r="B37" s="9">
        <v>9.3499999999999996E-5</v>
      </c>
      <c r="C37">
        <v>83.55</v>
      </c>
    </row>
    <row r="38" spans="1:3">
      <c r="A38" t="s">
        <v>1032</v>
      </c>
      <c r="B38" s="9">
        <v>1.0900000000000001E-4</v>
      </c>
      <c r="C38">
        <v>143.5</v>
      </c>
    </row>
    <row r="39" spans="1:3">
      <c r="A39" t="s">
        <v>1031</v>
      </c>
      <c r="B39" s="9">
        <v>1.3799999999999999E-4</v>
      </c>
      <c r="C39">
        <v>226.1</v>
      </c>
    </row>
    <row r="40" spans="1:3">
      <c r="A40" t="s">
        <v>1030</v>
      </c>
      <c r="B40" s="9">
        <v>1.9100000000000001E-4</v>
      </c>
      <c r="C40">
        <v>326.89999999999998</v>
      </c>
    </row>
    <row r="41" spans="1:3">
      <c r="A41" t="s">
        <v>1029</v>
      </c>
      <c r="B41" s="9">
        <v>2.9100000000000003E-4</v>
      </c>
      <c r="C41">
        <v>430.3</v>
      </c>
    </row>
    <row r="42" spans="1:3">
      <c r="A42" t="s">
        <v>1028</v>
      </c>
      <c r="B42" s="9">
        <v>4.8999999999999998E-4</v>
      </c>
      <c r="C42">
        <v>510.5</v>
      </c>
    </row>
    <row r="43" spans="1:3">
      <c r="A43" t="s">
        <v>305</v>
      </c>
      <c r="B43" s="9">
        <v>8.8599999999999996E-4</v>
      </c>
      <c r="C43">
        <v>564.5</v>
      </c>
    </row>
    <row r="44" spans="1:3">
      <c r="A44" t="s">
        <v>1027</v>
      </c>
      <c r="B44" s="9">
        <v>1.6800000000000001E-3</v>
      </c>
      <c r="C44">
        <v>595.29999999999995</v>
      </c>
    </row>
    <row r="45" spans="1:3">
      <c r="A45" t="s">
        <v>241</v>
      </c>
      <c r="B45" s="9">
        <v>3.2699999999999999E-3</v>
      </c>
      <c r="C45">
        <v>612.4</v>
      </c>
    </row>
    <row r="46" spans="1:3">
      <c r="A46" t="s">
        <v>1026</v>
      </c>
      <c r="B46" s="9">
        <v>6.43E-3</v>
      </c>
      <c r="C46">
        <v>622.1</v>
      </c>
    </row>
    <row r="47" spans="1:3">
      <c r="A47" t="s">
        <v>968</v>
      </c>
      <c r="B47" s="9">
        <v>1.2800000000000001E-2</v>
      </c>
      <c r="C47">
        <v>626.70000000000005</v>
      </c>
    </row>
    <row r="48" spans="1:3">
      <c r="A48" t="s">
        <v>967</v>
      </c>
      <c r="B48" s="9">
        <v>2.5499999999999998E-2</v>
      </c>
      <c r="C48">
        <v>628.20000000000005</v>
      </c>
    </row>
    <row r="49" spans="1:3">
      <c r="A49" t="s">
        <v>237</v>
      </c>
      <c r="B49" s="9">
        <v>5.0900000000000001E-2</v>
      </c>
      <c r="C49">
        <v>629</v>
      </c>
    </row>
    <row r="51" spans="1:3">
      <c r="A51" t="s">
        <v>7</v>
      </c>
    </row>
    <row r="52" spans="1:3">
      <c r="A52" t="s">
        <v>945</v>
      </c>
    </row>
    <row r="53" spans="1:3">
      <c r="A53" t="s">
        <v>26</v>
      </c>
    </row>
    <row r="54" spans="1:3">
      <c r="A54" t="s">
        <v>10</v>
      </c>
    </row>
    <row r="55" spans="1:3">
      <c r="A55" t="s">
        <v>12</v>
      </c>
    </row>
    <row r="56" spans="1:3">
      <c r="A56" t="s">
        <v>15</v>
      </c>
    </row>
    <row r="58" spans="1:3">
      <c r="A58" t="s">
        <v>18</v>
      </c>
      <c r="B58" t="s">
        <v>19</v>
      </c>
      <c r="C58" t="s">
        <v>20</v>
      </c>
    </row>
    <row r="60" spans="1:3">
      <c r="A60" t="s">
        <v>1025</v>
      </c>
      <c r="B60" s="9">
        <v>7.5799999999999999E-5</v>
      </c>
      <c r="C60">
        <v>0.10059999999999999</v>
      </c>
    </row>
    <row r="61" spans="1:3">
      <c r="A61" t="s">
        <v>1024</v>
      </c>
      <c r="B61" s="9">
        <v>7.5699999999999997E-5</v>
      </c>
      <c r="C61">
        <v>0.2016</v>
      </c>
    </row>
    <row r="62" spans="1:3">
      <c r="A62" t="s">
        <v>1023</v>
      </c>
      <c r="B62" s="9">
        <v>7.6199999999999995E-5</v>
      </c>
      <c r="C62">
        <v>0.40060000000000001</v>
      </c>
    </row>
    <row r="63" spans="1:3">
      <c r="A63" t="s">
        <v>1022</v>
      </c>
      <c r="B63" s="9">
        <v>7.5900000000000002E-5</v>
      </c>
      <c r="C63">
        <v>0.80389999999999995</v>
      </c>
    </row>
    <row r="64" spans="1:3">
      <c r="A64" t="s">
        <v>1021</v>
      </c>
      <c r="B64" s="9">
        <v>7.5799999999999999E-5</v>
      </c>
      <c r="C64">
        <v>1.61</v>
      </c>
    </row>
    <row r="65" spans="1:3">
      <c r="A65" t="s">
        <v>1020</v>
      </c>
      <c r="B65" s="9">
        <v>7.6899999999999999E-5</v>
      </c>
      <c r="C65">
        <v>3.1749999999999998</v>
      </c>
    </row>
    <row r="66" spans="1:3">
      <c r="A66" t="s">
        <v>1019</v>
      </c>
      <c r="B66" s="9">
        <v>7.9200000000000001E-5</v>
      </c>
      <c r="C66">
        <v>6.1630000000000003</v>
      </c>
    </row>
    <row r="67" spans="1:3">
      <c r="A67" t="s">
        <v>1018</v>
      </c>
      <c r="B67" s="9">
        <v>8.4699999999999999E-5</v>
      </c>
      <c r="C67">
        <v>11.53</v>
      </c>
    </row>
    <row r="68" spans="1:3">
      <c r="A68" t="s">
        <v>1017</v>
      </c>
      <c r="B68" s="9">
        <v>9.2499999999999999E-5</v>
      </c>
      <c r="C68">
        <v>21.11</v>
      </c>
    </row>
    <row r="69" spans="1:3">
      <c r="A69" t="s">
        <v>1016</v>
      </c>
      <c r="B69" s="9">
        <v>9.5699999999999995E-5</v>
      </c>
      <c r="C69">
        <v>40.82</v>
      </c>
    </row>
    <row r="70" spans="1:3">
      <c r="A70" t="s">
        <v>1015</v>
      </c>
      <c r="B70" s="9">
        <v>1.0399999999999999E-4</v>
      </c>
      <c r="C70">
        <v>75.12</v>
      </c>
    </row>
    <row r="71" spans="1:3">
      <c r="A71" t="s">
        <v>1014</v>
      </c>
      <c r="B71" s="9">
        <v>1.21E-4</v>
      </c>
      <c r="C71">
        <v>129</v>
      </c>
    </row>
    <row r="72" spans="1:3">
      <c r="A72" t="s">
        <v>1013</v>
      </c>
      <c r="B72" s="9">
        <v>1.5200000000000001E-4</v>
      </c>
      <c r="C72">
        <v>205.1</v>
      </c>
    </row>
    <row r="73" spans="1:3">
      <c r="A73" t="s">
        <v>1012</v>
      </c>
      <c r="B73" s="9">
        <v>2.03E-4</v>
      </c>
      <c r="C73">
        <v>307.3</v>
      </c>
    </row>
    <row r="74" spans="1:3">
      <c r="A74" t="s">
        <v>1011</v>
      </c>
      <c r="B74" s="9">
        <v>3.0899999999999998E-4</v>
      </c>
      <c r="C74">
        <v>404.4</v>
      </c>
    </row>
    <row r="75" spans="1:3">
      <c r="A75" t="s">
        <v>112</v>
      </c>
      <c r="B75" s="9">
        <v>5.1500000000000005E-4</v>
      </c>
      <c r="C75">
        <v>485.8</v>
      </c>
    </row>
    <row r="76" spans="1:3">
      <c r="A76" t="s">
        <v>1010</v>
      </c>
      <c r="B76" s="9">
        <v>9.2500000000000004E-4</v>
      </c>
      <c r="C76">
        <v>540.70000000000005</v>
      </c>
    </row>
    <row r="77" spans="1:3">
      <c r="A77" t="s">
        <v>992</v>
      </c>
      <c r="B77" s="9">
        <v>1.74E-3</v>
      </c>
      <c r="C77">
        <v>574</v>
      </c>
    </row>
    <row r="78" spans="1:3">
      <c r="A78" t="s">
        <v>1009</v>
      </c>
      <c r="B78" s="9">
        <v>3.3899999999999998E-3</v>
      </c>
      <c r="C78">
        <v>590.5</v>
      </c>
    </row>
    <row r="79" spans="1:3">
      <c r="A79" t="s">
        <v>1008</v>
      </c>
      <c r="B79" s="9">
        <v>6.6400000000000001E-3</v>
      </c>
      <c r="C79">
        <v>602.4</v>
      </c>
    </row>
    <row r="80" spans="1:3">
      <c r="A80" t="s">
        <v>1007</v>
      </c>
      <c r="B80" s="9">
        <v>1.29E-2</v>
      </c>
      <c r="C80">
        <v>620.6</v>
      </c>
    </row>
    <row r="81" spans="1:3">
      <c r="A81" t="s">
        <v>1006</v>
      </c>
      <c r="B81" s="9">
        <v>2.7300000000000001E-2</v>
      </c>
      <c r="C81">
        <v>587.20000000000005</v>
      </c>
    </row>
    <row r="82" spans="1:3">
      <c r="A82" t="s">
        <v>1005</v>
      </c>
      <c r="B82" s="9">
        <v>6.6500000000000004E-2</v>
      </c>
      <c r="C82">
        <v>481.2</v>
      </c>
    </row>
    <row r="84" spans="1:3">
      <c r="A84" t="s">
        <v>7</v>
      </c>
    </row>
    <row r="85" spans="1:3">
      <c r="A85" t="s">
        <v>945</v>
      </c>
    </row>
    <row r="86" spans="1:3">
      <c r="A86" t="s">
        <v>31</v>
      </c>
    </row>
    <row r="87" spans="1:3">
      <c r="A87" t="s">
        <v>32</v>
      </c>
    </row>
    <row r="88" spans="1:3">
      <c r="A88" t="s">
        <v>12</v>
      </c>
    </row>
    <row r="89" spans="1:3">
      <c r="A89" t="s">
        <v>15</v>
      </c>
    </row>
    <row r="91" spans="1:3">
      <c r="A91" t="s">
        <v>18</v>
      </c>
      <c r="B91" t="s">
        <v>19</v>
      </c>
      <c r="C91" t="s">
        <v>20</v>
      </c>
    </row>
    <row r="93" spans="1:3">
      <c r="A93" t="s">
        <v>1004</v>
      </c>
      <c r="B93" s="9">
        <v>1.3900000000000001E-5</v>
      </c>
      <c r="C93">
        <v>0.54949999999999999</v>
      </c>
    </row>
    <row r="94" spans="1:3">
      <c r="A94" t="s">
        <v>1003</v>
      </c>
      <c r="B94" s="9">
        <v>1.4E-5</v>
      </c>
      <c r="C94">
        <v>1.0920000000000001</v>
      </c>
    </row>
    <row r="95" spans="1:3">
      <c r="A95" t="s">
        <v>1002</v>
      </c>
      <c r="B95" s="9">
        <v>1.6500000000000001E-5</v>
      </c>
      <c r="C95">
        <v>1.8520000000000001</v>
      </c>
    </row>
    <row r="96" spans="1:3">
      <c r="A96" t="s">
        <v>1001</v>
      </c>
      <c r="B96" s="9">
        <v>1.6699999999999999E-5</v>
      </c>
      <c r="C96">
        <v>3.6629999999999998</v>
      </c>
    </row>
    <row r="97" spans="1:3">
      <c r="A97" t="s">
        <v>940</v>
      </c>
      <c r="B97" s="9">
        <v>1.7E-5</v>
      </c>
      <c r="C97">
        <v>7.194</v>
      </c>
    </row>
    <row r="98" spans="1:3">
      <c r="A98" t="s">
        <v>783</v>
      </c>
      <c r="B98" s="9">
        <v>1.91E-5</v>
      </c>
      <c r="C98">
        <v>12.78</v>
      </c>
    </row>
    <row r="99" spans="1:3">
      <c r="A99" t="s">
        <v>1000</v>
      </c>
      <c r="B99" s="9">
        <v>1.98E-5</v>
      </c>
      <c r="C99">
        <v>24.69</v>
      </c>
    </row>
    <row r="100" spans="1:3">
      <c r="A100" t="s">
        <v>999</v>
      </c>
      <c r="B100" s="9">
        <v>2.1100000000000001E-5</v>
      </c>
      <c r="C100">
        <v>46.31</v>
      </c>
    </row>
    <row r="101" spans="1:3">
      <c r="A101" t="s">
        <v>998</v>
      </c>
      <c r="B101" s="9">
        <v>2.37E-5</v>
      </c>
      <c r="C101">
        <v>82.26</v>
      </c>
    </row>
    <row r="102" spans="1:3">
      <c r="A102" t="s">
        <v>935</v>
      </c>
      <c r="B102" s="9">
        <v>2.6599999999999999E-5</v>
      </c>
      <c r="C102">
        <v>146.80000000000001</v>
      </c>
    </row>
    <row r="103" spans="1:3">
      <c r="A103" t="s">
        <v>204</v>
      </c>
      <c r="B103" s="9">
        <v>3.7799999999999997E-5</v>
      </c>
      <c r="C103">
        <v>206.8</v>
      </c>
    </row>
    <row r="104" spans="1:3">
      <c r="A104" t="s">
        <v>997</v>
      </c>
      <c r="B104" s="9">
        <v>5.7800000000000002E-5</v>
      </c>
      <c r="C104">
        <v>270.3</v>
      </c>
    </row>
    <row r="105" spans="1:3">
      <c r="A105" t="s">
        <v>996</v>
      </c>
      <c r="B105" s="9">
        <v>9.7E-5</v>
      </c>
      <c r="C105">
        <v>322</v>
      </c>
    </row>
    <row r="106" spans="1:3">
      <c r="A106" t="s">
        <v>995</v>
      </c>
      <c r="B106" s="9">
        <v>2.0799999999999999E-4</v>
      </c>
      <c r="C106">
        <v>300.8</v>
      </c>
    </row>
    <row r="107" spans="1:3">
      <c r="A107" t="s">
        <v>994</v>
      </c>
      <c r="B107" s="9">
        <v>3.1100000000000002E-4</v>
      </c>
      <c r="C107">
        <v>401.9</v>
      </c>
    </row>
    <row r="108" spans="1:3">
      <c r="A108" t="s">
        <v>932</v>
      </c>
      <c r="B108" s="9">
        <v>5.1699999999999999E-4</v>
      </c>
      <c r="C108">
        <v>483.5</v>
      </c>
    </row>
    <row r="109" spans="1:3">
      <c r="A109" t="s">
        <v>993</v>
      </c>
      <c r="B109" s="9">
        <v>9.2800000000000001E-4</v>
      </c>
      <c r="C109">
        <v>538.9</v>
      </c>
    </row>
    <row r="110" spans="1:3">
      <c r="A110" t="s">
        <v>992</v>
      </c>
      <c r="B110" s="9">
        <v>1.74E-3</v>
      </c>
      <c r="C110">
        <v>574</v>
      </c>
    </row>
    <row r="111" spans="1:3">
      <c r="A111" t="s">
        <v>991</v>
      </c>
      <c r="B111" s="9">
        <v>3.4099999999999998E-3</v>
      </c>
      <c r="C111">
        <v>585.79999999999995</v>
      </c>
    </row>
    <row r="112" spans="1:3">
      <c r="A112" t="s">
        <v>990</v>
      </c>
      <c r="B112" s="9">
        <v>6.62E-3</v>
      </c>
      <c r="C112">
        <v>604.5</v>
      </c>
    </row>
    <row r="113" spans="1:3">
      <c r="A113" t="s">
        <v>989</v>
      </c>
      <c r="B113" s="9">
        <v>1.3100000000000001E-2</v>
      </c>
      <c r="C113">
        <v>611</v>
      </c>
    </row>
    <row r="114" spans="1:3">
      <c r="A114" t="s">
        <v>238</v>
      </c>
      <c r="B114" s="9">
        <v>2.5499999999999998E-2</v>
      </c>
      <c r="C114">
        <v>627.5</v>
      </c>
    </row>
    <row r="115" spans="1:3">
      <c r="A115" t="s">
        <v>260</v>
      </c>
      <c r="B115" s="9">
        <v>5.0900000000000001E-2</v>
      </c>
      <c r="C115">
        <v>628.20000000000005</v>
      </c>
    </row>
    <row r="117" spans="1:3">
      <c r="A117" t="s">
        <v>7</v>
      </c>
    </row>
    <row r="118" spans="1:3">
      <c r="A118" t="s">
        <v>945</v>
      </c>
    </row>
    <row r="119" spans="1:3">
      <c r="A119" t="s">
        <v>9</v>
      </c>
    </row>
    <row r="120" spans="1:3">
      <c r="A120" t="s">
        <v>35</v>
      </c>
    </row>
    <row r="121" spans="1:3">
      <c r="A121" t="s">
        <v>12</v>
      </c>
    </row>
    <row r="122" spans="1:3">
      <c r="A122" t="s">
        <v>15</v>
      </c>
    </row>
    <row r="124" spans="1:3">
      <c r="A124" t="s">
        <v>18</v>
      </c>
      <c r="B124" t="s">
        <v>19</v>
      </c>
      <c r="C124" t="s">
        <v>20</v>
      </c>
    </row>
    <row r="126" spans="1:3">
      <c r="A126" t="s">
        <v>988</v>
      </c>
      <c r="B126" s="9">
        <v>5.94E-5</v>
      </c>
      <c r="C126">
        <v>0.1283</v>
      </c>
    </row>
    <row r="127" spans="1:3">
      <c r="A127" t="s">
        <v>987</v>
      </c>
      <c r="B127" s="9">
        <v>5.9799999999999997E-5</v>
      </c>
      <c r="C127">
        <v>0.25509999999999999</v>
      </c>
    </row>
    <row r="128" spans="1:3">
      <c r="A128" t="s">
        <v>986</v>
      </c>
      <c r="B128" s="9">
        <v>5.9799999999999997E-5</v>
      </c>
      <c r="C128">
        <v>0.51019999999999999</v>
      </c>
    </row>
    <row r="129" spans="1:3">
      <c r="A129" t="s">
        <v>985</v>
      </c>
      <c r="B129" s="9">
        <v>6.1400000000000002E-5</v>
      </c>
      <c r="C129">
        <v>0.99399999999999999</v>
      </c>
    </row>
    <row r="130" spans="1:3">
      <c r="A130" t="s">
        <v>984</v>
      </c>
      <c r="B130" s="9">
        <v>6.1600000000000007E-5</v>
      </c>
      <c r="C130">
        <v>1.98</v>
      </c>
    </row>
    <row r="131" spans="1:3">
      <c r="A131" t="s">
        <v>983</v>
      </c>
      <c r="B131" s="9">
        <v>6.19E-5</v>
      </c>
      <c r="C131">
        <v>3.9449999999999998</v>
      </c>
    </row>
    <row r="132" spans="1:3">
      <c r="A132" t="s">
        <v>982</v>
      </c>
      <c r="B132" s="9">
        <v>6.3100000000000002E-5</v>
      </c>
      <c r="C132">
        <v>7.7370000000000001</v>
      </c>
    </row>
    <row r="133" spans="1:3">
      <c r="A133" t="s">
        <v>981</v>
      </c>
      <c r="B133" s="9">
        <v>6.5599999999999995E-5</v>
      </c>
      <c r="C133">
        <v>14.9</v>
      </c>
    </row>
    <row r="134" spans="1:3">
      <c r="A134" t="s">
        <v>980</v>
      </c>
      <c r="B134" s="9">
        <v>6.9099999999999999E-5</v>
      </c>
      <c r="C134">
        <v>28.27</v>
      </c>
    </row>
    <row r="135" spans="1:3">
      <c r="A135" t="s">
        <v>979</v>
      </c>
      <c r="B135" s="9">
        <v>7.25E-5</v>
      </c>
      <c r="C135">
        <v>53.87</v>
      </c>
    </row>
    <row r="136" spans="1:3">
      <c r="A136" t="s">
        <v>978</v>
      </c>
      <c r="B136" s="9">
        <v>8.0699999999999996E-5</v>
      </c>
      <c r="C136">
        <v>96.82</v>
      </c>
    </row>
    <row r="137" spans="1:3">
      <c r="A137" t="s">
        <v>977</v>
      </c>
      <c r="B137" s="9">
        <v>9.6600000000000003E-5</v>
      </c>
      <c r="C137">
        <v>161.80000000000001</v>
      </c>
    </row>
    <row r="138" spans="1:3">
      <c r="A138" t="s">
        <v>976</v>
      </c>
      <c r="B138" s="9">
        <v>1.26E-4</v>
      </c>
      <c r="C138">
        <v>248.1</v>
      </c>
    </row>
    <row r="139" spans="1:3">
      <c r="A139" t="s">
        <v>975</v>
      </c>
      <c r="B139" s="9">
        <v>1.7799999999999999E-4</v>
      </c>
      <c r="C139">
        <v>350.2</v>
      </c>
    </row>
    <row r="140" spans="1:3">
      <c r="A140" t="s">
        <v>974</v>
      </c>
      <c r="B140" s="9">
        <v>2.7900000000000001E-4</v>
      </c>
      <c r="C140">
        <v>448.3</v>
      </c>
    </row>
    <row r="141" spans="1:3">
      <c r="A141" t="s">
        <v>973</v>
      </c>
      <c r="B141" s="9">
        <v>4.7800000000000002E-4</v>
      </c>
      <c r="C141">
        <v>523.5</v>
      </c>
    </row>
    <row r="142" spans="1:3">
      <c r="A142" t="s">
        <v>972</v>
      </c>
      <c r="B142" s="9">
        <v>8.7399999999999999E-4</v>
      </c>
      <c r="C142">
        <v>572.1</v>
      </c>
    </row>
    <row r="143" spans="1:3">
      <c r="A143" t="s">
        <v>971</v>
      </c>
      <c r="B143" s="9">
        <v>1.67E-3</v>
      </c>
      <c r="C143">
        <v>600.20000000000005</v>
      </c>
    </row>
    <row r="144" spans="1:3">
      <c r="A144" t="s">
        <v>970</v>
      </c>
      <c r="B144" s="9">
        <v>3.2499999999999999E-3</v>
      </c>
      <c r="C144">
        <v>615.4</v>
      </c>
    </row>
    <row r="145" spans="1:3">
      <c r="A145" t="s">
        <v>969</v>
      </c>
      <c r="B145" s="9">
        <v>6.4099999999999999E-3</v>
      </c>
      <c r="C145">
        <v>623.6</v>
      </c>
    </row>
    <row r="146" spans="1:3">
      <c r="A146" t="s">
        <v>968</v>
      </c>
      <c r="B146" s="9">
        <v>1.2800000000000001E-2</v>
      </c>
      <c r="C146">
        <v>626.70000000000005</v>
      </c>
    </row>
    <row r="147" spans="1:3">
      <c r="A147" t="s">
        <v>967</v>
      </c>
      <c r="B147" s="9">
        <v>2.5499999999999998E-2</v>
      </c>
      <c r="C147">
        <v>628.20000000000005</v>
      </c>
    </row>
    <row r="148" spans="1:3">
      <c r="A148" t="s">
        <v>966</v>
      </c>
      <c r="B148" s="9">
        <v>5.0799999999999998E-2</v>
      </c>
      <c r="C148">
        <v>629.79999999999995</v>
      </c>
    </row>
    <row r="150" spans="1:3">
      <c r="A150" t="s">
        <v>7</v>
      </c>
    </row>
    <row r="151" spans="1:3">
      <c r="A151" t="s">
        <v>945</v>
      </c>
    </row>
    <row r="152" spans="1:3">
      <c r="A152" t="s">
        <v>26</v>
      </c>
    </row>
    <row r="153" spans="1:3">
      <c r="A153" t="s">
        <v>35</v>
      </c>
    </row>
    <row r="154" spans="1:3">
      <c r="A154" t="s">
        <v>12</v>
      </c>
    </row>
    <row r="155" spans="1:3">
      <c r="A155" t="s">
        <v>15</v>
      </c>
    </row>
    <row r="157" spans="1:3">
      <c r="A157" t="s">
        <v>18</v>
      </c>
      <c r="B157" t="s">
        <v>19</v>
      </c>
      <c r="C157" t="s">
        <v>20</v>
      </c>
    </row>
    <row r="159" spans="1:3">
      <c r="A159" t="s">
        <v>965</v>
      </c>
      <c r="B159" s="9">
        <v>6.3E-5</v>
      </c>
      <c r="C159">
        <v>0.1211</v>
      </c>
    </row>
    <row r="160" spans="1:3">
      <c r="A160" t="s">
        <v>964</v>
      </c>
      <c r="B160" s="9">
        <v>6.3E-5</v>
      </c>
      <c r="C160">
        <v>0.2422</v>
      </c>
    </row>
    <row r="161" spans="1:3">
      <c r="A161" t="s">
        <v>963</v>
      </c>
      <c r="B161" s="9">
        <v>6.3100000000000002E-5</v>
      </c>
      <c r="C161">
        <v>0.48359999999999997</v>
      </c>
    </row>
    <row r="162" spans="1:3">
      <c r="A162" t="s">
        <v>962</v>
      </c>
      <c r="B162" s="9">
        <v>6.3100000000000002E-5</v>
      </c>
      <c r="C162">
        <v>0.96709999999999996</v>
      </c>
    </row>
    <row r="163" spans="1:3">
      <c r="A163" t="s">
        <v>961</v>
      </c>
      <c r="B163" s="9">
        <v>6.3600000000000001E-5</v>
      </c>
      <c r="C163">
        <v>1.919</v>
      </c>
    </row>
    <row r="164" spans="1:3">
      <c r="A164" t="s">
        <v>960</v>
      </c>
      <c r="B164" s="9">
        <v>6.4200000000000002E-5</v>
      </c>
      <c r="C164">
        <v>3.802</v>
      </c>
    </row>
    <row r="165" spans="1:3">
      <c r="A165" t="s">
        <v>959</v>
      </c>
      <c r="B165" s="9">
        <v>6.6699999999999995E-5</v>
      </c>
      <c r="C165">
        <v>7.3259999999999996</v>
      </c>
    </row>
    <row r="166" spans="1:3">
      <c r="A166" t="s">
        <v>958</v>
      </c>
      <c r="B166" s="9">
        <v>7.2299999999999996E-5</v>
      </c>
      <c r="C166">
        <v>13.51</v>
      </c>
    </row>
    <row r="167" spans="1:3">
      <c r="A167" t="s">
        <v>957</v>
      </c>
      <c r="B167" s="9">
        <v>8.0000000000000007E-5</v>
      </c>
      <c r="C167">
        <v>24.43</v>
      </c>
    </row>
    <row r="168" spans="1:3">
      <c r="A168" t="s">
        <v>312</v>
      </c>
      <c r="B168" s="9">
        <v>8.3499999999999997E-5</v>
      </c>
      <c r="C168">
        <v>46.78</v>
      </c>
    </row>
    <row r="169" spans="1:3">
      <c r="A169" t="s">
        <v>956</v>
      </c>
      <c r="B169" s="9">
        <v>9.2E-5</v>
      </c>
      <c r="C169">
        <v>84.88</v>
      </c>
    </row>
    <row r="170" spans="1:3">
      <c r="A170" t="s">
        <v>955</v>
      </c>
      <c r="B170" s="9">
        <v>1.08E-4</v>
      </c>
      <c r="C170">
        <v>144.80000000000001</v>
      </c>
    </row>
    <row r="171" spans="1:3">
      <c r="A171" t="s">
        <v>954</v>
      </c>
      <c r="B171" s="9">
        <v>1.3799999999999999E-4</v>
      </c>
      <c r="C171">
        <v>226.5</v>
      </c>
    </row>
    <row r="172" spans="1:3">
      <c r="A172" t="s">
        <v>953</v>
      </c>
      <c r="B172" s="9">
        <v>1.9100000000000001E-4</v>
      </c>
      <c r="C172">
        <v>326.5</v>
      </c>
    </row>
    <row r="173" spans="1:3">
      <c r="A173" t="s">
        <v>952</v>
      </c>
      <c r="B173" s="9">
        <v>2.9700000000000001E-4</v>
      </c>
      <c r="C173">
        <v>421.1</v>
      </c>
    </row>
    <row r="174" spans="1:3">
      <c r="A174" t="s">
        <v>55</v>
      </c>
      <c r="B174" s="9">
        <v>5.0199999999999995E-4</v>
      </c>
      <c r="C174">
        <v>498.1</v>
      </c>
    </row>
    <row r="175" spans="1:3">
      <c r="A175" t="s">
        <v>199</v>
      </c>
      <c r="B175" s="9">
        <v>9.1100000000000003E-4</v>
      </c>
      <c r="C175">
        <v>548.79999999999995</v>
      </c>
    </row>
    <row r="176" spans="1:3">
      <c r="A176" t="s">
        <v>951</v>
      </c>
      <c r="B176" s="9">
        <v>1.73E-3</v>
      </c>
      <c r="C176">
        <v>579.20000000000005</v>
      </c>
    </row>
    <row r="177" spans="1:3">
      <c r="A177" t="s">
        <v>950</v>
      </c>
      <c r="B177" s="9">
        <v>3.3E-3</v>
      </c>
      <c r="C177">
        <v>606.6</v>
      </c>
    </row>
    <row r="178" spans="1:3">
      <c r="A178" t="s">
        <v>949</v>
      </c>
      <c r="B178" s="9">
        <v>6.4799999999999996E-3</v>
      </c>
      <c r="C178">
        <v>616.9</v>
      </c>
    </row>
    <row r="179" spans="1:3">
      <c r="A179" t="s">
        <v>948</v>
      </c>
      <c r="B179" s="9">
        <v>1.5599999999999999E-2</v>
      </c>
      <c r="C179">
        <v>513.5</v>
      </c>
    </row>
    <row r="180" spans="1:3">
      <c r="A180" t="s">
        <v>947</v>
      </c>
      <c r="B180" s="9">
        <v>3.1800000000000002E-2</v>
      </c>
      <c r="C180">
        <v>502.9</v>
      </c>
    </row>
    <row r="181" spans="1:3">
      <c r="A181" t="s">
        <v>946</v>
      </c>
      <c r="B181" s="9">
        <v>5.1200000000000002E-2</v>
      </c>
      <c r="C181">
        <v>624.4</v>
      </c>
    </row>
    <row r="183" spans="1:3">
      <c r="A183" t="s">
        <v>7</v>
      </c>
    </row>
    <row r="184" spans="1:3">
      <c r="A184" t="s">
        <v>945</v>
      </c>
    </row>
    <row r="185" spans="1:3">
      <c r="A185" t="s">
        <v>31</v>
      </c>
    </row>
    <row r="186" spans="1:3">
      <c r="A186" t="s">
        <v>32</v>
      </c>
    </row>
    <row r="187" spans="1:3">
      <c r="A187" t="s">
        <v>12</v>
      </c>
    </row>
    <row r="188" spans="1:3">
      <c r="A188" t="s">
        <v>15</v>
      </c>
    </row>
    <row r="190" spans="1:3">
      <c r="A190" t="s">
        <v>18</v>
      </c>
      <c r="B190" t="s">
        <v>19</v>
      </c>
      <c r="C190" t="s">
        <v>20</v>
      </c>
    </row>
    <row r="192" spans="1:3">
      <c r="A192" t="s">
        <v>944</v>
      </c>
      <c r="B192" s="9">
        <v>1.4100000000000001E-5</v>
      </c>
      <c r="C192">
        <v>0.5423</v>
      </c>
    </row>
    <row r="193" spans="1:3">
      <c r="A193" t="s">
        <v>943</v>
      </c>
      <c r="B193" s="9">
        <v>1.4100000000000001E-5</v>
      </c>
      <c r="C193">
        <v>1.0820000000000001</v>
      </c>
    </row>
    <row r="194" spans="1:3">
      <c r="A194" t="s">
        <v>942</v>
      </c>
      <c r="B194" s="9">
        <v>1.6699999999999999E-5</v>
      </c>
      <c r="C194">
        <v>1.8320000000000001</v>
      </c>
    </row>
    <row r="195" spans="1:3">
      <c r="A195" t="s">
        <v>941</v>
      </c>
      <c r="B195" s="9">
        <v>1.6699999999999999E-5</v>
      </c>
      <c r="C195">
        <v>3.6560000000000001</v>
      </c>
    </row>
    <row r="196" spans="1:3">
      <c r="A196" t="s">
        <v>940</v>
      </c>
      <c r="B196" s="9">
        <v>1.7E-5</v>
      </c>
      <c r="C196">
        <v>7.194</v>
      </c>
    </row>
    <row r="197" spans="1:3">
      <c r="A197" t="s">
        <v>939</v>
      </c>
      <c r="B197" s="9">
        <v>1.91E-5</v>
      </c>
      <c r="C197">
        <v>12.8</v>
      </c>
    </row>
    <row r="198" spans="1:3">
      <c r="A198" t="s">
        <v>938</v>
      </c>
      <c r="B198" s="9">
        <v>1.98E-5</v>
      </c>
      <c r="C198">
        <v>24.65</v>
      </c>
    </row>
    <row r="199" spans="1:3">
      <c r="A199" t="s">
        <v>937</v>
      </c>
      <c r="B199" s="9">
        <v>2.1100000000000001E-5</v>
      </c>
      <c r="C199">
        <v>46.18</v>
      </c>
    </row>
    <row r="200" spans="1:3">
      <c r="A200" t="s">
        <v>936</v>
      </c>
      <c r="B200" s="9">
        <v>2.3799999999999999E-5</v>
      </c>
      <c r="C200">
        <v>82.05</v>
      </c>
    </row>
    <row r="201" spans="1:3">
      <c r="A201" t="s">
        <v>935</v>
      </c>
      <c r="B201" s="9">
        <v>2.6599999999999999E-5</v>
      </c>
      <c r="C201">
        <v>146.80000000000001</v>
      </c>
    </row>
    <row r="202" spans="1:3">
      <c r="A202" t="s">
        <v>934</v>
      </c>
      <c r="B202" s="9">
        <v>3.68E-5</v>
      </c>
      <c r="C202">
        <v>212.3</v>
      </c>
    </row>
    <row r="203" spans="1:3">
      <c r="A203" t="s">
        <v>203</v>
      </c>
      <c r="B203" s="9">
        <v>5.77E-5</v>
      </c>
      <c r="C203">
        <v>270.89999999999998</v>
      </c>
    </row>
    <row r="204" spans="1:3">
      <c r="A204" t="s">
        <v>596</v>
      </c>
      <c r="B204" s="9">
        <v>9.7200000000000004E-5</v>
      </c>
      <c r="C204">
        <v>321.60000000000002</v>
      </c>
    </row>
    <row r="205" spans="1:3">
      <c r="A205" t="s">
        <v>933</v>
      </c>
      <c r="B205" s="9">
        <v>2.0799999999999999E-4</v>
      </c>
      <c r="C205">
        <v>301.2</v>
      </c>
    </row>
    <row r="206" spans="1:3">
      <c r="A206" t="s">
        <v>113</v>
      </c>
      <c r="B206" s="9">
        <v>3.1199999999999999E-4</v>
      </c>
      <c r="C206">
        <v>401.3</v>
      </c>
    </row>
    <row r="207" spans="1:3">
      <c r="A207" t="s">
        <v>932</v>
      </c>
      <c r="B207" s="9">
        <v>5.1599999999999997E-4</v>
      </c>
      <c r="C207">
        <v>484.4</v>
      </c>
    </row>
    <row r="208" spans="1:3">
      <c r="A208" t="s">
        <v>931</v>
      </c>
      <c r="B208" s="9">
        <v>9.3099999999999997E-4</v>
      </c>
      <c r="C208">
        <v>537.29999999999995</v>
      </c>
    </row>
    <row r="209" spans="1:3">
      <c r="A209" t="s">
        <v>930</v>
      </c>
      <c r="B209" s="9">
        <v>1.75E-3</v>
      </c>
      <c r="C209">
        <v>572.70000000000005</v>
      </c>
    </row>
    <row r="210" spans="1:3">
      <c r="A210" t="s">
        <v>929</v>
      </c>
      <c r="B210" s="9">
        <v>3.3899999999999998E-3</v>
      </c>
      <c r="C210">
        <v>589.9</v>
      </c>
    </row>
    <row r="211" spans="1:3">
      <c r="A211" t="s">
        <v>928</v>
      </c>
      <c r="B211" s="9">
        <v>6.5500000000000003E-3</v>
      </c>
      <c r="C211">
        <v>610.29999999999995</v>
      </c>
    </row>
    <row r="212" spans="1:3">
      <c r="A212" t="s">
        <v>261</v>
      </c>
      <c r="B212" s="9">
        <v>1.2800000000000001E-2</v>
      </c>
      <c r="C212">
        <v>624.4</v>
      </c>
    </row>
    <row r="213" spans="1:3">
      <c r="A213" t="s">
        <v>238</v>
      </c>
      <c r="B213" s="9">
        <v>2.5499999999999998E-2</v>
      </c>
      <c r="C213">
        <v>627.5</v>
      </c>
    </row>
    <row r="214" spans="1:3">
      <c r="A214" t="s">
        <v>260</v>
      </c>
      <c r="B214" s="9">
        <v>5.0900000000000001E-2</v>
      </c>
      <c r="C214">
        <v>628.20000000000005</v>
      </c>
    </row>
    <row r="216" spans="1:3">
      <c r="A216" t="s">
        <v>5</v>
      </c>
    </row>
    <row r="217" spans="1:3">
      <c r="A217" t="s">
        <v>42</v>
      </c>
    </row>
    <row r="218" spans="1:3">
      <c r="A218" t="s">
        <v>5</v>
      </c>
    </row>
    <row r="220" spans="1:3">
      <c r="A220" t="s">
        <v>7</v>
      </c>
    </row>
    <row r="221" spans="1:3">
      <c r="A221" t="s">
        <v>814</v>
      </c>
    </row>
    <row r="222" spans="1:3">
      <c r="A222" t="s">
        <v>9</v>
      </c>
    </row>
    <row r="223" spans="1:3">
      <c r="A223" t="s">
        <v>10</v>
      </c>
    </row>
    <row r="224" spans="1:3">
      <c r="A224" t="s">
        <v>12</v>
      </c>
    </row>
    <row r="225" spans="1:3">
      <c r="A225" t="s">
        <v>15</v>
      </c>
    </row>
    <row r="227" spans="1:3">
      <c r="A227" t="s">
        <v>18</v>
      </c>
      <c r="B227" t="s">
        <v>19</v>
      </c>
      <c r="C227" t="s">
        <v>20</v>
      </c>
    </row>
    <row r="229" spans="1:3">
      <c r="A229" t="s">
        <v>927</v>
      </c>
      <c r="B229" s="9">
        <v>1.35E-4</v>
      </c>
      <c r="C229" s="9">
        <v>5.672E-2</v>
      </c>
    </row>
    <row r="230" spans="1:3">
      <c r="A230" t="s">
        <v>926</v>
      </c>
      <c r="B230" s="9">
        <v>1.34E-4</v>
      </c>
      <c r="C230">
        <v>0.11360000000000001</v>
      </c>
    </row>
    <row r="231" spans="1:3">
      <c r="A231" t="s">
        <v>925</v>
      </c>
      <c r="B231" s="9">
        <v>1.3300000000000001E-4</v>
      </c>
      <c r="C231">
        <v>0.2298</v>
      </c>
    </row>
    <row r="232" spans="1:3">
      <c r="A232" t="s">
        <v>924</v>
      </c>
      <c r="B232" s="9">
        <v>1.34E-4</v>
      </c>
      <c r="C232">
        <v>0.45450000000000002</v>
      </c>
    </row>
    <row r="233" spans="1:3">
      <c r="A233" t="s">
        <v>923</v>
      </c>
      <c r="B233" s="9">
        <v>1.37E-4</v>
      </c>
      <c r="C233">
        <v>0.8881</v>
      </c>
    </row>
    <row r="234" spans="1:3">
      <c r="A234" t="s">
        <v>922</v>
      </c>
      <c r="B234" s="9">
        <v>1.47E-4</v>
      </c>
      <c r="C234">
        <v>1.6579999999999999</v>
      </c>
    </row>
    <row r="235" spans="1:3">
      <c r="A235" t="s">
        <v>921</v>
      </c>
      <c r="B235" s="9">
        <v>1.4100000000000001E-4</v>
      </c>
      <c r="C235">
        <v>3.46</v>
      </c>
    </row>
    <row r="236" spans="1:3">
      <c r="A236" t="s">
        <v>920</v>
      </c>
      <c r="B236" s="9">
        <v>1.7899999999999999E-4</v>
      </c>
      <c r="C236">
        <v>5.4640000000000004</v>
      </c>
    </row>
    <row r="237" spans="1:3">
      <c r="A237" t="s">
        <v>919</v>
      </c>
      <c r="B237" s="9">
        <v>2.4600000000000002E-4</v>
      </c>
      <c r="C237">
        <v>7.952</v>
      </c>
    </row>
    <row r="238" spans="1:3">
      <c r="A238" t="s">
        <v>918</v>
      </c>
      <c r="B238" s="9">
        <v>4.1800000000000002E-4</v>
      </c>
      <c r="C238">
        <v>9.3460000000000001</v>
      </c>
    </row>
    <row r="239" spans="1:3">
      <c r="A239" t="s">
        <v>917</v>
      </c>
      <c r="B239" s="9">
        <v>7.1299999999999998E-4</v>
      </c>
      <c r="C239">
        <v>10.96</v>
      </c>
    </row>
    <row r="240" spans="1:3">
      <c r="A240" t="s">
        <v>916</v>
      </c>
      <c r="B240" s="9">
        <v>1.4300000000000001E-3</v>
      </c>
      <c r="C240">
        <v>10.94</v>
      </c>
    </row>
    <row r="241" spans="1:3">
      <c r="A241" t="s">
        <v>915</v>
      </c>
      <c r="B241" s="9">
        <v>2.5600000000000002E-3</v>
      </c>
      <c r="C241">
        <v>12.21</v>
      </c>
    </row>
    <row r="242" spans="1:3">
      <c r="A242" t="s">
        <v>914</v>
      </c>
      <c r="B242" s="9">
        <v>5.8700000000000002E-3</v>
      </c>
      <c r="C242">
        <v>10.65</v>
      </c>
    </row>
    <row r="243" spans="1:3">
      <c r="A243" t="s">
        <v>913</v>
      </c>
      <c r="B243" s="9">
        <v>1.12E-2</v>
      </c>
      <c r="C243">
        <v>11.16</v>
      </c>
    </row>
    <row r="244" spans="1:3">
      <c r="A244" t="s">
        <v>912</v>
      </c>
      <c r="B244" s="9">
        <v>2.18E-2</v>
      </c>
      <c r="C244">
        <v>11.49</v>
      </c>
    </row>
    <row r="245" spans="1:3">
      <c r="A245" t="s">
        <v>911</v>
      </c>
      <c r="B245" s="9">
        <v>4.2700000000000002E-2</v>
      </c>
      <c r="C245">
        <v>11.71</v>
      </c>
    </row>
    <row r="246" spans="1:3">
      <c r="A246" t="s">
        <v>910</v>
      </c>
      <c r="B246" s="9">
        <v>8.3599999999999994E-2</v>
      </c>
      <c r="C246">
        <v>11.97</v>
      </c>
    </row>
    <row r="247" spans="1:3">
      <c r="A247" t="s">
        <v>909</v>
      </c>
      <c r="B247">
        <v>0.158</v>
      </c>
      <c r="C247">
        <v>12.63</v>
      </c>
    </row>
    <row r="248" spans="1:3">
      <c r="A248" t="s">
        <v>908</v>
      </c>
      <c r="B248">
        <v>0.32</v>
      </c>
      <c r="C248">
        <v>12.48</v>
      </c>
    </row>
    <row r="249" spans="1:3">
      <c r="A249" t="s">
        <v>907</v>
      </c>
      <c r="B249">
        <v>0.76100000000000001</v>
      </c>
      <c r="C249">
        <v>10.52</v>
      </c>
    </row>
    <row r="250" spans="1:3">
      <c r="A250" t="s">
        <v>906</v>
      </c>
      <c r="B250">
        <v>1.39</v>
      </c>
      <c r="C250">
        <v>11.53</v>
      </c>
    </row>
    <row r="251" spans="1:3">
      <c r="A251" t="s">
        <v>905</v>
      </c>
      <c r="B251">
        <v>2.72</v>
      </c>
      <c r="C251">
        <v>11.75</v>
      </c>
    </row>
    <row r="253" spans="1:3">
      <c r="A253" t="s">
        <v>7</v>
      </c>
    </row>
    <row r="254" spans="1:3">
      <c r="A254" t="s">
        <v>814</v>
      </c>
    </row>
    <row r="255" spans="1:3">
      <c r="A255" t="s">
        <v>26</v>
      </c>
    </row>
    <row r="256" spans="1:3">
      <c r="A256" t="s">
        <v>10</v>
      </c>
    </row>
    <row r="257" spans="1:3">
      <c r="A257" t="s">
        <v>12</v>
      </c>
    </row>
    <row r="258" spans="1:3">
      <c r="A258" t="s">
        <v>15</v>
      </c>
    </row>
    <row r="260" spans="1:3">
      <c r="A260" t="s">
        <v>18</v>
      </c>
      <c r="B260" t="s">
        <v>19</v>
      </c>
      <c r="C260" t="s">
        <v>20</v>
      </c>
    </row>
    <row r="262" spans="1:3">
      <c r="A262" t="s">
        <v>904</v>
      </c>
      <c r="B262" s="9">
        <v>1.3999999999999999E-4</v>
      </c>
      <c r="C262" s="9">
        <v>5.4350000000000002E-2</v>
      </c>
    </row>
    <row r="263" spans="1:3">
      <c r="A263" t="s">
        <v>903</v>
      </c>
      <c r="B263" s="9">
        <v>1.4799999999999999E-4</v>
      </c>
      <c r="C263">
        <v>0.1033</v>
      </c>
    </row>
    <row r="264" spans="1:3">
      <c r="A264" t="s">
        <v>902</v>
      </c>
      <c r="B264" s="9">
        <v>1.35E-4</v>
      </c>
      <c r="C264">
        <v>0.22639999999999999</v>
      </c>
    </row>
    <row r="265" spans="1:3">
      <c r="A265" t="s">
        <v>901</v>
      </c>
      <c r="B265" s="9">
        <v>1.4899999999999999E-4</v>
      </c>
      <c r="C265">
        <v>0.40920000000000001</v>
      </c>
    </row>
    <row r="266" spans="1:3">
      <c r="A266" t="s">
        <v>900</v>
      </c>
      <c r="B266" s="9">
        <v>1.3100000000000001E-4</v>
      </c>
      <c r="C266">
        <v>0.93279999999999996</v>
      </c>
    </row>
    <row r="267" spans="1:3">
      <c r="A267" t="s">
        <v>899</v>
      </c>
      <c r="B267" s="9">
        <v>1.3200000000000001E-4</v>
      </c>
      <c r="C267">
        <v>1.8520000000000001</v>
      </c>
    </row>
    <row r="268" spans="1:3">
      <c r="A268" t="s">
        <v>898</v>
      </c>
      <c r="B268" s="9">
        <v>1.3999999999999999E-4</v>
      </c>
      <c r="C268">
        <v>3.484</v>
      </c>
    </row>
    <row r="269" spans="1:3">
      <c r="A269" t="s">
        <v>897</v>
      </c>
      <c r="B269" s="9">
        <v>1.6899999999999999E-4</v>
      </c>
      <c r="C269">
        <v>5.7640000000000002</v>
      </c>
    </row>
    <row r="270" spans="1:3">
      <c r="A270" t="s">
        <v>896</v>
      </c>
      <c r="B270" s="9">
        <v>2.6899999999999998E-4</v>
      </c>
      <c r="C270">
        <v>7.26</v>
      </c>
    </row>
    <row r="271" spans="1:3">
      <c r="A271" t="s">
        <v>895</v>
      </c>
      <c r="B271" s="9">
        <v>4.8099999999999998E-4</v>
      </c>
      <c r="C271">
        <v>8.1140000000000008</v>
      </c>
    </row>
    <row r="272" spans="1:3">
      <c r="A272" t="s">
        <v>894</v>
      </c>
      <c r="B272" s="9">
        <v>7.2999999999999996E-4</v>
      </c>
      <c r="C272">
        <v>10.7</v>
      </c>
    </row>
    <row r="273" spans="1:3">
      <c r="A273" t="s">
        <v>893</v>
      </c>
      <c r="B273" s="9">
        <v>1.4300000000000001E-3</v>
      </c>
      <c r="C273">
        <v>10.9</v>
      </c>
    </row>
    <row r="274" spans="1:3">
      <c r="A274" t="s">
        <v>892</v>
      </c>
      <c r="B274" s="9">
        <v>2.82E-3</v>
      </c>
      <c r="C274">
        <v>11.07</v>
      </c>
    </row>
    <row r="275" spans="1:3">
      <c r="A275" t="s">
        <v>891</v>
      </c>
      <c r="B275" s="9">
        <v>5.3200000000000001E-3</v>
      </c>
      <c r="C275">
        <v>11.75</v>
      </c>
    </row>
    <row r="276" spans="1:3">
      <c r="A276" t="s">
        <v>890</v>
      </c>
      <c r="B276" s="9">
        <v>1.0699999999999999E-2</v>
      </c>
      <c r="C276">
        <v>11.66</v>
      </c>
    </row>
    <row r="277" spans="1:3">
      <c r="A277" t="s">
        <v>889</v>
      </c>
      <c r="B277" s="9">
        <v>0.02</v>
      </c>
      <c r="C277">
        <v>12.52</v>
      </c>
    </row>
    <row r="278" spans="1:3">
      <c r="A278" t="s">
        <v>888</v>
      </c>
      <c r="B278" s="9">
        <v>3.9699999999999999E-2</v>
      </c>
      <c r="C278">
        <v>12.61</v>
      </c>
    </row>
    <row r="279" spans="1:3">
      <c r="A279" t="s">
        <v>887</v>
      </c>
      <c r="B279" s="9">
        <v>8.2600000000000007E-2</v>
      </c>
      <c r="C279">
        <v>12.11</v>
      </c>
    </row>
    <row r="280" spans="1:3">
      <c r="A280" t="s">
        <v>886</v>
      </c>
      <c r="B280">
        <v>0.17100000000000001</v>
      </c>
      <c r="C280">
        <v>11.67</v>
      </c>
    </row>
    <row r="281" spans="1:3">
      <c r="A281" t="s">
        <v>885</v>
      </c>
      <c r="B281">
        <v>0.34499999999999997</v>
      </c>
      <c r="C281">
        <v>11.6</v>
      </c>
    </row>
    <row r="282" spans="1:3">
      <c r="A282" t="s">
        <v>884</v>
      </c>
      <c r="B282">
        <v>0.68100000000000005</v>
      </c>
      <c r="C282">
        <v>11.76</v>
      </c>
    </row>
    <row r="283" spans="1:3">
      <c r="A283" t="s">
        <v>883</v>
      </c>
      <c r="B283">
        <v>1.34</v>
      </c>
      <c r="C283">
        <v>11.98</v>
      </c>
    </row>
    <row r="284" spans="1:3">
      <c r="A284" t="s">
        <v>882</v>
      </c>
      <c r="B284">
        <v>2.66</v>
      </c>
      <c r="C284">
        <v>12.03</v>
      </c>
    </row>
    <row r="286" spans="1:3">
      <c r="A286" t="s">
        <v>7</v>
      </c>
    </row>
    <row r="287" spans="1:3">
      <c r="A287" t="s">
        <v>814</v>
      </c>
    </row>
    <row r="288" spans="1:3">
      <c r="A288" t="s">
        <v>31</v>
      </c>
    </row>
    <row r="289" spans="1:3">
      <c r="A289" t="s">
        <v>32</v>
      </c>
    </row>
    <row r="290" spans="1:3">
      <c r="A290" t="s">
        <v>12</v>
      </c>
    </row>
    <row r="291" spans="1:3">
      <c r="A291" t="s">
        <v>15</v>
      </c>
    </row>
    <row r="293" spans="1:3">
      <c r="A293" t="s">
        <v>18</v>
      </c>
      <c r="B293" t="s">
        <v>19</v>
      </c>
      <c r="C293" t="s">
        <v>20</v>
      </c>
    </row>
    <row r="295" spans="1:3">
      <c r="A295" t="s">
        <v>881</v>
      </c>
      <c r="B295" s="9">
        <v>2.27E-5</v>
      </c>
      <c r="C295">
        <v>0.33600000000000002</v>
      </c>
    </row>
    <row r="296" spans="1:3">
      <c r="A296" t="s">
        <v>880</v>
      </c>
      <c r="B296" s="9">
        <v>2.2500000000000001E-5</v>
      </c>
      <c r="C296">
        <v>0.67930000000000001</v>
      </c>
    </row>
    <row r="297" spans="1:3">
      <c r="A297" t="s">
        <v>879</v>
      </c>
      <c r="B297" s="9">
        <v>2.5599999999999999E-5</v>
      </c>
      <c r="C297">
        <v>1.1930000000000001</v>
      </c>
    </row>
    <row r="298" spans="1:3">
      <c r="A298" t="s">
        <v>878</v>
      </c>
      <c r="B298" s="9">
        <v>2.87E-5</v>
      </c>
      <c r="C298">
        <v>2.1230000000000002</v>
      </c>
    </row>
    <row r="299" spans="1:3">
      <c r="A299" t="s">
        <v>877</v>
      </c>
      <c r="B299" s="9">
        <v>2.6100000000000001E-5</v>
      </c>
      <c r="C299">
        <v>4.6840000000000002</v>
      </c>
    </row>
    <row r="300" spans="1:3">
      <c r="A300" t="s">
        <v>876</v>
      </c>
      <c r="B300" s="9">
        <v>4.74E-5</v>
      </c>
      <c r="C300">
        <v>5.1550000000000002</v>
      </c>
    </row>
    <row r="301" spans="1:3">
      <c r="A301" t="s">
        <v>875</v>
      </c>
      <c r="B301" s="9">
        <v>5.3699999999999997E-5</v>
      </c>
      <c r="C301">
        <v>9.0909999999999993</v>
      </c>
    </row>
    <row r="302" spans="1:3">
      <c r="A302" t="s">
        <v>874</v>
      </c>
      <c r="B302" s="9">
        <v>8.6899999999999998E-5</v>
      </c>
      <c r="C302">
        <v>11.24</v>
      </c>
    </row>
    <row r="303" spans="1:3">
      <c r="A303" t="s">
        <v>873</v>
      </c>
      <c r="B303" s="9">
        <v>1.47E-4</v>
      </c>
      <c r="C303">
        <v>13.31</v>
      </c>
    </row>
    <row r="304" spans="1:3">
      <c r="A304" t="s">
        <v>872</v>
      </c>
      <c r="B304" s="9">
        <v>2.7799999999999998E-4</v>
      </c>
      <c r="C304">
        <v>14.06</v>
      </c>
    </row>
    <row r="305" spans="1:3">
      <c r="A305" t="s">
        <v>871</v>
      </c>
      <c r="B305" s="9">
        <v>4.8299999999999998E-4</v>
      </c>
      <c r="C305">
        <v>16.16</v>
      </c>
    </row>
    <row r="306" spans="1:3">
      <c r="A306" t="s">
        <v>802</v>
      </c>
      <c r="B306" s="9">
        <v>1.0300000000000001E-3</v>
      </c>
      <c r="C306">
        <v>15.11</v>
      </c>
    </row>
    <row r="307" spans="1:3">
      <c r="A307" t="s">
        <v>870</v>
      </c>
      <c r="B307" s="9">
        <v>2.0699999999999998E-3</v>
      </c>
      <c r="C307">
        <v>15.07</v>
      </c>
    </row>
    <row r="308" spans="1:3">
      <c r="A308" t="s">
        <v>869</v>
      </c>
      <c r="B308" s="9">
        <v>3.8800000000000002E-3</v>
      </c>
      <c r="C308">
        <v>16.11</v>
      </c>
    </row>
    <row r="309" spans="1:3">
      <c r="A309" t="s">
        <v>868</v>
      </c>
      <c r="B309" s="9">
        <v>7.9299999999999995E-3</v>
      </c>
      <c r="C309">
        <v>15.76</v>
      </c>
    </row>
    <row r="310" spans="1:3">
      <c r="A310" t="s">
        <v>867</v>
      </c>
      <c r="B310" s="9">
        <v>1.6299999999999999E-2</v>
      </c>
      <c r="C310">
        <v>15.31</v>
      </c>
    </row>
    <row r="311" spans="1:3">
      <c r="A311" t="s">
        <v>866</v>
      </c>
      <c r="B311" s="9">
        <v>3.2899999999999999E-2</v>
      </c>
      <c r="C311">
        <v>15.21</v>
      </c>
    </row>
    <row r="312" spans="1:3">
      <c r="A312" t="s">
        <v>865</v>
      </c>
      <c r="B312" s="9">
        <v>6.8500000000000005E-2</v>
      </c>
      <c r="C312">
        <v>14.6</v>
      </c>
    </row>
    <row r="313" spans="1:3">
      <c r="A313" t="s">
        <v>864</v>
      </c>
      <c r="B313">
        <v>0.155</v>
      </c>
      <c r="C313">
        <v>12.92</v>
      </c>
    </row>
    <row r="314" spans="1:3">
      <c r="A314" t="s">
        <v>863</v>
      </c>
      <c r="B314">
        <v>0.29299999999999998</v>
      </c>
      <c r="C314">
        <v>13.63</v>
      </c>
    </row>
    <row r="315" spans="1:3">
      <c r="A315" t="s">
        <v>793</v>
      </c>
      <c r="B315">
        <v>0.66200000000000003</v>
      </c>
      <c r="C315">
        <v>12.08</v>
      </c>
    </row>
    <row r="316" spans="1:3">
      <c r="A316" t="s">
        <v>862</v>
      </c>
      <c r="B316">
        <v>1.32</v>
      </c>
      <c r="C316">
        <v>12.15</v>
      </c>
    </row>
    <row r="317" spans="1:3">
      <c r="A317" t="s">
        <v>861</v>
      </c>
      <c r="B317">
        <v>2.57</v>
      </c>
      <c r="C317">
        <v>12.44</v>
      </c>
    </row>
    <row r="319" spans="1:3">
      <c r="A319" t="s">
        <v>7</v>
      </c>
    </row>
    <row r="320" spans="1:3">
      <c r="A320" t="s">
        <v>814</v>
      </c>
    </row>
    <row r="321" spans="1:3">
      <c r="A321" t="s">
        <v>9</v>
      </c>
    </row>
    <row r="322" spans="1:3">
      <c r="A322" t="s">
        <v>35</v>
      </c>
    </row>
    <row r="323" spans="1:3">
      <c r="A323" t="s">
        <v>12</v>
      </c>
    </row>
    <row r="324" spans="1:3">
      <c r="A324" t="s">
        <v>15</v>
      </c>
    </row>
    <row r="326" spans="1:3">
      <c r="A326" t="s">
        <v>18</v>
      </c>
      <c r="B326" t="s">
        <v>19</v>
      </c>
      <c r="C326" t="s">
        <v>20</v>
      </c>
    </row>
    <row r="328" spans="1:3">
      <c r="A328" t="s">
        <v>860</v>
      </c>
      <c r="B328" s="9">
        <v>8.6700000000000007E-5</v>
      </c>
      <c r="C328" s="9">
        <v>8.8029999999999997E-2</v>
      </c>
    </row>
    <row r="329" spans="1:3">
      <c r="A329" t="s">
        <v>859</v>
      </c>
      <c r="B329" s="9">
        <v>8.7399999999999997E-5</v>
      </c>
      <c r="C329">
        <v>0.17460000000000001</v>
      </c>
    </row>
    <row r="330" spans="1:3">
      <c r="A330" t="s">
        <v>858</v>
      </c>
      <c r="B330" s="9">
        <v>8.7600000000000002E-5</v>
      </c>
      <c r="C330">
        <v>0.34820000000000001</v>
      </c>
    </row>
    <row r="331" spans="1:3">
      <c r="A331" t="s">
        <v>857</v>
      </c>
      <c r="B331" s="9">
        <v>9.4699999999999998E-5</v>
      </c>
      <c r="C331">
        <v>0.64429999999999998</v>
      </c>
    </row>
    <row r="332" spans="1:3">
      <c r="A332" t="s">
        <v>856</v>
      </c>
      <c r="B332" s="9">
        <v>9.3300000000000005E-5</v>
      </c>
      <c r="C332">
        <v>1.3089999999999999</v>
      </c>
    </row>
    <row r="333" spans="1:3">
      <c r="A333" t="s">
        <v>855</v>
      </c>
      <c r="B333" s="9">
        <v>1E-4</v>
      </c>
      <c r="C333">
        <v>2.4329999999999998</v>
      </c>
    </row>
    <row r="334" spans="1:3">
      <c r="A334" t="s">
        <v>854</v>
      </c>
      <c r="B334" s="9">
        <v>1.21E-4</v>
      </c>
      <c r="C334">
        <v>4.0490000000000004</v>
      </c>
    </row>
    <row r="335" spans="1:3">
      <c r="A335" t="s">
        <v>853</v>
      </c>
      <c r="B335" s="9">
        <v>1.05E-4</v>
      </c>
      <c r="C335">
        <v>9.3019999999999996</v>
      </c>
    </row>
    <row r="336" spans="1:3">
      <c r="A336" t="s">
        <v>852</v>
      </c>
      <c r="B336" s="9">
        <v>1.8200000000000001E-4</v>
      </c>
      <c r="C336">
        <v>10.74</v>
      </c>
    </row>
    <row r="337" spans="1:3">
      <c r="A337" t="s">
        <v>851</v>
      </c>
      <c r="B337" s="9">
        <v>2.7900000000000001E-4</v>
      </c>
      <c r="C337">
        <v>13.99</v>
      </c>
    </row>
    <row r="338" spans="1:3">
      <c r="A338" t="s">
        <v>850</v>
      </c>
      <c r="B338" s="9">
        <v>5.5000000000000003E-4</v>
      </c>
      <c r="C338">
        <v>14.2</v>
      </c>
    </row>
    <row r="339" spans="1:3">
      <c r="A339" t="s">
        <v>849</v>
      </c>
      <c r="B339" s="9">
        <v>1.0200000000000001E-3</v>
      </c>
      <c r="C339">
        <v>15.34</v>
      </c>
    </row>
    <row r="340" spans="1:3">
      <c r="A340" t="s">
        <v>848</v>
      </c>
      <c r="B340" s="9">
        <v>1.99E-3</v>
      </c>
      <c r="C340">
        <v>15.69</v>
      </c>
    </row>
    <row r="341" spans="1:3">
      <c r="A341" t="s">
        <v>847</v>
      </c>
      <c r="B341" s="9">
        <v>4.1999999999999997E-3</v>
      </c>
      <c r="C341">
        <v>14.9</v>
      </c>
    </row>
    <row r="342" spans="1:3">
      <c r="A342" t="s">
        <v>846</v>
      </c>
      <c r="B342" s="9">
        <v>8.0400000000000003E-3</v>
      </c>
      <c r="C342">
        <v>15.55</v>
      </c>
    </row>
    <row r="343" spans="1:3">
      <c r="A343" t="s">
        <v>845</v>
      </c>
      <c r="B343" s="9">
        <v>1.54E-2</v>
      </c>
      <c r="C343">
        <v>16.28</v>
      </c>
    </row>
    <row r="344" spans="1:3">
      <c r="A344" t="s">
        <v>844</v>
      </c>
      <c r="B344" s="9">
        <v>3.4799999999999998E-2</v>
      </c>
      <c r="C344">
        <v>14.38</v>
      </c>
    </row>
    <row r="345" spans="1:3">
      <c r="A345" t="s">
        <v>843</v>
      </c>
      <c r="B345" s="9">
        <v>7.5200000000000003E-2</v>
      </c>
      <c r="C345">
        <v>13.29</v>
      </c>
    </row>
    <row r="346" spans="1:3">
      <c r="A346" t="s">
        <v>842</v>
      </c>
      <c r="B346">
        <v>0.14499999999999999</v>
      </c>
      <c r="C346">
        <v>13.77</v>
      </c>
    </row>
    <row r="347" spans="1:3">
      <c r="A347" t="s">
        <v>841</v>
      </c>
      <c r="B347">
        <v>0.28599999999999998</v>
      </c>
      <c r="C347">
        <v>14.01</v>
      </c>
    </row>
    <row r="348" spans="1:3">
      <c r="A348" t="s">
        <v>840</v>
      </c>
      <c r="B348">
        <v>0.72499999999999998</v>
      </c>
      <c r="C348">
        <v>11.04</v>
      </c>
    </row>
    <row r="349" spans="1:3">
      <c r="A349" t="s">
        <v>839</v>
      </c>
      <c r="B349">
        <v>1.46</v>
      </c>
      <c r="C349">
        <v>10.99</v>
      </c>
    </row>
    <row r="350" spans="1:3">
      <c r="A350" t="s">
        <v>838</v>
      </c>
      <c r="B350">
        <v>2.54</v>
      </c>
      <c r="C350">
        <v>12.58</v>
      </c>
    </row>
    <row r="352" spans="1:3">
      <c r="A352" t="s">
        <v>7</v>
      </c>
    </row>
    <row r="353" spans="1:3">
      <c r="A353" t="s">
        <v>814</v>
      </c>
    </row>
    <row r="354" spans="1:3">
      <c r="A354" t="s">
        <v>26</v>
      </c>
    </row>
    <row r="355" spans="1:3">
      <c r="A355" t="s">
        <v>35</v>
      </c>
    </row>
    <row r="356" spans="1:3">
      <c r="A356" t="s">
        <v>12</v>
      </c>
    </row>
    <row r="357" spans="1:3">
      <c r="A357" t="s">
        <v>15</v>
      </c>
    </row>
    <row r="359" spans="1:3">
      <c r="A359" t="s">
        <v>18</v>
      </c>
      <c r="B359" t="s">
        <v>19</v>
      </c>
      <c r="C359" t="s">
        <v>20</v>
      </c>
    </row>
    <row r="361" spans="1:3">
      <c r="A361" t="s">
        <v>837</v>
      </c>
      <c r="B361" s="9">
        <v>1.12E-4</v>
      </c>
      <c r="C361" s="9">
        <v>6.8379999999999996E-2</v>
      </c>
    </row>
    <row r="362" spans="1:3">
      <c r="A362" t="s">
        <v>836</v>
      </c>
      <c r="B362" s="9">
        <v>1.2799999999999999E-4</v>
      </c>
      <c r="C362">
        <v>0.1193</v>
      </c>
    </row>
    <row r="363" spans="1:3">
      <c r="A363" t="s">
        <v>835</v>
      </c>
      <c r="B363" s="9">
        <v>1.07E-4</v>
      </c>
      <c r="C363">
        <v>0.28599999999999998</v>
      </c>
    </row>
    <row r="364" spans="1:3">
      <c r="A364" t="s">
        <v>834</v>
      </c>
      <c r="B364" s="9">
        <v>1.0900000000000001E-4</v>
      </c>
      <c r="C364">
        <v>0.55800000000000005</v>
      </c>
    </row>
    <row r="365" spans="1:3">
      <c r="A365" t="s">
        <v>833</v>
      </c>
      <c r="B365" s="9">
        <v>9.8400000000000007E-5</v>
      </c>
      <c r="C365">
        <v>1.2410000000000001</v>
      </c>
    </row>
    <row r="366" spans="1:3">
      <c r="A366" t="s">
        <v>832</v>
      </c>
      <c r="B366" s="9">
        <v>1E-4</v>
      </c>
      <c r="C366">
        <v>2.4390000000000001</v>
      </c>
    </row>
    <row r="367" spans="1:3">
      <c r="A367" t="s">
        <v>831</v>
      </c>
      <c r="B367" s="9">
        <v>1.18E-4</v>
      </c>
      <c r="C367">
        <v>4.149</v>
      </c>
    </row>
    <row r="368" spans="1:3">
      <c r="A368" t="s">
        <v>830</v>
      </c>
      <c r="B368" s="9">
        <v>1.08E-4</v>
      </c>
      <c r="C368">
        <v>9.07</v>
      </c>
    </row>
    <row r="369" spans="1:3">
      <c r="A369" t="s">
        <v>829</v>
      </c>
      <c r="B369" s="9">
        <v>1.37E-4</v>
      </c>
      <c r="C369">
        <v>14.23</v>
      </c>
    </row>
    <row r="370" spans="1:3">
      <c r="A370" t="s">
        <v>828</v>
      </c>
      <c r="B370" s="9">
        <v>2.32E-4</v>
      </c>
      <c r="C370">
        <v>16.84</v>
      </c>
    </row>
    <row r="371" spans="1:3">
      <c r="A371" t="s">
        <v>827</v>
      </c>
      <c r="B371" s="9">
        <v>4.5899999999999999E-4</v>
      </c>
      <c r="C371">
        <v>17.02</v>
      </c>
    </row>
    <row r="372" spans="1:3">
      <c r="A372" t="s">
        <v>826</v>
      </c>
      <c r="B372" s="9">
        <v>9.6400000000000001E-4</v>
      </c>
      <c r="C372">
        <v>16.21</v>
      </c>
    </row>
    <row r="373" spans="1:3">
      <c r="A373" t="s">
        <v>825</v>
      </c>
      <c r="B373" s="9">
        <v>1.83E-3</v>
      </c>
      <c r="C373">
        <v>17.11</v>
      </c>
    </row>
    <row r="374" spans="1:3">
      <c r="A374" t="s">
        <v>824</v>
      </c>
      <c r="B374" s="9">
        <v>3.62E-3</v>
      </c>
      <c r="C374">
        <v>17.239999999999998</v>
      </c>
    </row>
    <row r="375" spans="1:3">
      <c r="A375" t="s">
        <v>823</v>
      </c>
      <c r="B375" s="9">
        <v>7.43E-3</v>
      </c>
      <c r="C375">
        <v>16.82</v>
      </c>
    </row>
    <row r="376" spans="1:3">
      <c r="A376" t="s">
        <v>822</v>
      </c>
      <c r="B376" s="9">
        <v>1.4E-2</v>
      </c>
      <c r="C376">
        <v>17.86</v>
      </c>
    </row>
    <row r="377" spans="1:3">
      <c r="A377" t="s">
        <v>821</v>
      </c>
      <c r="B377" s="9">
        <v>2.8500000000000001E-2</v>
      </c>
      <c r="C377">
        <v>17.52</v>
      </c>
    </row>
    <row r="378" spans="1:3">
      <c r="A378" t="s">
        <v>820</v>
      </c>
      <c r="B378" s="9">
        <v>6.0299999999999999E-2</v>
      </c>
      <c r="C378">
        <v>16.579999999999998</v>
      </c>
    </row>
    <row r="379" spans="1:3">
      <c r="A379" t="s">
        <v>819</v>
      </c>
      <c r="B379">
        <v>0.12</v>
      </c>
      <c r="C379">
        <v>16.63</v>
      </c>
    </row>
    <row r="380" spans="1:3">
      <c r="A380" t="s">
        <v>818</v>
      </c>
      <c r="B380">
        <v>0.26600000000000001</v>
      </c>
      <c r="C380">
        <v>15.02</v>
      </c>
    </row>
    <row r="381" spans="1:3">
      <c r="A381" t="s">
        <v>817</v>
      </c>
      <c r="B381">
        <v>0.61799999999999999</v>
      </c>
      <c r="C381">
        <v>12.94</v>
      </c>
    </row>
    <row r="382" spans="1:3">
      <c r="A382" t="s">
        <v>816</v>
      </c>
      <c r="B382">
        <v>1.24</v>
      </c>
      <c r="C382">
        <v>12.94</v>
      </c>
    </row>
    <row r="383" spans="1:3">
      <c r="A383" t="s">
        <v>815</v>
      </c>
      <c r="B383">
        <v>2.4700000000000002</v>
      </c>
      <c r="C383">
        <v>12.95</v>
      </c>
    </row>
    <row r="385" spans="1:3">
      <c r="A385" t="s">
        <v>7</v>
      </c>
    </row>
    <row r="386" spans="1:3">
      <c r="A386" t="s">
        <v>814</v>
      </c>
    </row>
    <row r="387" spans="1:3">
      <c r="A387" t="s">
        <v>31</v>
      </c>
    </row>
    <row r="388" spans="1:3">
      <c r="A388" t="s">
        <v>32</v>
      </c>
    </row>
    <row r="389" spans="1:3">
      <c r="A389" t="s">
        <v>12</v>
      </c>
    </row>
    <row r="390" spans="1:3">
      <c r="A390" t="s">
        <v>15</v>
      </c>
    </row>
    <row r="392" spans="1:3">
      <c r="A392" t="s">
        <v>18</v>
      </c>
      <c r="B392" t="s">
        <v>19</v>
      </c>
      <c r="C392" t="s">
        <v>20</v>
      </c>
    </row>
    <row r="394" spans="1:3">
      <c r="A394" t="s">
        <v>813</v>
      </c>
      <c r="B394" s="9">
        <v>2.1999999999999999E-5</v>
      </c>
      <c r="C394">
        <v>0.34720000000000001</v>
      </c>
    </row>
    <row r="395" spans="1:3">
      <c r="A395" t="s">
        <v>812</v>
      </c>
      <c r="B395" s="9">
        <v>2.9899999999999998E-5</v>
      </c>
      <c r="C395">
        <v>0.51019999999999999</v>
      </c>
    </row>
    <row r="396" spans="1:3">
      <c r="A396" t="s">
        <v>811</v>
      </c>
      <c r="B396" s="9">
        <v>2.9300000000000001E-5</v>
      </c>
      <c r="C396">
        <v>1.042</v>
      </c>
    </row>
    <row r="397" spans="1:3">
      <c r="A397" t="s">
        <v>810</v>
      </c>
      <c r="B397" s="9">
        <v>2.9E-5</v>
      </c>
      <c r="C397">
        <v>2.105</v>
      </c>
    </row>
    <row r="398" spans="1:3">
      <c r="A398" t="s">
        <v>809</v>
      </c>
      <c r="B398" s="9">
        <v>3.1300000000000002E-5</v>
      </c>
      <c r="C398">
        <v>3.899</v>
      </c>
    </row>
    <row r="399" spans="1:3">
      <c r="A399" t="s">
        <v>808</v>
      </c>
      <c r="B399" s="9">
        <v>3.8800000000000001E-5</v>
      </c>
      <c r="C399">
        <v>6.2889999999999997</v>
      </c>
    </row>
    <row r="400" spans="1:3">
      <c r="A400" t="s">
        <v>807</v>
      </c>
      <c r="B400" s="9">
        <v>5.0599999999999997E-5</v>
      </c>
      <c r="C400">
        <v>9.65</v>
      </c>
    </row>
    <row r="401" spans="1:3">
      <c r="A401" t="s">
        <v>806</v>
      </c>
      <c r="B401" s="9">
        <v>8.3100000000000001E-5</v>
      </c>
      <c r="C401">
        <v>11.75</v>
      </c>
    </row>
    <row r="402" spans="1:3">
      <c r="A402" t="s">
        <v>805</v>
      </c>
      <c r="B402" s="9">
        <v>1.4300000000000001E-4</v>
      </c>
      <c r="C402">
        <v>13.68</v>
      </c>
    </row>
    <row r="403" spans="1:3">
      <c r="A403" t="s">
        <v>804</v>
      </c>
      <c r="B403" s="9">
        <v>2.8200000000000002E-4</v>
      </c>
      <c r="C403">
        <v>13.86</v>
      </c>
    </row>
    <row r="404" spans="1:3">
      <c r="A404" t="s">
        <v>803</v>
      </c>
      <c r="B404" s="9">
        <v>5.3799999999999996E-4</v>
      </c>
      <c r="C404">
        <v>14.53</v>
      </c>
    </row>
    <row r="405" spans="1:3">
      <c r="A405" t="s">
        <v>802</v>
      </c>
      <c r="B405" s="9">
        <v>1.0300000000000001E-3</v>
      </c>
      <c r="C405">
        <v>15.12</v>
      </c>
    </row>
    <row r="406" spans="1:3">
      <c r="A406" t="s">
        <v>801</v>
      </c>
      <c r="B406" s="9">
        <v>1.89E-3</v>
      </c>
      <c r="C406">
        <v>16.489999999999998</v>
      </c>
    </row>
    <row r="407" spans="1:3">
      <c r="A407" t="s">
        <v>800</v>
      </c>
      <c r="B407" s="9">
        <v>4.28E-3</v>
      </c>
      <c r="C407">
        <v>14.6</v>
      </c>
    </row>
    <row r="408" spans="1:3">
      <c r="A408" t="s">
        <v>799</v>
      </c>
      <c r="B408" s="9">
        <v>8.2799999999999992E-3</v>
      </c>
      <c r="C408">
        <v>15.09</v>
      </c>
    </row>
    <row r="409" spans="1:3">
      <c r="A409" t="s">
        <v>798</v>
      </c>
      <c r="B409" s="9">
        <v>1.37E-2</v>
      </c>
      <c r="C409">
        <v>18.239999999999998</v>
      </c>
    </row>
    <row r="410" spans="1:3">
      <c r="A410" t="s">
        <v>797</v>
      </c>
      <c r="B410" s="9">
        <v>3.1399999999999997E-2</v>
      </c>
      <c r="C410">
        <v>15.94</v>
      </c>
    </row>
    <row r="411" spans="1:3">
      <c r="A411" t="s">
        <v>796</v>
      </c>
      <c r="B411" s="9">
        <v>6.5299999999999997E-2</v>
      </c>
      <c r="C411">
        <v>15.33</v>
      </c>
    </row>
    <row r="412" spans="1:3">
      <c r="A412" t="s">
        <v>795</v>
      </c>
      <c r="B412">
        <v>0.14699999999999999</v>
      </c>
      <c r="C412">
        <v>13.58</v>
      </c>
    </row>
    <row r="413" spans="1:3">
      <c r="A413" t="s">
        <v>794</v>
      </c>
      <c r="B413">
        <v>0.33200000000000002</v>
      </c>
      <c r="C413">
        <v>12.06</v>
      </c>
    </row>
    <row r="414" spans="1:3">
      <c r="A414" t="s">
        <v>793</v>
      </c>
      <c r="B414">
        <v>0.66</v>
      </c>
      <c r="C414">
        <v>12.13</v>
      </c>
    </row>
    <row r="415" spans="1:3">
      <c r="A415" t="s">
        <v>792</v>
      </c>
      <c r="B415">
        <v>1.33</v>
      </c>
      <c r="C415">
        <v>12.06</v>
      </c>
    </row>
    <row r="416" spans="1:3">
      <c r="A416" t="s">
        <v>791</v>
      </c>
      <c r="B416">
        <v>2.5299999999999998</v>
      </c>
      <c r="C416">
        <v>12.63</v>
      </c>
    </row>
    <row r="418" spans="1:1">
      <c r="A418" t="s">
        <v>1</v>
      </c>
    </row>
    <row r="419" spans="1:1">
      <c r="A419" t="s">
        <v>56</v>
      </c>
    </row>
    <row r="420" spans="1:1">
      <c r="A420" t="s">
        <v>1</v>
      </c>
    </row>
    <row r="422" spans="1:1">
      <c r="A422" t="s">
        <v>60</v>
      </c>
    </row>
    <row r="423" spans="1:1">
      <c r="A423" t="s">
        <v>790</v>
      </c>
    </row>
    <row r="424" spans="1:1">
      <c r="A424" t="s">
        <v>790</v>
      </c>
    </row>
  </sheetData>
  <phoneticPr fontId="3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4"/>
  <sheetViews>
    <sheetView topLeftCell="K37" workbookViewId="0">
      <selection sqref="A1:C424"/>
    </sheetView>
  </sheetViews>
  <sheetFormatPr baseColWidth="12" defaultColWidth="9" defaultRowHeight="17" x14ac:dyDescent="0"/>
  <cols>
    <col min="1" max="1" width="71.5" style="1" customWidth="1"/>
    <col min="2" max="7" width="9" style="1"/>
    <col min="8" max="8" width="10.5" style="1" bestFit="1" customWidth="1"/>
    <col min="9" max="16384" width="9" style="1"/>
  </cols>
  <sheetData>
    <row r="1" spans="1:8">
      <c r="A1" t="s">
        <v>1045</v>
      </c>
      <c r="B1"/>
      <c r="C1"/>
    </row>
    <row r="2" spans="1:8">
      <c r="A2"/>
      <c r="B2"/>
      <c r="C2"/>
    </row>
    <row r="3" spans="1:8">
      <c r="A3" t="s">
        <v>0</v>
      </c>
      <c r="B3"/>
      <c r="C3"/>
    </row>
    <row r="4" spans="1:8">
      <c r="A4" t="s">
        <v>1</v>
      </c>
      <c r="B4"/>
      <c r="C4"/>
    </row>
    <row r="5" spans="1:8">
      <c r="A5" t="s">
        <v>2</v>
      </c>
      <c r="B5"/>
      <c r="C5"/>
    </row>
    <row r="6" spans="1:8">
      <c r="A6"/>
      <c r="B6"/>
      <c r="C6"/>
    </row>
    <row r="7" spans="1:8">
      <c r="A7" t="s">
        <v>1044</v>
      </c>
      <c r="B7"/>
      <c r="C7"/>
    </row>
    <row r="8" spans="1:8">
      <c r="A8" t="s">
        <v>1</v>
      </c>
      <c r="B8"/>
      <c r="C8"/>
      <c r="F8" s="10" t="s">
        <v>562</v>
      </c>
      <c r="G8" s="10" t="s">
        <v>563</v>
      </c>
      <c r="H8" s="3"/>
    </row>
    <row r="9" spans="1:8">
      <c r="A9"/>
      <c r="B9"/>
      <c r="C9"/>
      <c r="F9" s="3"/>
      <c r="G9" s="10" t="s">
        <v>564</v>
      </c>
      <c r="H9" s="3"/>
    </row>
    <row r="10" spans="1:8">
      <c r="A10" t="s">
        <v>3</v>
      </c>
      <c r="B10"/>
      <c r="C10"/>
      <c r="F10" s="3"/>
      <c r="G10" s="10" t="s">
        <v>565</v>
      </c>
      <c r="H10" s="3"/>
    </row>
    <row r="11" spans="1:8">
      <c r="A11" t="s">
        <v>4</v>
      </c>
      <c r="B11"/>
      <c r="C11"/>
      <c r="F11" s="3"/>
      <c r="G11" s="3"/>
      <c r="H11" s="3"/>
    </row>
    <row r="12" spans="1:8">
      <c r="A12" t="s">
        <v>3</v>
      </c>
      <c r="B12"/>
      <c r="C12"/>
      <c r="F12" s="10" t="s">
        <v>566</v>
      </c>
      <c r="G12" s="10" t="s">
        <v>570</v>
      </c>
      <c r="H12" s="3"/>
    </row>
    <row r="13" spans="1:8">
      <c r="A13"/>
      <c r="B13"/>
      <c r="C13"/>
      <c r="F13" s="10" t="s">
        <v>568</v>
      </c>
      <c r="G13" s="12" t="s">
        <v>569</v>
      </c>
      <c r="H13" s="3"/>
    </row>
    <row r="14" spans="1:8">
      <c r="A14" t="s">
        <v>5</v>
      </c>
      <c r="B14"/>
      <c r="C14"/>
    </row>
    <row r="15" spans="1:8">
      <c r="A15" t="s">
        <v>6</v>
      </c>
      <c r="B15"/>
      <c r="C15"/>
    </row>
    <row r="16" spans="1:8">
      <c r="A16" t="s">
        <v>5</v>
      </c>
      <c r="B16"/>
      <c r="C16"/>
    </row>
    <row r="17" spans="1:13">
      <c r="A17"/>
      <c r="B17"/>
      <c r="C17"/>
    </row>
    <row r="18" spans="1:13">
      <c r="A18" t="s">
        <v>7</v>
      </c>
      <c r="B18"/>
      <c r="C18"/>
    </row>
    <row r="19" spans="1:13">
      <c r="A19" t="s">
        <v>945</v>
      </c>
      <c r="B19"/>
      <c r="C19"/>
    </row>
    <row r="20" spans="1:13">
      <c r="A20" t="s">
        <v>9</v>
      </c>
      <c r="B20"/>
      <c r="C20"/>
    </row>
    <row r="21" spans="1:13">
      <c r="A21" t="s">
        <v>10</v>
      </c>
      <c r="B21"/>
      <c r="C21"/>
      <c r="G21" s="2" t="s">
        <v>11</v>
      </c>
      <c r="H21" s="3">
        <v>8</v>
      </c>
    </row>
    <row r="22" spans="1:13">
      <c r="A22" t="s">
        <v>12</v>
      </c>
      <c r="B22"/>
      <c r="C22"/>
      <c r="H22" s="4" t="s">
        <v>13</v>
      </c>
      <c r="I22" s="1" t="s">
        <v>14</v>
      </c>
    </row>
    <row r="23" spans="1:13">
      <c r="A23" t="s">
        <v>15</v>
      </c>
      <c r="B23"/>
      <c r="C23"/>
      <c r="I23" s="1" t="s">
        <v>16</v>
      </c>
    </row>
    <row r="24" spans="1:13">
      <c r="A24"/>
      <c r="B24"/>
      <c r="C24"/>
      <c r="H24" s="1" t="s">
        <v>17</v>
      </c>
    </row>
    <row r="25" spans="1:13">
      <c r="A25" t="s">
        <v>18</v>
      </c>
      <c r="B25" t="s">
        <v>19</v>
      </c>
      <c r="C25" t="s">
        <v>20</v>
      </c>
    </row>
    <row r="26" spans="1:13">
      <c r="A26"/>
      <c r="B26"/>
      <c r="C26"/>
      <c r="I26" s="1" t="s">
        <v>21</v>
      </c>
      <c r="J26" s="1" t="s">
        <v>22</v>
      </c>
      <c r="K26" s="1" t="s">
        <v>23</v>
      </c>
      <c r="L26" s="1" t="s">
        <v>24</v>
      </c>
      <c r="M26" s="1" t="s">
        <v>25</v>
      </c>
    </row>
    <row r="27" spans="1:13">
      <c r="A27" t="s">
        <v>1043</v>
      </c>
      <c r="B27" s="9">
        <v>7.1899999999999999E-5</v>
      </c>
      <c r="C27">
        <v>0.1061</v>
      </c>
      <c r="H27" s="1">
        <v>8</v>
      </c>
      <c r="I27" s="5">
        <f>B93*1000*1000</f>
        <v>13.9</v>
      </c>
      <c r="J27" s="5">
        <f t="shared" ref="J27:J49" si="0">B27*1000*1000</f>
        <v>71.900000000000006</v>
      </c>
      <c r="K27" s="5">
        <f t="shared" ref="K27:K49" si="1">B60*1000*1000</f>
        <v>75.800000000000011</v>
      </c>
      <c r="L27" s="5">
        <f>B126*1000*1000</f>
        <v>59.4</v>
      </c>
      <c r="M27" s="5">
        <f>B159*1000*1000</f>
        <v>63</v>
      </c>
    </row>
    <row r="28" spans="1:13">
      <c r="A28" t="s">
        <v>1042</v>
      </c>
      <c r="B28" s="9">
        <v>7.4599999999999997E-5</v>
      </c>
      <c r="C28">
        <v>0.2046</v>
      </c>
      <c r="H28" s="1">
        <v>16</v>
      </c>
      <c r="I28" s="5">
        <f t="shared" ref="I28:I49" si="2">B94*1000*1000</f>
        <v>14</v>
      </c>
      <c r="J28" s="5">
        <f t="shared" si="0"/>
        <v>74.599999999999994</v>
      </c>
      <c r="K28" s="5">
        <f t="shared" si="1"/>
        <v>75.7</v>
      </c>
      <c r="L28" s="5">
        <f t="shared" ref="L28:L49" si="3">B127*1000*1000</f>
        <v>59.8</v>
      </c>
      <c r="M28" s="5">
        <f t="shared" ref="M28:M49" si="4">B160*1000*1000</f>
        <v>63</v>
      </c>
    </row>
    <row r="29" spans="1:13">
      <c r="A29" t="s">
        <v>1041</v>
      </c>
      <c r="B29" s="9">
        <v>7.4599999999999997E-5</v>
      </c>
      <c r="C29">
        <v>0.40920000000000001</v>
      </c>
      <c r="H29" s="1">
        <v>32</v>
      </c>
      <c r="I29" s="5">
        <f t="shared" si="2"/>
        <v>16.5</v>
      </c>
      <c r="J29" s="5">
        <f t="shared" si="0"/>
        <v>74.599999999999994</v>
      </c>
      <c r="K29" s="5">
        <f t="shared" si="1"/>
        <v>76.199999999999989</v>
      </c>
      <c r="L29" s="5">
        <f t="shared" si="3"/>
        <v>59.8</v>
      </c>
      <c r="M29" s="5">
        <f t="shared" si="4"/>
        <v>63.1</v>
      </c>
    </row>
    <row r="30" spans="1:13">
      <c r="A30" t="s">
        <v>1040</v>
      </c>
      <c r="B30" s="9">
        <v>7.4099999999999999E-5</v>
      </c>
      <c r="C30">
        <v>0.82369999999999999</v>
      </c>
      <c r="H30" s="1">
        <v>64</v>
      </c>
      <c r="I30" s="5">
        <f t="shared" si="2"/>
        <v>16.7</v>
      </c>
      <c r="J30" s="5">
        <f t="shared" si="0"/>
        <v>74.099999999999994</v>
      </c>
      <c r="K30" s="5">
        <f t="shared" si="1"/>
        <v>75.899999999999991</v>
      </c>
      <c r="L30" s="5">
        <f t="shared" si="3"/>
        <v>61.400000000000006</v>
      </c>
      <c r="M30" s="5">
        <f t="shared" si="4"/>
        <v>63.1</v>
      </c>
    </row>
    <row r="31" spans="1:13">
      <c r="A31" t="s">
        <v>1039</v>
      </c>
      <c r="B31" s="9">
        <v>7.64E-5</v>
      </c>
      <c r="C31">
        <v>1.597</v>
      </c>
      <c r="H31" s="1">
        <v>128</v>
      </c>
      <c r="I31" s="5">
        <f t="shared" si="2"/>
        <v>17</v>
      </c>
      <c r="J31" s="5">
        <f t="shared" si="0"/>
        <v>76.399999999999991</v>
      </c>
      <c r="K31" s="5">
        <f t="shared" si="1"/>
        <v>75.800000000000011</v>
      </c>
      <c r="L31" s="5">
        <f t="shared" si="3"/>
        <v>61.600000000000009</v>
      </c>
      <c r="M31" s="5">
        <f t="shared" si="4"/>
        <v>63.6</v>
      </c>
    </row>
    <row r="32" spans="1:13">
      <c r="A32" t="s">
        <v>1038</v>
      </c>
      <c r="B32" s="9">
        <v>7.5900000000000002E-5</v>
      </c>
      <c r="C32">
        <v>3.2149999999999999</v>
      </c>
      <c r="H32" s="1">
        <v>256</v>
      </c>
      <c r="I32" s="5">
        <f t="shared" si="2"/>
        <v>19.099999999999998</v>
      </c>
      <c r="J32" s="5">
        <f t="shared" si="0"/>
        <v>75.899999999999991</v>
      </c>
      <c r="K32" s="5">
        <f t="shared" si="1"/>
        <v>76.899999999999991</v>
      </c>
      <c r="L32" s="5">
        <f t="shared" si="3"/>
        <v>61.900000000000006</v>
      </c>
      <c r="M32" s="5">
        <f t="shared" si="4"/>
        <v>64.2</v>
      </c>
    </row>
    <row r="33" spans="1:13">
      <c r="A33" t="s">
        <v>1037</v>
      </c>
      <c r="B33" s="9">
        <v>7.5900000000000002E-5</v>
      </c>
      <c r="C33">
        <v>6.431</v>
      </c>
      <c r="H33" s="1">
        <v>512</v>
      </c>
      <c r="I33" s="5">
        <f t="shared" si="2"/>
        <v>19.8</v>
      </c>
      <c r="J33" s="5">
        <f t="shared" si="0"/>
        <v>75.899999999999991</v>
      </c>
      <c r="K33" s="5">
        <f t="shared" si="1"/>
        <v>79.2</v>
      </c>
      <c r="L33" s="5">
        <f t="shared" si="3"/>
        <v>63.1</v>
      </c>
      <c r="M33" s="5">
        <f t="shared" si="4"/>
        <v>66.699999999999989</v>
      </c>
    </row>
    <row r="34" spans="1:13">
      <c r="A34" t="s">
        <v>1036</v>
      </c>
      <c r="B34" s="9">
        <v>7.9300000000000003E-5</v>
      </c>
      <c r="C34">
        <v>12.31</v>
      </c>
      <c r="H34" s="1">
        <v>1024</v>
      </c>
      <c r="I34" s="5">
        <f t="shared" si="2"/>
        <v>21.1</v>
      </c>
      <c r="J34" s="5">
        <f t="shared" si="0"/>
        <v>79.300000000000011</v>
      </c>
      <c r="K34" s="5">
        <f t="shared" si="1"/>
        <v>84.7</v>
      </c>
      <c r="L34" s="5">
        <f t="shared" si="3"/>
        <v>65.599999999999994</v>
      </c>
      <c r="M34" s="5">
        <f t="shared" si="4"/>
        <v>72.299999999999983</v>
      </c>
    </row>
    <row r="35" spans="1:13">
      <c r="A35" t="s">
        <v>1035</v>
      </c>
      <c r="B35" s="9">
        <v>8.2000000000000001E-5</v>
      </c>
      <c r="C35">
        <v>23.81</v>
      </c>
      <c r="H35" s="1">
        <v>2048</v>
      </c>
      <c r="I35" s="5">
        <f t="shared" si="2"/>
        <v>23.7</v>
      </c>
      <c r="J35" s="5">
        <f t="shared" si="0"/>
        <v>82</v>
      </c>
      <c r="K35" s="5">
        <f t="shared" si="1"/>
        <v>92.5</v>
      </c>
      <c r="L35" s="5">
        <f t="shared" si="3"/>
        <v>69.099999999999994</v>
      </c>
      <c r="M35" s="5">
        <f t="shared" si="4"/>
        <v>80</v>
      </c>
    </row>
    <row r="36" spans="1:13">
      <c r="A36" t="s">
        <v>1034</v>
      </c>
      <c r="B36" s="9">
        <v>8.5199999999999997E-5</v>
      </c>
      <c r="C36">
        <v>45.85</v>
      </c>
      <c r="H36" s="1">
        <v>4096</v>
      </c>
      <c r="I36" s="5">
        <f t="shared" si="2"/>
        <v>26.599999999999998</v>
      </c>
      <c r="J36" s="5">
        <f t="shared" si="0"/>
        <v>85.2</v>
      </c>
      <c r="K36" s="5">
        <f t="shared" si="1"/>
        <v>95.699999999999989</v>
      </c>
      <c r="L36" s="5">
        <f t="shared" si="3"/>
        <v>72.5</v>
      </c>
      <c r="M36" s="5">
        <f t="shared" si="4"/>
        <v>83.499999999999986</v>
      </c>
    </row>
    <row r="37" spans="1:13">
      <c r="A37" t="s">
        <v>1033</v>
      </c>
      <c r="B37" s="9">
        <v>9.3499999999999996E-5</v>
      </c>
      <c r="C37">
        <v>83.55</v>
      </c>
      <c r="H37" s="1">
        <v>8192</v>
      </c>
      <c r="I37" s="5">
        <f t="shared" si="2"/>
        <v>37.799999999999997</v>
      </c>
      <c r="J37" s="5">
        <f t="shared" si="0"/>
        <v>93.5</v>
      </c>
      <c r="K37" s="5">
        <f t="shared" si="1"/>
        <v>104</v>
      </c>
      <c r="L37" s="5">
        <f t="shared" si="3"/>
        <v>80.699999999999989</v>
      </c>
      <c r="M37" s="5">
        <f t="shared" si="4"/>
        <v>92</v>
      </c>
    </row>
    <row r="38" spans="1:13">
      <c r="A38" t="s">
        <v>1032</v>
      </c>
      <c r="B38" s="9">
        <v>1.0900000000000001E-4</v>
      </c>
      <c r="C38">
        <v>143.5</v>
      </c>
      <c r="H38" s="1">
        <v>16384</v>
      </c>
      <c r="I38" s="5">
        <f t="shared" si="2"/>
        <v>57.800000000000004</v>
      </c>
      <c r="J38" s="5">
        <f t="shared" si="0"/>
        <v>109.00000000000001</v>
      </c>
      <c r="K38" s="5">
        <f t="shared" si="1"/>
        <v>121</v>
      </c>
      <c r="L38" s="5">
        <f t="shared" si="3"/>
        <v>96.600000000000009</v>
      </c>
      <c r="M38" s="5">
        <f t="shared" si="4"/>
        <v>108</v>
      </c>
    </row>
    <row r="39" spans="1:13">
      <c r="A39" t="s">
        <v>1031</v>
      </c>
      <c r="B39" s="9">
        <v>1.3799999999999999E-4</v>
      </c>
      <c r="C39">
        <v>226.1</v>
      </c>
      <c r="H39" s="1">
        <v>32768</v>
      </c>
      <c r="I39" s="5">
        <f t="shared" si="2"/>
        <v>97</v>
      </c>
      <c r="J39" s="5">
        <f t="shared" si="0"/>
        <v>137.99999999999997</v>
      </c>
      <c r="K39" s="5">
        <f t="shared" si="1"/>
        <v>152</v>
      </c>
      <c r="L39" s="5">
        <f t="shared" si="3"/>
        <v>126</v>
      </c>
      <c r="M39" s="5">
        <f t="shared" si="4"/>
        <v>137.99999999999997</v>
      </c>
    </row>
    <row r="40" spans="1:13">
      <c r="A40" t="s">
        <v>1030</v>
      </c>
      <c r="B40" s="9">
        <v>1.9100000000000001E-4</v>
      </c>
      <c r="C40">
        <v>326.89999999999998</v>
      </c>
      <c r="H40" s="1">
        <v>65536</v>
      </c>
      <c r="I40" s="5">
        <f t="shared" si="2"/>
        <v>208</v>
      </c>
      <c r="J40" s="5">
        <f t="shared" si="0"/>
        <v>191</v>
      </c>
      <c r="K40" s="5">
        <f t="shared" si="1"/>
        <v>203</v>
      </c>
      <c r="L40" s="5">
        <f t="shared" si="3"/>
        <v>178</v>
      </c>
      <c r="M40" s="5">
        <f t="shared" si="4"/>
        <v>191</v>
      </c>
    </row>
    <row r="41" spans="1:13">
      <c r="A41" t="s">
        <v>1029</v>
      </c>
      <c r="B41" s="9">
        <v>2.9100000000000003E-4</v>
      </c>
      <c r="C41">
        <v>430.3</v>
      </c>
      <c r="H41" s="1">
        <v>131072</v>
      </c>
      <c r="I41" s="5">
        <f t="shared" si="2"/>
        <v>311</v>
      </c>
      <c r="J41" s="5">
        <f t="shared" si="0"/>
        <v>291.00000000000006</v>
      </c>
      <c r="K41" s="5">
        <f t="shared" si="1"/>
        <v>309</v>
      </c>
      <c r="L41" s="5">
        <f t="shared" si="3"/>
        <v>279</v>
      </c>
      <c r="M41" s="5">
        <f t="shared" si="4"/>
        <v>297</v>
      </c>
    </row>
    <row r="42" spans="1:13">
      <c r="A42" t="s">
        <v>1028</v>
      </c>
      <c r="B42" s="9">
        <v>4.8999999999999998E-4</v>
      </c>
      <c r="C42">
        <v>510.5</v>
      </c>
      <c r="H42" s="1">
        <v>262144</v>
      </c>
      <c r="I42" s="5">
        <f t="shared" si="2"/>
        <v>517</v>
      </c>
      <c r="J42" s="5">
        <f t="shared" si="0"/>
        <v>490</v>
      </c>
      <c r="K42" s="5">
        <f t="shared" si="1"/>
        <v>515</v>
      </c>
      <c r="L42" s="5">
        <f t="shared" si="3"/>
        <v>478.00000000000006</v>
      </c>
      <c r="M42" s="5">
        <f t="shared" si="4"/>
        <v>502</v>
      </c>
    </row>
    <row r="43" spans="1:13">
      <c r="A43" t="s">
        <v>305</v>
      </c>
      <c r="B43" s="9">
        <v>8.8599999999999996E-4</v>
      </c>
      <c r="C43">
        <v>564.5</v>
      </c>
      <c r="H43" s="1">
        <v>524288</v>
      </c>
      <c r="I43" s="5">
        <f t="shared" si="2"/>
        <v>928</v>
      </c>
      <c r="J43" s="5">
        <f t="shared" si="0"/>
        <v>886</v>
      </c>
      <c r="K43" s="5">
        <f t="shared" si="1"/>
        <v>925</v>
      </c>
      <c r="L43" s="5">
        <f t="shared" si="3"/>
        <v>874</v>
      </c>
      <c r="M43" s="5">
        <f t="shared" si="4"/>
        <v>911</v>
      </c>
    </row>
    <row r="44" spans="1:13">
      <c r="A44" t="s">
        <v>1027</v>
      </c>
      <c r="B44" s="9">
        <v>1.6800000000000001E-3</v>
      </c>
      <c r="C44">
        <v>595.29999999999995</v>
      </c>
      <c r="H44" s="1">
        <v>1048576</v>
      </c>
      <c r="I44" s="5">
        <f t="shared" si="2"/>
        <v>1740</v>
      </c>
      <c r="J44" s="5">
        <f t="shared" si="0"/>
        <v>1680.0000000000002</v>
      </c>
      <c r="K44" s="5">
        <f t="shared" si="1"/>
        <v>1740</v>
      </c>
      <c r="L44" s="5">
        <f t="shared" si="3"/>
        <v>1670.0000000000002</v>
      </c>
      <c r="M44" s="5">
        <f t="shared" si="4"/>
        <v>1730</v>
      </c>
    </row>
    <row r="45" spans="1:13">
      <c r="A45" t="s">
        <v>241</v>
      </c>
      <c r="B45" s="9">
        <v>3.2699999999999999E-3</v>
      </c>
      <c r="C45">
        <v>612.4</v>
      </c>
      <c r="H45" s="1">
        <v>2097152</v>
      </c>
      <c r="I45" s="5">
        <f t="shared" si="2"/>
        <v>3409.9999999999995</v>
      </c>
      <c r="J45" s="5">
        <f t="shared" si="0"/>
        <v>3270</v>
      </c>
      <c r="K45" s="5">
        <f t="shared" si="1"/>
        <v>3389.9999999999995</v>
      </c>
      <c r="L45" s="5">
        <f t="shared" si="3"/>
        <v>3250</v>
      </c>
      <c r="M45" s="5">
        <f t="shared" si="4"/>
        <v>3300</v>
      </c>
    </row>
    <row r="46" spans="1:13">
      <c r="A46" t="s">
        <v>1026</v>
      </c>
      <c r="B46" s="9">
        <v>6.43E-3</v>
      </c>
      <c r="C46">
        <v>622.1</v>
      </c>
      <c r="H46" s="1">
        <v>4194304</v>
      </c>
      <c r="I46" s="5">
        <f t="shared" si="2"/>
        <v>6620</v>
      </c>
      <c r="J46" s="5">
        <f t="shared" si="0"/>
        <v>6430</v>
      </c>
      <c r="K46" s="5">
        <f t="shared" si="1"/>
        <v>6640</v>
      </c>
      <c r="L46" s="5">
        <f t="shared" si="3"/>
        <v>6410</v>
      </c>
      <c r="M46" s="5">
        <f t="shared" si="4"/>
        <v>6479.9999999999991</v>
      </c>
    </row>
    <row r="47" spans="1:13">
      <c r="A47" t="s">
        <v>968</v>
      </c>
      <c r="B47" s="9">
        <v>1.2800000000000001E-2</v>
      </c>
      <c r="C47">
        <v>626.70000000000005</v>
      </c>
      <c r="H47" s="1">
        <v>8388608</v>
      </c>
      <c r="I47" s="5">
        <f t="shared" si="2"/>
        <v>13100.000000000002</v>
      </c>
      <c r="J47" s="5">
        <f t="shared" si="0"/>
        <v>12800</v>
      </c>
      <c r="K47" s="5">
        <f t="shared" si="1"/>
        <v>12900</v>
      </c>
      <c r="L47" s="5">
        <f t="shared" si="3"/>
        <v>12800</v>
      </c>
      <c r="M47" s="5">
        <f t="shared" si="4"/>
        <v>15600</v>
      </c>
    </row>
    <row r="48" spans="1:13">
      <c r="A48" t="s">
        <v>967</v>
      </c>
      <c r="B48" s="9">
        <v>2.5499999999999998E-2</v>
      </c>
      <c r="C48">
        <v>628.20000000000005</v>
      </c>
      <c r="H48" s="1">
        <v>16777216</v>
      </c>
      <c r="I48" s="5">
        <f t="shared" si="2"/>
        <v>25500</v>
      </c>
      <c r="J48" s="5">
        <f t="shared" si="0"/>
        <v>25500</v>
      </c>
      <c r="K48" s="5">
        <f t="shared" si="1"/>
        <v>27300</v>
      </c>
      <c r="L48" s="5">
        <f t="shared" si="3"/>
        <v>25500</v>
      </c>
      <c r="M48" s="5">
        <f t="shared" si="4"/>
        <v>31800</v>
      </c>
    </row>
    <row r="49" spans="1:13">
      <c r="A49" t="s">
        <v>237</v>
      </c>
      <c r="B49" s="9">
        <v>5.0900000000000001E-2</v>
      </c>
      <c r="C49">
        <v>629</v>
      </c>
      <c r="H49" s="1">
        <v>33554432</v>
      </c>
      <c r="I49" s="5">
        <f t="shared" si="2"/>
        <v>50900</v>
      </c>
      <c r="J49" s="5">
        <f t="shared" si="0"/>
        <v>50900</v>
      </c>
      <c r="K49" s="5">
        <f t="shared" si="1"/>
        <v>66500</v>
      </c>
      <c r="L49" s="5">
        <f t="shared" si="3"/>
        <v>50800</v>
      </c>
      <c r="M49" s="5">
        <f t="shared" si="4"/>
        <v>51200</v>
      </c>
    </row>
    <row r="50" spans="1:13">
      <c r="A50"/>
      <c r="B50"/>
      <c r="C50"/>
    </row>
    <row r="51" spans="1:13">
      <c r="A51" t="s">
        <v>7</v>
      </c>
      <c r="B51"/>
      <c r="C51"/>
    </row>
    <row r="52" spans="1:13">
      <c r="A52" t="s">
        <v>945</v>
      </c>
      <c r="B52"/>
      <c r="C52"/>
    </row>
    <row r="53" spans="1:13">
      <c r="A53" t="s">
        <v>26</v>
      </c>
      <c r="B53"/>
      <c r="C53"/>
    </row>
    <row r="54" spans="1:13">
      <c r="A54" t="s">
        <v>10</v>
      </c>
      <c r="B54"/>
      <c r="C54"/>
      <c r="G54" s="2"/>
    </row>
    <row r="55" spans="1:13">
      <c r="A55" t="s">
        <v>12</v>
      </c>
      <c r="B55"/>
      <c r="C55"/>
      <c r="H55" s="4" t="s">
        <v>13</v>
      </c>
      <c r="I55" s="1" t="s">
        <v>14</v>
      </c>
    </row>
    <row r="56" spans="1:13">
      <c r="A56" t="s">
        <v>15</v>
      </c>
      <c r="B56"/>
      <c r="C56"/>
      <c r="I56" s="1" t="s">
        <v>28</v>
      </c>
    </row>
    <row r="57" spans="1:13">
      <c r="A57"/>
      <c r="B57"/>
      <c r="C57"/>
      <c r="H57" s="1" t="s">
        <v>17</v>
      </c>
    </row>
    <row r="58" spans="1:13">
      <c r="A58" t="s">
        <v>18</v>
      </c>
      <c r="B58" t="s">
        <v>19</v>
      </c>
      <c r="C58" t="s">
        <v>20</v>
      </c>
    </row>
    <row r="59" spans="1:13">
      <c r="A59"/>
      <c r="B59"/>
      <c r="C59"/>
      <c r="I59" s="1" t="s">
        <v>21</v>
      </c>
      <c r="J59" s="1" t="s">
        <v>22</v>
      </c>
      <c r="K59" s="1" t="s">
        <v>23</v>
      </c>
      <c r="L59" s="1" t="s">
        <v>24</v>
      </c>
      <c r="M59" s="1" t="s">
        <v>25</v>
      </c>
    </row>
    <row r="60" spans="1:13">
      <c r="A60" t="s">
        <v>1025</v>
      </c>
      <c r="B60" s="9">
        <v>7.5799999999999999E-5</v>
      </c>
      <c r="C60">
        <v>0.10059999999999999</v>
      </c>
      <c r="H60" s="1">
        <v>8</v>
      </c>
      <c r="I60" s="6">
        <f>C93/1000*$H$21</f>
        <v>4.3959999999999997E-3</v>
      </c>
      <c r="J60" s="6">
        <f>C27/1000*$H$21</f>
        <v>8.4880000000000003E-4</v>
      </c>
      <c r="K60" s="6">
        <f>C60/1000*$H$21</f>
        <v>8.0479999999999994E-4</v>
      </c>
      <c r="L60" s="6">
        <f>C126/1000*$H$21</f>
        <v>1.0264E-3</v>
      </c>
      <c r="M60" s="6">
        <f>C159/1000*$H$21</f>
        <v>9.6880000000000002E-4</v>
      </c>
    </row>
    <row r="61" spans="1:13">
      <c r="A61" t="s">
        <v>1024</v>
      </c>
      <c r="B61" s="9">
        <v>7.5699999999999997E-5</v>
      </c>
      <c r="C61">
        <v>0.2016</v>
      </c>
      <c r="H61" s="1">
        <v>16</v>
      </c>
      <c r="I61" s="6">
        <f t="shared" ref="I61:I82" si="5">C94/1000*$H$21</f>
        <v>8.7360000000000007E-3</v>
      </c>
      <c r="J61" s="6">
        <f t="shared" ref="J61:J82" si="6">C28/1000*$H$21</f>
        <v>1.6368000000000001E-3</v>
      </c>
      <c r="K61" s="6">
        <f t="shared" ref="K61:K82" si="7">C61/1000*$H$21</f>
        <v>1.6128E-3</v>
      </c>
      <c r="L61" s="6">
        <f t="shared" ref="L61:L82" si="8">C127/1000*$H$21</f>
        <v>2.0407999999999997E-3</v>
      </c>
      <c r="M61" s="6">
        <f t="shared" ref="M61:M82" si="9">C160/1000*$H$21</f>
        <v>1.9376E-3</v>
      </c>
    </row>
    <row r="62" spans="1:13">
      <c r="A62" t="s">
        <v>1023</v>
      </c>
      <c r="B62" s="9">
        <v>7.6199999999999995E-5</v>
      </c>
      <c r="C62">
        <v>0.40060000000000001</v>
      </c>
      <c r="H62" s="1">
        <v>32</v>
      </c>
      <c r="I62" s="6">
        <f t="shared" si="5"/>
        <v>1.4816000000000001E-2</v>
      </c>
      <c r="J62" s="6">
        <f t="shared" si="6"/>
        <v>3.2736000000000002E-3</v>
      </c>
      <c r="K62" s="6">
        <f t="shared" si="7"/>
        <v>3.2048000000000003E-3</v>
      </c>
      <c r="L62" s="6">
        <f t="shared" si="8"/>
        <v>4.0815999999999995E-3</v>
      </c>
      <c r="M62" s="6">
        <f t="shared" si="9"/>
        <v>3.8687999999999999E-3</v>
      </c>
    </row>
    <row r="63" spans="1:13">
      <c r="A63" t="s">
        <v>1022</v>
      </c>
      <c r="B63" s="9">
        <v>7.5900000000000002E-5</v>
      </c>
      <c r="C63">
        <v>0.80389999999999995</v>
      </c>
      <c r="H63" s="1">
        <v>64</v>
      </c>
      <c r="I63" s="6">
        <f t="shared" si="5"/>
        <v>2.9304E-2</v>
      </c>
      <c r="J63" s="6">
        <f t="shared" si="6"/>
        <v>6.5896000000000001E-3</v>
      </c>
      <c r="K63" s="6">
        <f t="shared" si="7"/>
        <v>6.4311999999999998E-3</v>
      </c>
      <c r="L63" s="6">
        <f t="shared" si="8"/>
        <v>7.9520000000000007E-3</v>
      </c>
      <c r="M63" s="6">
        <f t="shared" si="9"/>
        <v>7.7367999999999994E-3</v>
      </c>
    </row>
    <row r="64" spans="1:13">
      <c r="A64" t="s">
        <v>1021</v>
      </c>
      <c r="B64" s="9">
        <v>7.5799999999999999E-5</v>
      </c>
      <c r="C64">
        <v>1.61</v>
      </c>
      <c r="H64" s="1">
        <v>128</v>
      </c>
      <c r="I64" s="6">
        <f t="shared" si="5"/>
        <v>5.7551999999999999E-2</v>
      </c>
      <c r="J64" s="6">
        <f t="shared" si="6"/>
        <v>1.2775999999999999E-2</v>
      </c>
      <c r="K64" s="6">
        <f t="shared" si="7"/>
        <v>1.2880000000000001E-2</v>
      </c>
      <c r="L64" s="6">
        <f t="shared" si="8"/>
        <v>1.584E-2</v>
      </c>
      <c r="M64" s="6">
        <f t="shared" si="9"/>
        <v>1.5352000000000001E-2</v>
      </c>
    </row>
    <row r="65" spans="1:13">
      <c r="A65" t="s">
        <v>1020</v>
      </c>
      <c r="B65" s="9">
        <v>7.6899999999999999E-5</v>
      </c>
      <c r="C65">
        <v>3.1749999999999998</v>
      </c>
      <c r="H65" s="1">
        <v>256</v>
      </c>
      <c r="I65" s="6">
        <f t="shared" si="5"/>
        <v>0.10224</v>
      </c>
      <c r="J65" s="6">
        <f t="shared" si="6"/>
        <v>2.572E-2</v>
      </c>
      <c r="K65" s="6">
        <f t="shared" si="7"/>
        <v>2.5399999999999999E-2</v>
      </c>
      <c r="L65" s="6">
        <f t="shared" si="8"/>
        <v>3.1559999999999998E-2</v>
      </c>
      <c r="M65" s="6">
        <f t="shared" si="9"/>
        <v>3.0416000000000002E-2</v>
      </c>
    </row>
    <row r="66" spans="1:13">
      <c r="A66" t="s">
        <v>1019</v>
      </c>
      <c r="B66" s="9">
        <v>7.9200000000000001E-5</v>
      </c>
      <c r="C66">
        <v>6.1630000000000003</v>
      </c>
      <c r="H66" s="1">
        <v>512</v>
      </c>
      <c r="I66" s="6">
        <f t="shared" si="5"/>
        <v>0.19752</v>
      </c>
      <c r="J66" s="6">
        <f t="shared" si="6"/>
        <v>5.1448000000000001E-2</v>
      </c>
      <c r="K66" s="6">
        <f t="shared" si="7"/>
        <v>4.9304000000000001E-2</v>
      </c>
      <c r="L66" s="6">
        <f t="shared" si="8"/>
        <v>6.1896E-2</v>
      </c>
      <c r="M66" s="6">
        <f t="shared" si="9"/>
        <v>5.8608E-2</v>
      </c>
    </row>
    <row r="67" spans="1:13">
      <c r="A67" t="s">
        <v>1018</v>
      </c>
      <c r="B67" s="9">
        <v>8.4699999999999999E-5</v>
      </c>
      <c r="C67">
        <v>11.53</v>
      </c>
      <c r="H67" s="1">
        <v>1024</v>
      </c>
      <c r="I67" s="6">
        <f t="shared" si="5"/>
        <v>0.37048000000000003</v>
      </c>
      <c r="J67" s="6">
        <f t="shared" si="6"/>
        <v>9.8479999999999998E-2</v>
      </c>
      <c r="K67" s="6">
        <f t="shared" si="7"/>
        <v>9.2239999999999989E-2</v>
      </c>
      <c r="L67" s="6">
        <f t="shared" si="8"/>
        <v>0.1192</v>
      </c>
      <c r="M67" s="6">
        <f t="shared" si="9"/>
        <v>0.10808</v>
      </c>
    </row>
    <row r="68" spans="1:13">
      <c r="A68" t="s">
        <v>1017</v>
      </c>
      <c r="B68" s="9">
        <v>9.2499999999999999E-5</v>
      </c>
      <c r="C68">
        <v>21.11</v>
      </c>
      <c r="H68" s="1">
        <v>2048</v>
      </c>
      <c r="I68" s="6">
        <f t="shared" si="5"/>
        <v>0.65808</v>
      </c>
      <c r="J68" s="6">
        <f t="shared" si="6"/>
        <v>0.19047999999999998</v>
      </c>
      <c r="K68" s="6">
        <f t="shared" si="7"/>
        <v>0.16888</v>
      </c>
      <c r="L68" s="6">
        <f t="shared" si="8"/>
        <v>0.22616</v>
      </c>
      <c r="M68" s="6">
        <f t="shared" si="9"/>
        <v>0.19544</v>
      </c>
    </row>
    <row r="69" spans="1:13">
      <c r="A69" t="s">
        <v>1016</v>
      </c>
      <c r="B69" s="9">
        <v>9.5699999999999995E-5</v>
      </c>
      <c r="C69">
        <v>40.82</v>
      </c>
      <c r="H69" s="1">
        <v>4096</v>
      </c>
      <c r="I69" s="6">
        <f t="shared" si="5"/>
        <v>1.1744000000000001</v>
      </c>
      <c r="J69" s="6">
        <f t="shared" si="6"/>
        <v>0.36680000000000001</v>
      </c>
      <c r="K69" s="6">
        <f t="shared" si="7"/>
        <v>0.32656000000000002</v>
      </c>
      <c r="L69" s="6">
        <f t="shared" si="8"/>
        <v>0.43095999999999995</v>
      </c>
      <c r="M69" s="6">
        <f t="shared" si="9"/>
        <v>0.37424000000000002</v>
      </c>
    </row>
    <row r="70" spans="1:13">
      <c r="A70" t="s">
        <v>1015</v>
      </c>
      <c r="B70" s="9">
        <v>1.0399999999999999E-4</v>
      </c>
      <c r="C70">
        <v>75.12</v>
      </c>
      <c r="H70" s="1">
        <v>8192</v>
      </c>
      <c r="I70" s="6">
        <f t="shared" si="5"/>
        <v>1.6544000000000001</v>
      </c>
      <c r="J70" s="6">
        <f t="shared" si="6"/>
        <v>0.66839999999999999</v>
      </c>
      <c r="K70" s="6">
        <f t="shared" si="7"/>
        <v>0.60096000000000005</v>
      </c>
      <c r="L70" s="6">
        <f t="shared" si="8"/>
        <v>0.77455999999999992</v>
      </c>
      <c r="M70" s="6">
        <f t="shared" si="9"/>
        <v>0.67903999999999998</v>
      </c>
    </row>
    <row r="71" spans="1:13">
      <c r="A71" t="s">
        <v>1014</v>
      </c>
      <c r="B71" s="9">
        <v>1.21E-4</v>
      </c>
      <c r="C71">
        <v>129</v>
      </c>
      <c r="H71" s="1">
        <v>16384</v>
      </c>
      <c r="I71" s="6">
        <f t="shared" si="5"/>
        <v>2.1623999999999999</v>
      </c>
      <c r="J71" s="6">
        <f t="shared" si="6"/>
        <v>1.1479999999999999</v>
      </c>
      <c r="K71" s="6">
        <f t="shared" si="7"/>
        <v>1.032</v>
      </c>
      <c r="L71" s="6">
        <f t="shared" si="8"/>
        <v>1.2944</v>
      </c>
      <c r="M71" s="6">
        <f t="shared" si="9"/>
        <v>1.1584000000000001</v>
      </c>
    </row>
    <row r="72" spans="1:13">
      <c r="A72" t="s">
        <v>1013</v>
      </c>
      <c r="B72" s="9">
        <v>1.5200000000000001E-4</v>
      </c>
      <c r="C72">
        <v>205.1</v>
      </c>
      <c r="H72" s="1">
        <v>32768</v>
      </c>
      <c r="I72" s="6">
        <f t="shared" si="5"/>
        <v>2.5760000000000001</v>
      </c>
      <c r="J72" s="6">
        <f t="shared" si="6"/>
        <v>1.8088</v>
      </c>
      <c r="K72" s="6">
        <f t="shared" si="7"/>
        <v>1.6408</v>
      </c>
      <c r="L72" s="6">
        <f t="shared" si="8"/>
        <v>1.9847999999999999</v>
      </c>
      <c r="M72" s="6">
        <f t="shared" si="9"/>
        <v>1.8120000000000001</v>
      </c>
    </row>
    <row r="73" spans="1:13">
      <c r="A73" t="s">
        <v>1012</v>
      </c>
      <c r="B73" s="9">
        <v>2.03E-4</v>
      </c>
      <c r="C73">
        <v>307.3</v>
      </c>
      <c r="H73" s="1">
        <v>65536</v>
      </c>
      <c r="I73" s="6">
        <f t="shared" si="5"/>
        <v>2.4064000000000001</v>
      </c>
      <c r="J73" s="6">
        <f t="shared" si="6"/>
        <v>2.6151999999999997</v>
      </c>
      <c r="K73" s="6">
        <f t="shared" si="7"/>
        <v>2.4584000000000001</v>
      </c>
      <c r="L73" s="6">
        <f t="shared" si="8"/>
        <v>2.8016000000000001</v>
      </c>
      <c r="M73" s="6">
        <f t="shared" si="9"/>
        <v>2.6120000000000001</v>
      </c>
    </row>
    <row r="74" spans="1:13">
      <c r="A74" t="s">
        <v>1011</v>
      </c>
      <c r="B74" s="9">
        <v>3.0899999999999998E-4</v>
      </c>
      <c r="C74">
        <v>404.4</v>
      </c>
      <c r="H74" s="1">
        <v>131072</v>
      </c>
      <c r="I74" s="6">
        <f t="shared" si="5"/>
        <v>3.2151999999999998</v>
      </c>
      <c r="J74" s="6">
        <f t="shared" si="6"/>
        <v>3.4424000000000001</v>
      </c>
      <c r="K74" s="6">
        <f t="shared" si="7"/>
        <v>3.2351999999999999</v>
      </c>
      <c r="L74" s="6">
        <f t="shared" si="8"/>
        <v>3.5864000000000003</v>
      </c>
      <c r="M74" s="6">
        <f t="shared" si="9"/>
        <v>3.3688000000000002</v>
      </c>
    </row>
    <row r="75" spans="1:13">
      <c r="A75" t="s">
        <v>112</v>
      </c>
      <c r="B75" s="9">
        <v>5.1500000000000005E-4</v>
      </c>
      <c r="C75">
        <v>485.8</v>
      </c>
      <c r="H75" s="1">
        <v>262144</v>
      </c>
      <c r="I75" s="6">
        <f t="shared" si="5"/>
        <v>3.8679999999999999</v>
      </c>
      <c r="J75" s="6">
        <f t="shared" si="6"/>
        <v>4.0839999999999996</v>
      </c>
      <c r="K75" s="6">
        <f t="shared" si="7"/>
        <v>3.8864000000000001</v>
      </c>
      <c r="L75" s="6">
        <f t="shared" si="8"/>
        <v>4.1879999999999997</v>
      </c>
      <c r="M75" s="6">
        <f t="shared" si="9"/>
        <v>3.9848000000000003</v>
      </c>
    </row>
    <row r="76" spans="1:13">
      <c r="A76" t="s">
        <v>1010</v>
      </c>
      <c r="B76" s="9">
        <v>9.2500000000000004E-4</v>
      </c>
      <c r="C76">
        <v>540.70000000000005</v>
      </c>
      <c r="H76" s="1">
        <v>524288</v>
      </c>
      <c r="I76" s="6">
        <f t="shared" si="5"/>
        <v>4.3111999999999995</v>
      </c>
      <c r="J76" s="6">
        <f t="shared" si="6"/>
        <v>4.516</v>
      </c>
      <c r="K76" s="6">
        <f t="shared" si="7"/>
        <v>4.3256000000000006</v>
      </c>
      <c r="L76" s="6">
        <f t="shared" si="8"/>
        <v>4.5768000000000004</v>
      </c>
      <c r="M76" s="6">
        <f t="shared" si="9"/>
        <v>4.3903999999999996</v>
      </c>
    </row>
    <row r="77" spans="1:13">
      <c r="A77" t="s">
        <v>992</v>
      </c>
      <c r="B77" s="9">
        <v>1.74E-3</v>
      </c>
      <c r="C77">
        <v>574</v>
      </c>
      <c r="H77" s="1">
        <v>1048576</v>
      </c>
      <c r="I77" s="6">
        <f t="shared" si="5"/>
        <v>4.5919999999999996</v>
      </c>
      <c r="J77" s="6">
        <f t="shared" si="6"/>
        <v>4.7623999999999995</v>
      </c>
      <c r="K77" s="6">
        <f t="shared" si="7"/>
        <v>4.5919999999999996</v>
      </c>
      <c r="L77" s="6">
        <f t="shared" si="8"/>
        <v>4.8016000000000005</v>
      </c>
      <c r="M77" s="6">
        <f t="shared" si="9"/>
        <v>4.6336000000000004</v>
      </c>
    </row>
    <row r="78" spans="1:13">
      <c r="A78" t="s">
        <v>1009</v>
      </c>
      <c r="B78" s="9">
        <v>3.3899999999999998E-3</v>
      </c>
      <c r="C78">
        <v>590.5</v>
      </c>
      <c r="H78" s="1">
        <v>2097152</v>
      </c>
      <c r="I78" s="6">
        <f t="shared" si="5"/>
        <v>4.6863999999999999</v>
      </c>
      <c r="J78" s="6">
        <f t="shared" si="6"/>
        <v>4.8991999999999996</v>
      </c>
      <c r="K78" s="6">
        <f t="shared" si="7"/>
        <v>4.7240000000000002</v>
      </c>
      <c r="L78" s="6">
        <f t="shared" si="8"/>
        <v>4.9231999999999996</v>
      </c>
      <c r="M78" s="6">
        <f t="shared" si="9"/>
        <v>4.8528000000000002</v>
      </c>
    </row>
    <row r="79" spans="1:13">
      <c r="A79" t="s">
        <v>1008</v>
      </c>
      <c r="B79" s="9">
        <v>6.6400000000000001E-3</v>
      </c>
      <c r="C79">
        <v>602.4</v>
      </c>
      <c r="H79" s="1">
        <v>4194304</v>
      </c>
      <c r="I79" s="6">
        <f t="shared" si="5"/>
        <v>4.8360000000000003</v>
      </c>
      <c r="J79" s="6">
        <f t="shared" si="6"/>
        <v>4.9767999999999999</v>
      </c>
      <c r="K79" s="6">
        <f t="shared" si="7"/>
        <v>4.8191999999999995</v>
      </c>
      <c r="L79" s="6">
        <f t="shared" si="8"/>
        <v>4.9888000000000003</v>
      </c>
      <c r="M79" s="6">
        <f t="shared" si="9"/>
        <v>4.9352</v>
      </c>
    </row>
    <row r="80" spans="1:13">
      <c r="A80" t="s">
        <v>1007</v>
      </c>
      <c r="B80" s="9">
        <v>1.29E-2</v>
      </c>
      <c r="C80">
        <v>620.6</v>
      </c>
      <c r="H80" s="1">
        <v>8388608</v>
      </c>
      <c r="I80" s="6">
        <f t="shared" si="5"/>
        <v>4.8879999999999999</v>
      </c>
      <c r="J80" s="6">
        <f t="shared" si="6"/>
        <v>5.0136000000000003</v>
      </c>
      <c r="K80" s="6">
        <f t="shared" si="7"/>
        <v>4.9648000000000003</v>
      </c>
      <c r="L80" s="6">
        <f t="shared" si="8"/>
        <v>5.0136000000000003</v>
      </c>
      <c r="M80" s="6">
        <f t="shared" si="9"/>
        <v>4.1079999999999997</v>
      </c>
    </row>
    <row r="81" spans="1:13">
      <c r="A81" t="s">
        <v>1006</v>
      </c>
      <c r="B81" s="9">
        <v>2.7300000000000001E-2</v>
      </c>
      <c r="C81">
        <v>587.20000000000005</v>
      </c>
      <c r="H81" s="1">
        <v>16777216</v>
      </c>
      <c r="I81" s="6">
        <f t="shared" si="5"/>
        <v>5.0199999999999996</v>
      </c>
      <c r="J81" s="6">
        <f t="shared" si="6"/>
        <v>5.0256000000000007</v>
      </c>
      <c r="K81" s="6">
        <f t="shared" si="7"/>
        <v>4.6976000000000004</v>
      </c>
      <c r="L81" s="6">
        <f t="shared" si="8"/>
        <v>5.0256000000000007</v>
      </c>
      <c r="M81" s="6">
        <f t="shared" si="9"/>
        <v>4.0232000000000001</v>
      </c>
    </row>
    <row r="82" spans="1:13">
      <c r="A82" t="s">
        <v>1005</v>
      </c>
      <c r="B82" s="9">
        <v>6.6500000000000004E-2</v>
      </c>
      <c r="C82">
        <v>481.2</v>
      </c>
      <c r="H82" s="1">
        <v>33554432</v>
      </c>
      <c r="I82" s="6">
        <f t="shared" si="5"/>
        <v>5.0256000000000007</v>
      </c>
      <c r="J82" s="6">
        <f t="shared" si="6"/>
        <v>5.032</v>
      </c>
      <c r="K82" s="6">
        <f t="shared" si="7"/>
        <v>3.8495999999999997</v>
      </c>
      <c r="L82" s="6">
        <f t="shared" si="8"/>
        <v>5.0383999999999993</v>
      </c>
      <c r="M82" s="6">
        <f t="shared" si="9"/>
        <v>4.9951999999999996</v>
      </c>
    </row>
    <row r="83" spans="1:13">
      <c r="A83"/>
      <c r="B83"/>
      <c r="C83"/>
    </row>
    <row r="84" spans="1:13">
      <c r="A84" t="s">
        <v>7</v>
      </c>
      <c r="B84"/>
      <c r="C84"/>
    </row>
    <row r="85" spans="1:13">
      <c r="A85" t="s">
        <v>945</v>
      </c>
      <c r="B85"/>
      <c r="C85"/>
    </row>
    <row r="86" spans="1:13">
      <c r="A86" t="s">
        <v>31</v>
      </c>
      <c r="B86"/>
      <c r="C86"/>
    </row>
    <row r="87" spans="1:13">
      <c r="A87" t="s">
        <v>32</v>
      </c>
      <c r="B87"/>
      <c r="C87"/>
    </row>
    <row r="88" spans="1:13">
      <c r="A88" t="s">
        <v>12</v>
      </c>
      <c r="B88"/>
      <c r="C88"/>
    </row>
    <row r="89" spans="1:13">
      <c r="A89" t="s">
        <v>15</v>
      </c>
      <c r="B89"/>
      <c r="C89"/>
    </row>
    <row r="90" spans="1:13">
      <c r="A90"/>
      <c r="B90"/>
      <c r="C90"/>
    </row>
    <row r="91" spans="1:13">
      <c r="A91" t="s">
        <v>18</v>
      </c>
      <c r="B91" t="s">
        <v>19</v>
      </c>
      <c r="C91" t="s">
        <v>20</v>
      </c>
      <c r="G91" s="2" t="s">
        <v>11</v>
      </c>
      <c r="H91" s="1">
        <v>8</v>
      </c>
    </row>
    <row r="92" spans="1:13">
      <c r="A92"/>
      <c r="B92"/>
      <c r="C92"/>
      <c r="H92" s="4" t="s">
        <v>13</v>
      </c>
      <c r="I92" s="1" t="s">
        <v>33</v>
      </c>
    </row>
    <row r="93" spans="1:13">
      <c r="A93" t="s">
        <v>1004</v>
      </c>
      <c r="B93" s="9">
        <v>1.3900000000000001E-5</v>
      </c>
      <c r="C93">
        <v>0.54949999999999999</v>
      </c>
      <c r="I93" s="1" t="s">
        <v>16</v>
      </c>
    </row>
    <row r="94" spans="1:13">
      <c r="A94" t="s">
        <v>1003</v>
      </c>
      <c r="B94" s="9">
        <v>1.4E-5</v>
      </c>
      <c r="C94">
        <v>1.0920000000000001</v>
      </c>
      <c r="H94" s="1" t="s">
        <v>17</v>
      </c>
    </row>
    <row r="95" spans="1:13">
      <c r="A95" t="s">
        <v>1002</v>
      </c>
      <c r="B95" s="9">
        <v>1.6500000000000001E-5</v>
      </c>
      <c r="C95">
        <v>1.8520000000000001</v>
      </c>
    </row>
    <row r="96" spans="1:13">
      <c r="A96" t="s">
        <v>1001</v>
      </c>
      <c r="B96" s="9">
        <v>1.6699999999999999E-5</v>
      </c>
      <c r="C96">
        <v>3.6629999999999998</v>
      </c>
      <c r="I96" s="1" t="s">
        <v>21</v>
      </c>
      <c r="J96" s="1" t="s">
        <v>22</v>
      </c>
      <c r="K96" s="1" t="s">
        <v>23</v>
      </c>
      <c r="L96" s="1" t="s">
        <v>24</v>
      </c>
      <c r="M96" s="1" t="s">
        <v>25</v>
      </c>
    </row>
    <row r="97" spans="1:13">
      <c r="A97" t="s">
        <v>940</v>
      </c>
      <c r="B97" s="9">
        <v>1.7E-5</v>
      </c>
      <c r="C97">
        <v>7.194</v>
      </c>
      <c r="H97" s="1">
        <v>8</v>
      </c>
      <c r="I97" s="5">
        <f t="shared" ref="I97:I119" si="10">B295*1000*1000</f>
        <v>22.7</v>
      </c>
      <c r="J97" s="5">
        <f t="shared" ref="J97:J119" si="11">B229*1000*1000</f>
        <v>135</v>
      </c>
      <c r="K97" s="5">
        <f t="shared" ref="K97:K119" si="12">B262*1000*1000</f>
        <v>139.99999999999997</v>
      </c>
      <c r="L97" s="5">
        <f t="shared" ref="L97:L119" si="13">B328*1000*1000</f>
        <v>86.700000000000017</v>
      </c>
      <c r="M97" s="5">
        <f t="shared" ref="M97:M119" si="14">B361*1000*1000</f>
        <v>112</v>
      </c>
    </row>
    <row r="98" spans="1:13">
      <c r="A98" t="s">
        <v>783</v>
      </c>
      <c r="B98" s="9">
        <v>1.91E-5</v>
      </c>
      <c r="C98">
        <v>12.78</v>
      </c>
      <c r="H98" s="1">
        <v>16</v>
      </c>
      <c r="I98" s="5">
        <f t="shared" si="10"/>
        <v>22.500000000000004</v>
      </c>
      <c r="J98" s="5">
        <f t="shared" si="11"/>
        <v>134</v>
      </c>
      <c r="K98" s="5">
        <f t="shared" si="12"/>
        <v>148</v>
      </c>
      <c r="L98" s="5">
        <f t="shared" si="13"/>
        <v>87.399999999999991</v>
      </c>
      <c r="M98" s="5">
        <f t="shared" si="14"/>
        <v>128</v>
      </c>
    </row>
    <row r="99" spans="1:13">
      <c r="A99" t="s">
        <v>1000</v>
      </c>
      <c r="B99" s="9">
        <v>1.98E-5</v>
      </c>
      <c r="C99">
        <v>24.69</v>
      </c>
      <c r="H99" s="1">
        <v>32</v>
      </c>
      <c r="I99" s="5">
        <f t="shared" si="10"/>
        <v>25.599999999999998</v>
      </c>
      <c r="J99" s="5">
        <f t="shared" si="11"/>
        <v>133</v>
      </c>
      <c r="K99" s="5">
        <f t="shared" si="12"/>
        <v>135</v>
      </c>
      <c r="L99" s="5">
        <f t="shared" si="13"/>
        <v>87.6</v>
      </c>
      <c r="M99" s="5">
        <f t="shared" si="14"/>
        <v>107</v>
      </c>
    </row>
    <row r="100" spans="1:13">
      <c r="A100" t="s">
        <v>999</v>
      </c>
      <c r="B100" s="9">
        <v>2.1100000000000001E-5</v>
      </c>
      <c r="C100">
        <v>46.31</v>
      </c>
      <c r="H100" s="1">
        <v>64</v>
      </c>
      <c r="I100" s="5">
        <f t="shared" si="10"/>
        <v>28.7</v>
      </c>
      <c r="J100" s="5">
        <f t="shared" si="11"/>
        <v>134</v>
      </c>
      <c r="K100" s="5">
        <f t="shared" si="12"/>
        <v>149</v>
      </c>
      <c r="L100" s="5">
        <f t="shared" si="13"/>
        <v>94.699999999999989</v>
      </c>
      <c r="M100" s="5">
        <f t="shared" si="14"/>
        <v>109.00000000000001</v>
      </c>
    </row>
    <row r="101" spans="1:13">
      <c r="A101" t="s">
        <v>998</v>
      </c>
      <c r="B101" s="9">
        <v>2.37E-5</v>
      </c>
      <c r="C101">
        <v>82.26</v>
      </c>
      <c r="H101" s="1">
        <v>128</v>
      </c>
      <c r="I101" s="5">
        <f t="shared" si="10"/>
        <v>26.1</v>
      </c>
      <c r="J101" s="5">
        <f t="shared" si="11"/>
        <v>136.99999999999997</v>
      </c>
      <c r="K101" s="5">
        <f t="shared" si="12"/>
        <v>131</v>
      </c>
      <c r="L101" s="5">
        <f t="shared" si="13"/>
        <v>93.300000000000011</v>
      </c>
      <c r="M101" s="5">
        <f t="shared" si="14"/>
        <v>98.4</v>
      </c>
    </row>
    <row r="102" spans="1:13">
      <c r="A102" t="s">
        <v>935</v>
      </c>
      <c r="B102" s="9">
        <v>2.6599999999999999E-5</v>
      </c>
      <c r="C102">
        <v>146.80000000000001</v>
      </c>
      <c r="H102" s="1">
        <v>256</v>
      </c>
      <c r="I102" s="5">
        <f t="shared" si="10"/>
        <v>47.4</v>
      </c>
      <c r="J102" s="5">
        <f t="shared" si="11"/>
        <v>147</v>
      </c>
      <c r="K102" s="5">
        <f t="shared" si="12"/>
        <v>132</v>
      </c>
      <c r="L102" s="5">
        <f t="shared" si="13"/>
        <v>100</v>
      </c>
      <c r="M102" s="5">
        <f t="shared" si="14"/>
        <v>100</v>
      </c>
    </row>
    <row r="103" spans="1:13">
      <c r="A103" t="s">
        <v>204</v>
      </c>
      <c r="B103" s="9">
        <v>3.7799999999999997E-5</v>
      </c>
      <c r="C103">
        <v>206.8</v>
      </c>
      <c r="H103" s="1">
        <v>512</v>
      </c>
      <c r="I103" s="5">
        <f t="shared" si="10"/>
        <v>53.699999999999996</v>
      </c>
      <c r="J103" s="5">
        <f t="shared" si="11"/>
        <v>141</v>
      </c>
      <c r="K103" s="5">
        <f t="shared" si="12"/>
        <v>139.99999999999997</v>
      </c>
      <c r="L103" s="5">
        <f t="shared" si="13"/>
        <v>121</v>
      </c>
      <c r="M103" s="5">
        <f t="shared" si="14"/>
        <v>118</v>
      </c>
    </row>
    <row r="104" spans="1:13">
      <c r="A104" t="s">
        <v>997</v>
      </c>
      <c r="B104" s="9">
        <v>5.7800000000000002E-5</v>
      </c>
      <c r="C104">
        <v>270.3</v>
      </c>
      <c r="H104" s="1">
        <v>1024</v>
      </c>
      <c r="I104" s="5">
        <f t="shared" si="10"/>
        <v>86.9</v>
      </c>
      <c r="J104" s="5">
        <f t="shared" si="11"/>
        <v>179</v>
      </c>
      <c r="K104" s="5">
        <f t="shared" si="12"/>
        <v>168.99999999999997</v>
      </c>
      <c r="L104" s="5">
        <f t="shared" si="13"/>
        <v>105.00000000000001</v>
      </c>
      <c r="M104" s="5">
        <f t="shared" si="14"/>
        <v>108</v>
      </c>
    </row>
    <row r="105" spans="1:13">
      <c r="A105" t="s">
        <v>996</v>
      </c>
      <c r="B105" s="9">
        <v>9.7E-5</v>
      </c>
      <c r="C105">
        <v>322</v>
      </c>
      <c r="H105" s="1">
        <v>2048</v>
      </c>
      <c r="I105" s="5">
        <f t="shared" si="10"/>
        <v>147</v>
      </c>
      <c r="J105" s="5">
        <f t="shared" si="11"/>
        <v>246.00000000000003</v>
      </c>
      <c r="K105" s="5">
        <f t="shared" si="12"/>
        <v>268.99999999999994</v>
      </c>
      <c r="L105" s="5">
        <f t="shared" si="13"/>
        <v>182</v>
      </c>
      <c r="M105" s="5">
        <f t="shared" si="14"/>
        <v>136.99999999999997</v>
      </c>
    </row>
    <row r="106" spans="1:13">
      <c r="A106" t="s">
        <v>995</v>
      </c>
      <c r="B106" s="9">
        <v>2.0799999999999999E-4</v>
      </c>
      <c r="C106">
        <v>300.8</v>
      </c>
      <c r="H106" s="1">
        <v>4096</v>
      </c>
      <c r="I106" s="5">
        <f t="shared" si="10"/>
        <v>277.99999999999994</v>
      </c>
      <c r="J106" s="5">
        <f t="shared" si="11"/>
        <v>418.00000000000006</v>
      </c>
      <c r="K106" s="5">
        <f t="shared" si="12"/>
        <v>481</v>
      </c>
      <c r="L106" s="5">
        <f t="shared" si="13"/>
        <v>279</v>
      </c>
      <c r="M106" s="5">
        <f t="shared" si="14"/>
        <v>232</v>
      </c>
    </row>
    <row r="107" spans="1:13">
      <c r="A107" t="s">
        <v>994</v>
      </c>
      <c r="B107" s="9">
        <v>3.1100000000000002E-4</v>
      </c>
      <c r="C107">
        <v>401.9</v>
      </c>
      <c r="H107" s="1">
        <v>8192</v>
      </c>
      <c r="I107" s="5">
        <f t="shared" si="10"/>
        <v>483</v>
      </c>
      <c r="J107" s="5">
        <f t="shared" si="11"/>
        <v>713</v>
      </c>
      <c r="K107" s="5">
        <f t="shared" si="12"/>
        <v>730</v>
      </c>
      <c r="L107" s="5">
        <f t="shared" si="13"/>
        <v>550</v>
      </c>
      <c r="M107" s="5">
        <f t="shared" si="14"/>
        <v>458.99999999999994</v>
      </c>
    </row>
    <row r="108" spans="1:13">
      <c r="A108" t="s">
        <v>932</v>
      </c>
      <c r="B108" s="9">
        <v>5.1699999999999999E-4</v>
      </c>
      <c r="C108">
        <v>483.5</v>
      </c>
      <c r="H108" s="1">
        <v>16384</v>
      </c>
      <c r="I108" s="5">
        <f t="shared" si="10"/>
        <v>1030</v>
      </c>
      <c r="J108" s="5">
        <f t="shared" si="11"/>
        <v>1430.0000000000002</v>
      </c>
      <c r="K108" s="5">
        <f t="shared" si="12"/>
        <v>1430.0000000000002</v>
      </c>
      <c r="L108" s="5">
        <f t="shared" si="13"/>
        <v>1020</v>
      </c>
      <c r="M108" s="5">
        <f t="shared" si="14"/>
        <v>964</v>
      </c>
    </row>
    <row r="109" spans="1:13">
      <c r="A109" t="s">
        <v>993</v>
      </c>
      <c r="B109" s="9">
        <v>9.2800000000000001E-4</v>
      </c>
      <c r="C109">
        <v>538.9</v>
      </c>
      <c r="H109" s="1">
        <v>32768</v>
      </c>
      <c r="I109" s="5">
        <f t="shared" si="10"/>
        <v>2070</v>
      </c>
      <c r="J109" s="5">
        <f t="shared" si="11"/>
        <v>2560</v>
      </c>
      <c r="K109" s="5">
        <f t="shared" si="12"/>
        <v>2820</v>
      </c>
      <c r="L109" s="5">
        <f t="shared" si="13"/>
        <v>1990</v>
      </c>
      <c r="M109" s="5">
        <f t="shared" si="14"/>
        <v>1830</v>
      </c>
    </row>
    <row r="110" spans="1:13">
      <c r="A110" t="s">
        <v>992</v>
      </c>
      <c r="B110" s="9">
        <v>1.74E-3</v>
      </c>
      <c r="C110">
        <v>574</v>
      </c>
      <c r="H110" s="1">
        <v>65536</v>
      </c>
      <c r="I110" s="5">
        <f t="shared" si="10"/>
        <v>3880.0000000000005</v>
      </c>
      <c r="J110" s="5">
        <f t="shared" si="11"/>
        <v>5870</v>
      </c>
      <c r="K110" s="5">
        <f t="shared" si="12"/>
        <v>5320</v>
      </c>
      <c r="L110" s="5">
        <f t="shared" si="13"/>
        <v>4200</v>
      </c>
      <c r="M110" s="5">
        <f t="shared" si="14"/>
        <v>3620</v>
      </c>
    </row>
    <row r="111" spans="1:13">
      <c r="A111" t="s">
        <v>991</v>
      </c>
      <c r="B111" s="9">
        <v>3.4099999999999998E-3</v>
      </c>
      <c r="C111">
        <v>585.79999999999995</v>
      </c>
      <c r="H111" s="1">
        <v>131072</v>
      </c>
      <c r="I111" s="5">
        <f t="shared" si="10"/>
        <v>7930</v>
      </c>
      <c r="J111" s="5">
        <f t="shared" si="11"/>
        <v>11200</v>
      </c>
      <c r="K111" s="5">
        <f t="shared" si="12"/>
        <v>10700</v>
      </c>
      <c r="L111" s="5">
        <f t="shared" si="13"/>
        <v>8040.0000000000009</v>
      </c>
      <c r="M111" s="5">
        <f t="shared" si="14"/>
        <v>7430</v>
      </c>
    </row>
    <row r="112" spans="1:13">
      <c r="A112" t="s">
        <v>990</v>
      </c>
      <c r="B112" s="9">
        <v>6.62E-3</v>
      </c>
      <c r="C112">
        <v>604.5</v>
      </c>
      <c r="H112" s="1">
        <v>262144</v>
      </c>
      <c r="I112" s="5">
        <f t="shared" si="10"/>
        <v>16299.999999999996</v>
      </c>
      <c r="J112" s="5">
        <f t="shared" si="11"/>
        <v>21800</v>
      </c>
      <c r="K112" s="5">
        <f t="shared" si="12"/>
        <v>20000</v>
      </c>
      <c r="L112" s="5">
        <f t="shared" si="13"/>
        <v>15400</v>
      </c>
      <c r="M112" s="5">
        <f t="shared" si="14"/>
        <v>14000</v>
      </c>
    </row>
    <row r="113" spans="1:13">
      <c r="A113" t="s">
        <v>989</v>
      </c>
      <c r="B113" s="9">
        <v>1.3100000000000001E-2</v>
      </c>
      <c r="C113">
        <v>611</v>
      </c>
      <c r="H113" s="1">
        <v>524288</v>
      </c>
      <c r="I113" s="5">
        <f t="shared" si="10"/>
        <v>32900</v>
      </c>
      <c r="J113" s="5">
        <f t="shared" si="11"/>
        <v>42700</v>
      </c>
      <c r="K113" s="5">
        <f t="shared" si="12"/>
        <v>39699.999999999993</v>
      </c>
      <c r="L113" s="5">
        <f t="shared" si="13"/>
        <v>34800</v>
      </c>
      <c r="M113" s="5">
        <f t="shared" si="14"/>
        <v>28500</v>
      </c>
    </row>
    <row r="114" spans="1:13">
      <c r="A114" t="s">
        <v>238</v>
      </c>
      <c r="B114" s="9">
        <v>2.5499999999999998E-2</v>
      </c>
      <c r="C114">
        <v>627.5</v>
      </c>
      <c r="H114" s="1">
        <v>1048576</v>
      </c>
      <c r="I114" s="5">
        <f t="shared" si="10"/>
        <v>68500</v>
      </c>
      <c r="J114" s="5">
        <f t="shared" si="11"/>
        <v>83600</v>
      </c>
      <c r="K114" s="5">
        <f t="shared" si="12"/>
        <v>82600.000000000015</v>
      </c>
      <c r="L114" s="5">
        <f t="shared" si="13"/>
        <v>75200</v>
      </c>
      <c r="M114" s="5">
        <f t="shared" si="14"/>
        <v>60300</v>
      </c>
    </row>
    <row r="115" spans="1:13">
      <c r="A115" t="s">
        <v>260</v>
      </c>
      <c r="B115" s="9">
        <v>5.0900000000000001E-2</v>
      </c>
      <c r="C115">
        <v>628.20000000000005</v>
      </c>
      <c r="H115" s="1">
        <v>2097152</v>
      </c>
      <c r="I115" s="5">
        <f t="shared" si="10"/>
        <v>155000</v>
      </c>
      <c r="J115" s="5">
        <f t="shared" si="11"/>
        <v>158000</v>
      </c>
      <c r="K115" s="5">
        <f t="shared" si="12"/>
        <v>171000</v>
      </c>
      <c r="L115" s="5">
        <f t="shared" si="13"/>
        <v>145000</v>
      </c>
      <c r="M115" s="5">
        <f t="shared" si="14"/>
        <v>120000</v>
      </c>
    </row>
    <row r="116" spans="1:13">
      <c r="A116"/>
      <c r="B116"/>
      <c r="C116"/>
      <c r="H116" s="1">
        <v>4194304</v>
      </c>
      <c r="I116" s="5">
        <f t="shared" si="10"/>
        <v>293000</v>
      </c>
      <c r="J116" s="5">
        <f t="shared" si="11"/>
        <v>320000</v>
      </c>
      <c r="K116" s="5">
        <f t="shared" si="12"/>
        <v>345000</v>
      </c>
      <c r="L116" s="5">
        <f t="shared" si="13"/>
        <v>286000</v>
      </c>
      <c r="M116" s="5">
        <f t="shared" si="14"/>
        <v>266000</v>
      </c>
    </row>
    <row r="117" spans="1:13">
      <c r="A117" t="s">
        <v>7</v>
      </c>
      <c r="B117"/>
      <c r="C117"/>
      <c r="H117" s="1">
        <v>8388608</v>
      </c>
      <c r="I117" s="5">
        <f t="shared" si="10"/>
        <v>662000</v>
      </c>
      <c r="J117" s="5">
        <f t="shared" si="11"/>
        <v>761000</v>
      </c>
      <c r="K117" s="5">
        <f t="shared" si="12"/>
        <v>681000</v>
      </c>
      <c r="L117" s="5">
        <f t="shared" si="13"/>
        <v>725000</v>
      </c>
      <c r="M117" s="5">
        <f t="shared" si="14"/>
        <v>618000</v>
      </c>
    </row>
    <row r="118" spans="1:13">
      <c r="A118" t="s">
        <v>945</v>
      </c>
      <c r="B118"/>
      <c r="C118"/>
      <c r="H118" s="1">
        <v>16777216</v>
      </c>
      <c r="I118" s="5">
        <f t="shared" si="10"/>
        <v>1320000</v>
      </c>
      <c r="J118" s="5">
        <f t="shared" si="11"/>
        <v>1390000</v>
      </c>
      <c r="K118" s="5">
        <f t="shared" si="12"/>
        <v>1340000</v>
      </c>
      <c r="L118" s="5">
        <f t="shared" si="13"/>
        <v>1460000</v>
      </c>
      <c r="M118" s="5">
        <f t="shared" si="14"/>
        <v>1240000</v>
      </c>
    </row>
    <row r="119" spans="1:13">
      <c r="A119" t="s">
        <v>9</v>
      </c>
      <c r="B119"/>
      <c r="C119"/>
      <c r="H119" s="1">
        <v>33554432</v>
      </c>
      <c r="I119" s="5">
        <f t="shared" si="10"/>
        <v>2570000</v>
      </c>
      <c r="J119" s="5">
        <f t="shared" si="11"/>
        <v>2720000</v>
      </c>
      <c r="K119" s="5">
        <f t="shared" si="12"/>
        <v>2660000</v>
      </c>
      <c r="L119" s="5">
        <f t="shared" si="13"/>
        <v>2540000</v>
      </c>
      <c r="M119" s="5">
        <f t="shared" si="14"/>
        <v>2470000</v>
      </c>
    </row>
    <row r="120" spans="1:13">
      <c r="A120" t="s">
        <v>35</v>
      </c>
      <c r="B120"/>
      <c r="C120"/>
    </row>
    <row r="121" spans="1:13">
      <c r="A121" t="s">
        <v>12</v>
      </c>
      <c r="B121"/>
      <c r="C121"/>
    </row>
    <row r="122" spans="1:13">
      <c r="A122" t="s">
        <v>15</v>
      </c>
      <c r="B122"/>
      <c r="C122"/>
    </row>
    <row r="123" spans="1:13">
      <c r="A123"/>
      <c r="B123"/>
      <c r="C123"/>
    </row>
    <row r="124" spans="1:13">
      <c r="A124" t="s">
        <v>18</v>
      </c>
      <c r="B124" t="s">
        <v>19</v>
      </c>
      <c r="C124" t="s">
        <v>20</v>
      </c>
      <c r="G124" s="2" t="s">
        <v>11</v>
      </c>
      <c r="H124" s="1">
        <v>8</v>
      </c>
    </row>
    <row r="125" spans="1:13">
      <c r="A125"/>
      <c r="B125"/>
      <c r="C125"/>
      <c r="H125" s="4" t="s">
        <v>13</v>
      </c>
      <c r="I125" s="1" t="s">
        <v>33</v>
      </c>
    </row>
    <row r="126" spans="1:13">
      <c r="A126" t="s">
        <v>988</v>
      </c>
      <c r="B126" s="9">
        <v>5.94E-5</v>
      </c>
      <c r="C126">
        <v>0.1283</v>
      </c>
      <c r="I126" s="1" t="s">
        <v>28</v>
      </c>
    </row>
    <row r="127" spans="1:13">
      <c r="A127" t="s">
        <v>987</v>
      </c>
      <c r="B127" s="9">
        <v>5.9799999999999997E-5</v>
      </c>
      <c r="C127">
        <v>0.25509999999999999</v>
      </c>
      <c r="H127" s="1" t="s">
        <v>17</v>
      </c>
    </row>
    <row r="128" spans="1:13">
      <c r="A128" t="s">
        <v>986</v>
      </c>
      <c r="B128" s="9">
        <v>5.9799999999999997E-5</v>
      </c>
      <c r="C128">
        <v>0.51019999999999999</v>
      </c>
    </row>
    <row r="129" spans="1:13">
      <c r="A129" t="s">
        <v>985</v>
      </c>
      <c r="B129" s="9">
        <v>6.1400000000000002E-5</v>
      </c>
      <c r="C129">
        <v>0.99399999999999999</v>
      </c>
      <c r="I129" s="1" t="s">
        <v>21</v>
      </c>
      <c r="J129" s="1" t="s">
        <v>22</v>
      </c>
      <c r="K129" s="1" t="s">
        <v>23</v>
      </c>
      <c r="L129" s="1" t="s">
        <v>24</v>
      </c>
      <c r="M129" s="1" t="s">
        <v>25</v>
      </c>
    </row>
    <row r="130" spans="1:13">
      <c r="A130" t="s">
        <v>984</v>
      </c>
      <c r="B130" s="9">
        <v>6.1600000000000007E-5</v>
      </c>
      <c r="C130">
        <v>1.98</v>
      </c>
      <c r="H130" s="1">
        <v>8</v>
      </c>
      <c r="I130" s="6">
        <f>C295/1000*$H$21</f>
        <v>2.6880000000000003E-3</v>
      </c>
      <c r="J130" s="6">
        <f>C229/1000*$H$21</f>
        <v>4.5375999999999999E-4</v>
      </c>
      <c r="K130" s="6">
        <f>C262/1000*$H$21</f>
        <v>4.348E-4</v>
      </c>
      <c r="L130" s="6">
        <f>C328/1000*$H$21</f>
        <v>7.0423999999999997E-4</v>
      </c>
      <c r="M130" s="6">
        <f>C361/1000*$H$21</f>
        <v>5.4703999999999994E-4</v>
      </c>
    </row>
    <row r="131" spans="1:13">
      <c r="A131" t="s">
        <v>983</v>
      </c>
      <c r="B131" s="9">
        <v>6.19E-5</v>
      </c>
      <c r="C131">
        <v>3.9449999999999998</v>
      </c>
      <c r="H131" s="1">
        <v>16</v>
      </c>
      <c r="I131" s="6">
        <f t="shared" ref="I131:I152" si="15">C296/1000*$H$21</f>
        <v>5.4343999999999998E-3</v>
      </c>
      <c r="J131" s="6">
        <f t="shared" ref="J131:J152" si="16">C230/1000*$H$21</f>
        <v>9.0880000000000008E-4</v>
      </c>
      <c r="K131" s="6">
        <f t="shared" ref="K131:K152" si="17">C263/1000*$H$21</f>
        <v>8.2640000000000003E-4</v>
      </c>
      <c r="L131" s="6">
        <f t="shared" ref="L131:L152" si="18">C329/1000*$H$21</f>
        <v>1.3968000000000001E-3</v>
      </c>
      <c r="M131" s="6">
        <f t="shared" ref="M131:M152" si="19">C362/1000*$H$21</f>
        <v>9.544E-4</v>
      </c>
    </row>
    <row r="132" spans="1:13">
      <c r="A132" t="s">
        <v>982</v>
      </c>
      <c r="B132" s="9">
        <v>6.3100000000000002E-5</v>
      </c>
      <c r="C132">
        <v>7.7370000000000001</v>
      </c>
      <c r="H132" s="1">
        <v>32</v>
      </c>
      <c r="I132" s="6">
        <f t="shared" si="15"/>
        <v>9.5440000000000004E-3</v>
      </c>
      <c r="J132" s="6">
        <f t="shared" si="16"/>
        <v>1.8384E-3</v>
      </c>
      <c r="K132" s="6">
        <f t="shared" si="17"/>
        <v>1.8112E-3</v>
      </c>
      <c r="L132" s="6">
        <f t="shared" si="18"/>
        <v>2.7856000000000001E-3</v>
      </c>
      <c r="M132" s="6">
        <f t="shared" si="19"/>
        <v>2.2879999999999997E-3</v>
      </c>
    </row>
    <row r="133" spans="1:13">
      <c r="A133" t="s">
        <v>981</v>
      </c>
      <c r="B133" s="9">
        <v>6.5599999999999995E-5</v>
      </c>
      <c r="C133">
        <v>14.9</v>
      </c>
      <c r="H133" s="1">
        <v>64</v>
      </c>
      <c r="I133" s="6">
        <f t="shared" si="15"/>
        <v>1.6984000000000003E-2</v>
      </c>
      <c r="J133" s="6">
        <f t="shared" si="16"/>
        <v>3.6359999999999999E-3</v>
      </c>
      <c r="K133" s="6">
        <f t="shared" si="17"/>
        <v>3.2736000000000002E-3</v>
      </c>
      <c r="L133" s="6">
        <f t="shared" si="18"/>
        <v>5.1544E-3</v>
      </c>
      <c r="M133" s="6">
        <f t="shared" si="19"/>
        <v>4.4640000000000001E-3</v>
      </c>
    </row>
    <row r="134" spans="1:13">
      <c r="A134" t="s">
        <v>980</v>
      </c>
      <c r="B134" s="9">
        <v>6.9099999999999999E-5</v>
      </c>
      <c r="C134">
        <v>28.27</v>
      </c>
      <c r="H134" s="1">
        <v>128</v>
      </c>
      <c r="I134" s="6">
        <f t="shared" si="15"/>
        <v>3.7471999999999998E-2</v>
      </c>
      <c r="J134" s="6">
        <f t="shared" si="16"/>
        <v>7.1047999999999997E-3</v>
      </c>
      <c r="K134" s="6">
        <f t="shared" si="17"/>
        <v>7.4624000000000001E-3</v>
      </c>
      <c r="L134" s="6">
        <f t="shared" si="18"/>
        <v>1.0471999999999999E-2</v>
      </c>
      <c r="M134" s="6">
        <f t="shared" si="19"/>
        <v>9.9280000000000011E-3</v>
      </c>
    </row>
    <row r="135" spans="1:13">
      <c r="A135" t="s">
        <v>979</v>
      </c>
      <c r="B135" s="9">
        <v>7.25E-5</v>
      </c>
      <c r="C135">
        <v>53.87</v>
      </c>
      <c r="H135" s="1">
        <v>256</v>
      </c>
      <c r="I135" s="6">
        <f t="shared" si="15"/>
        <v>4.1239999999999999E-2</v>
      </c>
      <c r="J135" s="6">
        <f t="shared" si="16"/>
        <v>1.3264E-2</v>
      </c>
      <c r="K135" s="6">
        <f t="shared" si="17"/>
        <v>1.4816000000000001E-2</v>
      </c>
      <c r="L135" s="6">
        <f t="shared" si="18"/>
        <v>1.9463999999999999E-2</v>
      </c>
      <c r="M135" s="6">
        <f t="shared" si="19"/>
        <v>1.9512000000000002E-2</v>
      </c>
    </row>
    <row r="136" spans="1:13">
      <c r="A136" t="s">
        <v>978</v>
      </c>
      <c r="B136" s="9">
        <v>8.0699999999999996E-5</v>
      </c>
      <c r="C136">
        <v>96.82</v>
      </c>
      <c r="H136" s="1">
        <v>512</v>
      </c>
      <c r="I136" s="6">
        <f t="shared" si="15"/>
        <v>7.2728000000000001E-2</v>
      </c>
      <c r="J136" s="6">
        <f t="shared" si="16"/>
        <v>2.768E-2</v>
      </c>
      <c r="K136" s="6">
        <f t="shared" si="17"/>
        <v>2.7872000000000001E-2</v>
      </c>
      <c r="L136" s="6">
        <f t="shared" si="18"/>
        <v>3.2392000000000004E-2</v>
      </c>
      <c r="M136" s="6">
        <f t="shared" si="19"/>
        <v>3.3191999999999999E-2</v>
      </c>
    </row>
    <row r="137" spans="1:13">
      <c r="A137" t="s">
        <v>977</v>
      </c>
      <c r="B137" s="9">
        <v>9.6600000000000003E-5</v>
      </c>
      <c r="C137">
        <v>161.80000000000001</v>
      </c>
      <c r="H137" s="1">
        <v>1024</v>
      </c>
      <c r="I137" s="6">
        <f t="shared" si="15"/>
        <v>8.992E-2</v>
      </c>
      <c r="J137" s="6">
        <f t="shared" si="16"/>
        <v>4.3712000000000001E-2</v>
      </c>
      <c r="K137" s="6">
        <f t="shared" si="17"/>
        <v>4.6112E-2</v>
      </c>
      <c r="L137" s="6">
        <f t="shared" si="18"/>
        <v>7.4415999999999996E-2</v>
      </c>
      <c r="M137" s="6">
        <f t="shared" si="19"/>
        <v>7.2559999999999999E-2</v>
      </c>
    </row>
    <row r="138" spans="1:13">
      <c r="A138" t="s">
        <v>976</v>
      </c>
      <c r="B138" s="9">
        <v>1.26E-4</v>
      </c>
      <c r="C138">
        <v>248.1</v>
      </c>
      <c r="H138" s="1">
        <v>2048</v>
      </c>
      <c r="I138" s="6">
        <f t="shared" si="15"/>
        <v>0.10648000000000001</v>
      </c>
      <c r="J138" s="6">
        <f t="shared" si="16"/>
        <v>6.3616000000000006E-2</v>
      </c>
      <c r="K138" s="6">
        <f t="shared" si="17"/>
        <v>5.808E-2</v>
      </c>
      <c r="L138" s="6">
        <f t="shared" si="18"/>
        <v>8.5919999999999996E-2</v>
      </c>
      <c r="M138" s="6">
        <f t="shared" si="19"/>
        <v>0.11384</v>
      </c>
    </row>
    <row r="139" spans="1:13">
      <c r="A139" t="s">
        <v>975</v>
      </c>
      <c r="B139" s="9">
        <v>1.7799999999999999E-4</v>
      </c>
      <c r="C139">
        <v>350.2</v>
      </c>
      <c r="H139" s="1">
        <v>4096</v>
      </c>
      <c r="I139" s="6">
        <f t="shared" si="15"/>
        <v>0.11248000000000001</v>
      </c>
      <c r="J139" s="6">
        <f t="shared" si="16"/>
        <v>7.4768000000000001E-2</v>
      </c>
      <c r="K139" s="6">
        <f t="shared" si="17"/>
        <v>6.4912000000000011E-2</v>
      </c>
      <c r="L139" s="6">
        <f t="shared" si="18"/>
        <v>0.11192000000000001</v>
      </c>
      <c r="M139" s="6">
        <f t="shared" si="19"/>
        <v>0.13472000000000001</v>
      </c>
    </row>
    <row r="140" spans="1:13">
      <c r="A140" t="s">
        <v>974</v>
      </c>
      <c r="B140" s="9">
        <v>2.7900000000000001E-4</v>
      </c>
      <c r="C140">
        <v>448.3</v>
      </c>
      <c r="H140" s="1">
        <v>8192</v>
      </c>
      <c r="I140" s="6">
        <f t="shared" si="15"/>
        <v>0.12928000000000001</v>
      </c>
      <c r="J140" s="6">
        <f t="shared" si="16"/>
        <v>8.7680000000000008E-2</v>
      </c>
      <c r="K140" s="6">
        <f t="shared" si="17"/>
        <v>8.5599999999999996E-2</v>
      </c>
      <c r="L140" s="6">
        <f t="shared" si="18"/>
        <v>0.11359999999999999</v>
      </c>
      <c r="M140" s="6">
        <f t="shared" si="19"/>
        <v>0.13616</v>
      </c>
    </row>
    <row r="141" spans="1:13">
      <c r="A141" t="s">
        <v>973</v>
      </c>
      <c r="B141" s="9">
        <v>4.7800000000000002E-4</v>
      </c>
      <c r="C141">
        <v>523.5</v>
      </c>
      <c r="H141" s="1">
        <v>16384</v>
      </c>
      <c r="I141" s="6">
        <f t="shared" si="15"/>
        <v>0.12088</v>
      </c>
      <c r="J141" s="6">
        <f t="shared" si="16"/>
        <v>8.7520000000000001E-2</v>
      </c>
      <c r="K141" s="6">
        <f t="shared" si="17"/>
        <v>8.72E-2</v>
      </c>
      <c r="L141" s="6">
        <f t="shared" si="18"/>
        <v>0.12272</v>
      </c>
      <c r="M141" s="6">
        <f t="shared" si="19"/>
        <v>0.12968000000000002</v>
      </c>
    </row>
    <row r="142" spans="1:13">
      <c r="A142" t="s">
        <v>972</v>
      </c>
      <c r="B142" s="9">
        <v>8.7399999999999999E-4</v>
      </c>
      <c r="C142">
        <v>572.1</v>
      </c>
      <c r="H142" s="1">
        <v>32768</v>
      </c>
      <c r="I142" s="6">
        <f t="shared" si="15"/>
        <v>0.12056</v>
      </c>
      <c r="J142" s="6">
        <f t="shared" si="16"/>
        <v>9.7680000000000003E-2</v>
      </c>
      <c r="K142" s="6">
        <f t="shared" si="17"/>
        <v>8.856E-2</v>
      </c>
      <c r="L142" s="6">
        <f t="shared" si="18"/>
        <v>0.12551999999999999</v>
      </c>
      <c r="M142" s="6">
        <f t="shared" si="19"/>
        <v>0.13688</v>
      </c>
    </row>
    <row r="143" spans="1:13">
      <c r="A143" t="s">
        <v>971</v>
      </c>
      <c r="B143" s="9">
        <v>1.67E-3</v>
      </c>
      <c r="C143">
        <v>600.20000000000005</v>
      </c>
      <c r="H143" s="1">
        <v>65536</v>
      </c>
      <c r="I143" s="6">
        <f t="shared" si="15"/>
        <v>0.12887999999999999</v>
      </c>
      <c r="J143" s="6">
        <f t="shared" si="16"/>
        <v>8.5199999999999998E-2</v>
      </c>
      <c r="K143" s="6">
        <f t="shared" si="17"/>
        <v>9.4E-2</v>
      </c>
      <c r="L143" s="6">
        <f t="shared" si="18"/>
        <v>0.1192</v>
      </c>
      <c r="M143" s="6">
        <f t="shared" si="19"/>
        <v>0.13791999999999999</v>
      </c>
    </row>
    <row r="144" spans="1:13">
      <c r="A144" t="s">
        <v>970</v>
      </c>
      <c r="B144" s="9">
        <v>3.2499999999999999E-3</v>
      </c>
      <c r="C144">
        <v>615.4</v>
      </c>
      <c r="H144" s="1">
        <v>131072</v>
      </c>
      <c r="I144" s="6">
        <f t="shared" si="15"/>
        <v>0.12608</v>
      </c>
      <c r="J144" s="6">
        <f t="shared" si="16"/>
        <v>8.9279999999999998E-2</v>
      </c>
      <c r="K144" s="6">
        <f t="shared" si="17"/>
        <v>9.3280000000000002E-2</v>
      </c>
      <c r="L144" s="6">
        <f t="shared" si="18"/>
        <v>0.12440000000000001</v>
      </c>
      <c r="M144" s="6">
        <f t="shared" si="19"/>
        <v>0.13456000000000001</v>
      </c>
    </row>
    <row r="145" spans="1:13">
      <c r="A145" t="s">
        <v>969</v>
      </c>
      <c r="B145" s="9">
        <v>6.4099999999999999E-3</v>
      </c>
      <c r="C145">
        <v>623.6</v>
      </c>
      <c r="H145" s="1">
        <v>262144</v>
      </c>
      <c r="I145" s="6">
        <f t="shared" si="15"/>
        <v>0.12248000000000001</v>
      </c>
      <c r="J145" s="6">
        <f t="shared" si="16"/>
        <v>9.1920000000000002E-2</v>
      </c>
      <c r="K145" s="6">
        <f t="shared" si="17"/>
        <v>0.10016</v>
      </c>
      <c r="L145" s="6">
        <f t="shared" si="18"/>
        <v>0.13024000000000002</v>
      </c>
      <c r="M145" s="6">
        <f t="shared" si="19"/>
        <v>0.14288000000000001</v>
      </c>
    </row>
    <row r="146" spans="1:13">
      <c r="A146" t="s">
        <v>968</v>
      </c>
      <c r="B146" s="9">
        <v>1.2800000000000001E-2</v>
      </c>
      <c r="C146">
        <v>626.70000000000005</v>
      </c>
      <c r="H146" s="1">
        <v>524288</v>
      </c>
      <c r="I146" s="6">
        <f t="shared" si="15"/>
        <v>0.12168000000000001</v>
      </c>
      <c r="J146" s="6">
        <f t="shared" si="16"/>
        <v>9.3680000000000013E-2</v>
      </c>
      <c r="K146" s="6">
        <f t="shared" si="17"/>
        <v>0.10088</v>
      </c>
      <c r="L146" s="6">
        <f t="shared" si="18"/>
        <v>0.11504</v>
      </c>
      <c r="M146" s="6">
        <f t="shared" si="19"/>
        <v>0.14016000000000001</v>
      </c>
    </row>
    <row r="147" spans="1:13">
      <c r="A147" t="s">
        <v>967</v>
      </c>
      <c r="B147" s="9">
        <v>2.5499999999999998E-2</v>
      </c>
      <c r="C147">
        <v>628.20000000000005</v>
      </c>
      <c r="H147" s="1">
        <v>1048576</v>
      </c>
      <c r="I147" s="6">
        <f t="shared" si="15"/>
        <v>0.1168</v>
      </c>
      <c r="J147" s="6">
        <f t="shared" si="16"/>
        <v>9.5760000000000012E-2</v>
      </c>
      <c r="K147" s="6">
        <f t="shared" si="17"/>
        <v>9.6879999999999994E-2</v>
      </c>
      <c r="L147" s="6">
        <f t="shared" si="18"/>
        <v>0.10632</v>
      </c>
      <c r="M147" s="6">
        <f t="shared" si="19"/>
        <v>0.13263999999999998</v>
      </c>
    </row>
    <row r="148" spans="1:13">
      <c r="A148" t="s">
        <v>966</v>
      </c>
      <c r="B148" s="9">
        <v>5.0799999999999998E-2</v>
      </c>
      <c r="C148">
        <v>629.79999999999995</v>
      </c>
      <c r="H148" s="1">
        <v>2097152</v>
      </c>
      <c r="I148" s="6">
        <f t="shared" si="15"/>
        <v>0.10335999999999999</v>
      </c>
      <c r="J148" s="6">
        <f t="shared" si="16"/>
        <v>0.10104</v>
      </c>
      <c r="K148" s="6">
        <f t="shared" si="17"/>
        <v>9.3359999999999999E-2</v>
      </c>
      <c r="L148" s="6">
        <f t="shared" si="18"/>
        <v>0.11015999999999999</v>
      </c>
      <c r="M148" s="6">
        <f t="shared" si="19"/>
        <v>0.13303999999999999</v>
      </c>
    </row>
    <row r="149" spans="1:13">
      <c r="A149"/>
      <c r="B149"/>
      <c r="C149"/>
      <c r="H149" s="1">
        <v>4194304</v>
      </c>
      <c r="I149" s="6">
        <f t="shared" si="15"/>
        <v>0.10904000000000001</v>
      </c>
      <c r="J149" s="6">
        <f t="shared" si="16"/>
        <v>9.9839999999999998E-2</v>
      </c>
      <c r="K149" s="6">
        <f t="shared" si="17"/>
        <v>9.2799999999999994E-2</v>
      </c>
      <c r="L149" s="6">
        <f t="shared" si="18"/>
        <v>0.11208</v>
      </c>
      <c r="M149" s="6">
        <f t="shared" si="19"/>
        <v>0.12016</v>
      </c>
    </row>
    <row r="150" spans="1:13">
      <c r="A150" t="s">
        <v>7</v>
      </c>
      <c r="B150"/>
      <c r="C150"/>
      <c r="H150" s="1">
        <v>8388608</v>
      </c>
      <c r="I150" s="6">
        <f t="shared" si="15"/>
        <v>9.6640000000000004E-2</v>
      </c>
      <c r="J150" s="6">
        <f t="shared" si="16"/>
        <v>8.4159999999999999E-2</v>
      </c>
      <c r="K150" s="6">
        <f t="shared" si="17"/>
        <v>9.4079999999999997E-2</v>
      </c>
      <c r="L150" s="6">
        <f t="shared" si="18"/>
        <v>8.8319999999999996E-2</v>
      </c>
      <c r="M150" s="6">
        <f t="shared" si="19"/>
        <v>0.10352</v>
      </c>
    </row>
    <row r="151" spans="1:13">
      <c r="A151" t="s">
        <v>945</v>
      </c>
      <c r="B151"/>
      <c r="C151"/>
      <c r="H151" s="1">
        <v>16777216</v>
      </c>
      <c r="I151" s="6">
        <f t="shared" si="15"/>
        <v>9.7200000000000009E-2</v>
      </c>
      <c r="J151" s="6">
        <f t="shared" si="16"/>
        <v>9.2239999999999989E-2</v>
      </c>
      <c r="K151" s="6">
        <f t="shared" si="17"/>
        <v>9.5840000000000009E-2</v>
      </c>
      <c r="L151" s="6">
        <f t="shared" si="18"/>
        <v>8.7919999999999998E-2</v>
      </c>
      <c r="M151" s="6">
        <f t="shared" si="19"/>
        <v>0.10352</v>
      </c>
    </row>
    <row r="152" spans="1:13">
      <c r="A152" t="s">
        <v>26</v>
      </c>
      <c r="B152"/>
      <c r="C152"/>
      <c r="H152" s="1">
        <v>33554432</v>
      </c>
      <c r="I152" s="6">
        <f t="shared" si="15"/>
        <v>9.9519999999999997E-2</v>
      </c>
      <c r="J152" s="6">
        <f t="shared" si="16"/>
        <v>9.4E-2</v>
      </c>
      <c r="K152" s="6">
        <f t="shared" si="17"/>
        <v>9.6239999999999992E-2</v>
      </c>
      <c r="L152" s="6">
        <f t="shared" si="18"/>
        <v>0.10064000000000001</v>
      </c>
      <c r="M152" s="6">
        <f t="shared" si="19"/>
        <v>0.1036</v>
      </c>
    </row>
    <row r="153" spans="1:13">
      <c r="A153" t="s">
        <v>35</v>
      </c>
      <c r="B153"/>
      <c r="C153"/>
    </row>
    <row r="154" spans="1:13">
      <c r="A154" t="s">
        <v>12</v>
      </c>
      <c r="B154"/>
      <c r="C154"/>
    </row>
    <row r="155" spans="1:13">
      <c r="A155" t="s">
        <v>15</v>
      </c>
      <c r="B155"/>
      <c r="C155"/>
    </row>
    <row r="156" spans="1:13">
      <c r="A156"/>
      <c r="B156"/>
      <c r="C156"/>
    </row>
    <row r="157" spans="1:13">
      <c r="A157" t="s">
        <v>18</v>
      </c>
      <c r="B157" t="s">
        <v>19</v>
      </c>
      <c r="C157" t="s">
        <v>20</v>
      </c>
    </row>
    <row r="158" spans="1:13">
      <c r="A158"/>
      <c r="B158"/>
      <c r="C158"/>
    </row>
    <row r="159" spans="1:13">
      <c r="A159" t="s">
        <v>965</v>
      </c>
      <c r="B159" s="9">
        <v>6.3E-5</v>
      </c>
      <c r="C159">
        <v>0.1211</v>
      </c>
    </row>
    <row r="160" spans="1:13">
      <c r="A160" t="s">
        <v>964</v>
      </c>
      <c r="B160" s="9">
        <v>6.3E-5</v>
      </c>
      <c r="C160">
        <v>0.2422</v>
      </c>
    </row>
    <row r="161" spans="1:13">
      <c r="A161" t="s">
        <v>963</v>
      </c>
      <c r="B161" s="9">
        <v>6.3100000000000002E-5</v>
      </c>
      <c r="C161">
        <v>0.48359999999999997</v>
      </c>
    </row>
    <row r="162" spans="1:13">
      <c r="A162" t="s">
        <v>962</v>
      </c>
      <c r="B162" s="9">
        <v>6.3100000000000002E-5</v>
      </c>
      <c r="C162">
        <v>0.96709999999999996</v>
      </c>
    </row>
    <row r="163" spans="1:13">
      <c r="A163" t="s">
        <v>961</v>
      </c>
      <c r="B163" s="9">
        <v>6.3600000000000001E-5</v>
      </c>
      <c r="C163">
        <v>1.919</v>
      </c>
      <c r="I163" s="1" t="s">
        <v>14</v>
      </c>
    </row>
    <row r="164" spans="1:13">
      <c r="A164" t="s">
        <v>960</v>
      </c>
      <c r="B164" s="9">
        <v>6.4200000000000002E-5</v>
      </c>
      <c r="C164">
        <v>3.802</v>
      </c>
      <c r="I164" s="1" t="s">
        <v>16</v>
      </c>
    </row>
    <row r="165" spans="1:13">
      <c r="A165" t="s">
        <v>959</v>
      </c>
      <c r="B165" s="9">
        <v>6.6699999999999995E-5</v>
      </c>
      <c r="C165">
        <v>7.3259999999999996</v>
      </c>
      <c r="H165" s="1" t="s">
        <v>17</v>
      </c>
    </row>
    <row r="166" spans="1:13">
      <c r="A166" t="s">
        <v>958</v>
      </c>
      <c r="B166" s="9">
        <v>7.2299999999999996E-5</v>
      </c>
      <c r="C166">
        <v>13.51</v>
      </c>
    </row>
    <row r="167" spans="1:13">
      <c r="A167" t="s">
        <v>957</v>
      </c>
      <c r="B167" s="9">
        <v>8.0000000000000007E-5</v>
      </c>
      <c r="C167">
        <v>24.43</v>
      </c>
      <c r="I167" s="1" t="s">
        <v>21</v>
      </c>
      <c r="J167" s="1" t="s">
        <v>22</v>
      </c>
      <c r="K167" s="1" t="s">
        <v>23</v>
      </c>
      <c r="L167" s="1" t="s">
        <v>24</v>
      </c>
      <c r="M167" s="1" t="s">
        <v>25</v>
      </c>
    </row>
    <row r="168" spans="1:13">
      <c r="A168" t="s">
        <v>312</v>
      </c>
      <c r="B168" s="9">
        <v>8.3499999999999997E-5</v>
      </c>
      <c r="C168">
        <v>46.78</v>
      </c>
      <c r="H168" s="1">
        <v>64</v>
      </c>
      <c r="I168" s="5">
        <f t="shared" ref="I168:I190" si="20">B514*1000*1000</f>
        <v>0</v>
      </c>
      <c r="J168" s="5">
        <f t="shared" ref="J168:J190" si="21">B448*1000*1000</f>
        <v>0</v>
      </c>
      <c r="K168" s="5">
        <f t="shared" ref="K168:K190" si="22">B481*1000*1000</f>
        <v>0</v>
      </c>
      <c r="L168" s="5">
        <f t="shared" ref="L168:L190" si="23">B547*1000*1000</f>
        <v>0</v>
      </c>
      <c r="M168" s="5">
        <f t="shared" ref="M168:M190" si="24">B580*1000*1000</f>
        <v>0</v>
      </c>
    </row>
    <row r="169" spans="1:13">
      <c r="A169" t="s">
        <v>956</v>
      </c>
      <c r="B169" s="9">
        <v>9.2E-5</v>
      </c>
      <c r="C169">
        <v>84.88</v>
      </c>
      <c r="H169" s="1">
        <f>H168*2</f>
        <v>128</v>
      </c>
      <c r="I169" s="5">
        <f t="shared" si="20"/>
        <v>0</v>
      </c>
      <c r="J169" s="5">
        <f t="shared" si="21"/>
        <v>0</v>
      </c>
      <c r="K169" s="5">
        <f t="shared" si="22"/>
        <v>0</v>
      </c>
      <c r="L169" s="5">
        <f t="shared" si="23"/>
        <v>0</v>
      </c>
      <c r="M169" s="5">
        <f t="shared" si="24"/>
        <v>0</v>
      </c>
    </row>
    <row r="170" spans="1:13">
      <c r="A170" t="s">
        <v>955</v>
      </c>
      <c r="B170" s="9">
        <v>1.08E-4</v>
      </c>
      <c r="C170">
        <v>144.80000000000001</v>
      </c>
      <c r="H170" s="1">
        <f t="shared" ref="H170:H190" si="25">H169*2</f>
        <v>256</v>
      </c>
      <c r="I170" s="5">
        <f t="shared" si="20"/>
        <v>0</v>
      </c>
      <c r="J170" s="5">
        <f t="shared" si="21"/>
        <v>0</v>
      </c>
      <c r="K170" s="5">
        <f t="shared" si="22"/>
        <v>0</v>
      </c>
      <c r="L170" s="5">
        <f t="shared" si="23"/>
        <v>0</v>
      </c>
      <c r="M170" s="5">
        <f t="shared" si="24"/>
        <v>0</v>
      </c>
    </row>
    <row r="171" spans="1:13">
      <c r="A171" t="s">
        <v>954</v>
      </c>
      <c r="B171" s="9">
        <v>1.3799999999999999E-4</v>
      </c>
      <c r="C171">
        <v>226.5</v>
      </c>
      <c r="H171" s="1">
        <f t="shared" si="25"/>
        <v>512</v>
      </c>
      <c r="I171" s="5">
        <f t="shared" si="20"/>
        <v>0</v>
      </c>
      <c r="J171" s="5">
        <f t="shared" si="21"/>
        <v>0</v>
      </c>
      <c r="K171" s="5">
        <f t="shared" si="22"/>
        <v>0</v>
      </c>
      <c r="L171" s="5">
        <f t="shared" si="23"/>
        <v>0</v>
      </c>
      <c r="M171" s="5">
        <f t="shared" si="24"/>
        <v>0</v>
      </c>
    </row>
    <row r="172" spans="1:13">
      <c r="A172" t="s">
        <v>953</v>
      </c>
      <c r="B172" s="9">
        <v>1.9100000000000001E-4</v>
      </c>
      <c r="C172">
        <v>326.5</v>
      </c>
      <c r="H172" s="1">
        <f t="shared" si="25"/>
        <v>1024</v>
      </c>
      <c r="I172" s="5">
        <f t="shared" si="20"/>
        <v>0</v>
      </c>
      <c r="J172" s="5">
        <f t="shared" si="21"/>
        <v>0</v>
      </c>
      <c r="K172" s="5">
        <f t="shared" si="22"/>
        <v>0</v>
      </c>
      <c r="L172" s="5">
        <f t="shared" si="23"/>
        <v>0</v>
      </c>
      <c r="M172" s="5">
        <f t="shared" si="24"/>
        <v>0</v>
      </c>
    </row>
    <row r="173" spans="1:13">
      <c r="A173" t="s">
        <v>952</v>
      </c>
      <c r="B173" s="9">
        <v>2.9700000000000001E-4</v>
      </c>
      <c r="C173">
        <v>421.1</v>
      </c>
      <c r="H173" s="1">
        <f t="shared" si="25"/>
        <v>2048</v>
      </c>
      <c r="I173" s="5">
        <f t="shared" si="20"/>
        <v>0</v>
      </c>
      <c r="J173" s="5">
        <f t="shared" si="21"/>
        <v>0</v>
      </c>
      <c r="K173" s="5">
        <f t="shared" si="22"/>
        <v>0</v>
      </c>
      <c r="L173" s="5">
        <f t="shared" si="23"/>
        <v>0</v>
      </c>
      <c r="M173" s="5">
        <f t="shared" si="24"/>
        <v>0</v>
      </c>
    </row>
    <row r="174" spans="1:13">
      <c r="A174" t="s">
        <v>55</v>
      </c>
      <c r="B174" s="9">
        <v>5.0199999999999995E-4</v>
      </c>
      <c r="C174">
        <v>498.1</v>
      </c>
      <c r="H174" s="1">
        <f t="shared" si="25"/>
        <v>4096</v>
      </c>
      <c r="I174" s="5">
        <f t="shared" si="20"/>
        <v>0</v>
      </c>
      <c r="J174" s="5">
        <f t="shared" si="21"/>
        <v>0</v>
      </c>
      <c r="K174" s="5">
        <f t="shared" si="22"/>
        <v>0</v>
      </c>
      <c r="L174" s="5">
        <f t="shared" si="23"/>
        <v>0</v>
      </c>
      <c r="M174" s="5">
        <f t="shared" si="24"/>
        <v>0</v>
      </c>
    </row>
    <row r="175" spans="1:13">
      <c r="A175" t="s">
        <v>199</v>
      </c>
      <c r="B175" s="9">
        <v>9.1100000000000003E-4</v>
      </c>
      <c r="C175">
        <v>548.79999999999995</v>
      </c>
      <c r="H175" s="1">
        <f t="shared" si="25"/>
        <v>8192</v>
      </c>
      <c r="I175" s="5">
        <f t="shared" si="20"/>
        <v>0</v>
      </c>
      <c r="J175" s="5">
        <f t="shared" si="21"/>
        <v>0</v>
      </c>
      <c r="K175" s="5">
        <f t="shared" si="22"/>
        <v>0</v>
      </c>
      <c r="L175" s="5">
        <f t="shared" si="23"/>
        <v>0</v>
      </c>
      <c r="M175" s="5">
        <f t="shared" si="24"/>
        <v>0</v>
      </c>
    </row>
    <row r="176" spans="1:13">
      <c r="A176" t="s">
        <v>951</v>
      </c>
      <c r="B176" s="9">
        <v>1.73E-3</v>
      </c>
      <c r="C176">
        <v>579.20000000000005</v>
      </c>
      <c r="H176" s="1">
        <f t="shared" si="25"/>
        <v>16384</v>
      </c>
      <c r="I176" s="5">
        <f t="shared" si="20"/>
        <v>0</v>
      </c>
      <c r="J176" s="5">
        <f t="shared" si="21"/>
        <v>0</v>
      </c>
      <c r="K176" s="5">
        <f t="shared" si="22"/>
        <v>0</v>
      </c>
      <c r="L176" s="5">
        <f t="shared" si="23"/>
        <v>0</v>
      </c>
      <c r="M176" s="5">
        <f t="shared" si="24"/>
        <v>0</v>
      </c>
    </row>
    <row r="177" spans="1:13">
      <c r="A177" t="s">
        <v>950</v>
      </c>
      <c r="B177" s="9">
        <v>3.3E-3</v>
      </c>
      <c r="C177">
        <v>606.6</v>
      </c>
      <c r="H177" s="1">
        <f t="shared" si="25"/>
        <v>32768</v>
      </c>
      <c r="I177" s="5">
        <f t="shared" si="20"/>
        <v>0</v>
      </c>
      <c r="J177" s="5">
        <f t="shared" si="21"/>
        <v>0</v>
      </c>
      <c r="K177" s="5">
        <f t="shared" si="22"/>
        <v>0</v>
      </c>
      <c r="L177" s="5">
        <f t="shared" si="23"/>
        <v>0</v>
      </c>
      <c r="M177" s="5">
        <f t="shared" si="24"/>
        <v>0</v>
      </c>
    </row>
    <row r="178" spans="1:13">
      <c r="A178" t="s">
        <v>949</v>
      </c>
      <c r="B178" s="9">
        <v>6.4799999999999996E-3</v>
      </c>
      <c r="C178">
        <v>616.9</v>
      </c>
      <c r="H178" s="1">
        <f t="shared" si="25"/>
        <v>65536</v>
      </c>
      <c r="I178" s="5">
        <f t="shared" si="20"/>
        <v>0</v>
      </c>
      <c r="J178" s="5">
        <f t="shared" si="21"/>
        <v>0</v>
      </c>
      <c r="K178" s="5">
        <f t="shared" si="22"/>
        <v>0</v>
      </c>
      <c r="L178" s="5">
        <f t="shared" si="23"/>
        <v>0</v>
      </c>
      <c r="M178" s="5">
        <f t="shared" si="24"/>
        <v>0</v>
      </c>
    </row>
    <row r="179" spans="1:13">
      <c r="A179" t="s">
        <v>948</v>
      </c>
      <c r="B179" s="9">
        <v>1.5599999999999999E-2</v>
      </c>
      <c r="C179">
        <v>513.5</v>
      </c>
      <c r="H179" s="1">
        <f t="shared" si="25"/>
        <v>131072</v>
      </c>
      <c r="I179" s="5">
        <f t="shared" si="20"/>
        <v>0</v>
      </c>
      <c r="J179" s="5">
        <f t="shared" si="21"/>
        <v>0</v>
      </c>
      <c r="K179" s="5">
        <f t="shared" si="22"/>
        <v>0</v>
      </c>
      <c r="L179" s="5">
        <f t="shared" si="23"/>
        <v>0</v>
      </c>
      <c r="M179" s="5">
        <f t="shared" si="24"/>
        <v>0</v>
      </c>
    </row>
    <row r="180" spans="1:13">
      <c r="A180" t="s">
        <v>947</v>
      </c>
      <c r="B180" s="9">
        <v>3.1800000000000002E-2</v>
      </c>
      <c r="C180">
        <v>502.9</v>
      </c>
      <c r="H180" s="1">
        <f t="shared" si="25"/>
        <v>262144</v>
      </c>
      <c r="I180" s="5">
        <f t="shared" si="20"/>
        <v>0</v>
      </c>
      <c r="J180" s="5">
        <f t="shared" si="21"/>
        <v>0</v>
      </c>
      <c r="K180" s="5">
        <f t="shared" si="22"/>
        <v>0</v>
      </c>
      <c r="L180" s="5">
        <f t="shared" si="23"/>
        <v>0</v>
      </c>
      <c r="M180" s="5">
        <f t="shared" si="24"/>
        <v>0</v>
      </c>
    </row>
    <row r="181" spans="1:13">
      <c r="A181" t="s">
        <v>946</v>
      </c>
      <c r="B181" s="9">
        <v>5.1200000000000002E-2</v>
      </c>
      <c r="C181">
        <v>624.4</v>
      </c>
      <c r="H181" s="1">
        <f t="shared" si="25"/>
        <v>524288</v>
      </c>
      <c r="I181" s="5">
        <f t="shared" si="20"/>
        <v>0</v>
      </c>
      <c r="J181" s="5">
        <f t="shared" si="21"/>
        <v>0</v>
      </c>
      <c r="K181" s="5">
        <f t="shared" si="22"/>
        <v>0</v>
      </c>
      <c r="L181" s="5">
        <f t="shared" si="23"/>
        <v>0</v>
      </c>
      <c r="M181" s="5">
        <f t="shared" si="24"/>
        <v>0</v>
      </c>
    </row>
    <row r="182" spans="1:13">
      <c r="A182"/>
      <c r="B182"/>
      <c r="C182"/>
      <c r="H182" s="1">
        <f t="shared" si="25"/>
        <v>1048576</v>
      </c>
      <c r="I182" s="5">
        <f t="shared" si="20"/>
        <v>0</v>
      </c>
      <c r="J182" s="5">
        <f t="shared" si="21"/>
        <v>0</v>
      </c>
      <c r="K182" s="5">
        <f t="shared" si="22"/>
        <v>0</v>
      </c>
      <c r="L182" s="5">
        <f t="shared" si="23"/>
        <v>0</v>
      </c>
      <c r="M182" s="5">
        <f t="shared" si="24"/>
        <v>0</v>
      </c>
    </row>
    <row r="183" spans="1:13">
      <c r="A183" t="s">
        <v>7</v>
      </c>
      <c r="B183"/>
      <c r="C183"/>
      <c r="H183" s="1">
        <f t="shared" si="25"/>
        <v>2097152</v>
      </c>
      <c r="I183" s="5">
        <f t="shared" si="20"/>
        <v>0</v>
      </c>
      <c r="J183" s="5">
        <f t="shared" si="21"/>
        <v>0</v>
      </c>
      <c r="K183" s="5">
        <f t="shared" si="22"/>
        <v>0</v>
      </c>
      <c r="L183" s="5">
        <f t="shared" si="23"/>
        <v>0</v>
      </c>
      <c r="M183" s="5">
        <f t="shared" si="24"/>
        <v>0</v>
      </c>
    </row>
    <row r="184" spans="1:13">
      <c r="A184" t="s">
        <v>945</v>
      </c>
      <c r="B184"/>
      <c r="C184"/>
      <c r="H184" s="1">
        <f t="shared" si="25"/>
        <v>4194304</v>
      </c>
      <c r="I184" s="5">
        <f t="shared" si="20"/>
        <v>0</v>
      </c>
      <c r="J184" s="5">
        <f t="shared" si="21"/>
        <v>0</v>
      </c>
      <c r="K184" s="5">
        <f t="shared" si="22"/>
        <v>0</v>
      </c>
      <c r="L184" s="5">
        <f t="shared" si="23"/>
        <v>0</v>
      </c>
      <c r="M184" s="5">
        <f t="shared" si="24"/>
        <v>0</v>
      </c>
    </row>
    <row r="185" spans="1:13">
      <c r="A185" t="s">
        <v>31</v>
      </c>
      <c r="B185"/>
      <c r="C185"/>
      <c r="H185" s="1">
        <f t="shared" si="25"/>
        <v>8388608</v>
      </c>
      <c r="I185" s="5">
        <f t="shared" si="20"/>
        <v>0</v>
      </c>
      <c r="J185" s="5">
        <f t="shared" si="21"/>
        <v>0</v>
      </c>
      <c r="K185" s="5">
        <f t="shared" si="22"/>
        <v>0</v>
      </c>
      <c r="L185" s="5">
        <f t="shared" si="23"/>
        <v>0</v>
      </c>
      <c r="M185" s="5">
        <f t="shared" si="24"/>
        <v>0</v>
      </c>
    </row>
    <row r="186" spans="1:13">
      <c r="A186" t="s">
        <v>32</v>
      </c>
      <c r="B186"/>
      <c r="C186"/>
      <c r="H186" s="1">
        <f t="shared" si="25"/>
        <v>16777216</v>
      </c>
      <c r="I186" s="5">
        <f t="shared" si="20"/>
        <v>0</v>
      </c>
      <c r="J186" s="5">
        <f t="shared" si="21"/>
        <v>0</v>
      </c>
      <c r="K186" s="5">
        <f t="shared" si="22"/>
        <v>0</v>
      </c>
      <c r="L186" s="5">
        <f t="shared" si="23"/>
        <v>0</v>
      </c>
      <c r="M186" s="5">
        <f t="shared" si="24"/>
        <v>0</v>
      </c>
    </row>
    <row r="187" spans="1:13">
      <c r="A187" t="s">
        <v>12</v>
      </c>
      <c r="B187"/>
      <c r="C187"/>
      <c r="H187" s="1">
        <f t="shared" si="25"/>
        <v>33554432</v>
      </c>
      <c r="I187" s="5">
        <f t="shared" si="20"/>
        <v>0</v>
      </c>
      <c r="J187" s="5">
        <f t="shared" si="21"/>
        <v>0</v>
      </c>
      <c r="K187" s="5">
        <f t="shared" si="22"/>
        <v>0</v>
      </c>
      <c r="L187" s="5">
        <f t="shared" si="23"/>
        <v>0</v>
      </c>
      <c r="M187" s="5">
        <f t="shared" si="24"/>
        <v>0</v>
      </c>
    </row>
    <row r="188" spans="1:13">
      <c r="A188" t="s">
        <v>15</v>
      </c>
      <c r="B188"/>
      <c r="C188"/>
      <c r="H188" s="1">
        <f t="shared" si="25"/>
        <v>67108864</v>
      </c>
      <c r="I188" s="5">
        <f t="shared" si="20"/>
        <v>0</v>
      </c>
      <c r="J188" s="5">
        <f t="shared" si="21"/>
        <v>0</v>
      </c>
      <c r="K188" s="5">
        <f t="shared" si="22"/>
        <v>0</v>
      </c>
      <c r="L188" s="5">
        <f t="shared" si="23"/>
        <v>0</v>
      </c>
      <c r="M188" s="5">
        <f t="shared" si="24"/>
        <v>0</v>
      </c>
    </row>
    <row r="189" spans="1:13">
      <c r="A189"/>
      <c r="B189"/>
      <c r="C189"/>
      <c r="H189" s="1">
        <f t="shared" si="25"/>
        <v>134217728</v>
      </c>
      <c r="I189" s="5">
        <f t="shared" si="20"/>
        <v>0</v>
      </c>
      <c r="J189" s="5">
        <f t="shared" si="21"/>
        <v>0</v>
      </c>
      <c r="K189" s="5">
        <f t="shared" si="22"/>
        <v>0</v>
      </c>
      <c r="L189" s="5">
        <f t="shared" si="23"/>
        <v>0</v>
      </c>
      <c r="M189" s="5">
        <f t="shared" si="24"/>
        <v>0</v>
      </c>
    </row>
    <row r="190" spans="1:13">
      <c r="A190" t="s">
        <v>18</v>
      </c>
      <c r="B190" t="s">
        <v>19</v>
      </c>
      <c r="C190" t="s">
        <v>20</v>
      </c>
      <c r="H190" s="1">
        <f t="shared" si="25"/>
        <v>268435456</v>
      </c>
      <c r="I190" s="5">
        <f t="shared" si="20"/>
        <v>0</v>
      </c>
      <c r="J190" s="5">
        <f t="shared" si="21"/>
        <v>0</v>
      </c>
      <c r="K190" s="5">
        <f t="shared" si="22"/>
        <v>0</v>
      </c>
      <c r="L190" s="5">
        <f t="shared" si="23"/>
        <v>0</v>
      </c>
      <c r="M190" s="5">
        <f t="shared" si="24"/>
        <v>0</v>
      </c>
    </row>
    <row r="191" spans="1:13">
      <c r="A191"/>
      <c r="B191"/>
      <c r="C191"/>
    </row>
    <row r="192" spans="1:13">
      <c r="A192" t="s">
        <v>944</v>
      </c>
      <c r="B192" s="9">
        <v>1.4100000000000001E-5</v>
      </c>
      <c r="C192">
        <v>0.5423</v>
      </c>
    </row>
    <row r="193" spans="1:13">
      <c r="A193" t="s">
        <v>943</v>
      </c>
      <c r="B193" s="9">
        <v>1.4100000000000001E-5</v>
      </c>
      <c r="C193">
        <v>1.0820000000000001</v>
      </c>
    </row>
    <row r="194" spans="1:13">
      <c r="A194" t="s">
        <v>942</v>
      </c>
      <c r="B194" s="9">
        <v>1.6699999999999999E-5</v>
      </c>
      <c r="C194">
        <v>1.8320000000000001</v>
      </c>
    </row>
    <row r="195" spans="1:13">
      <c r="A195" t="s">
        <v>941</v>
      </c>
      <c r="B195" s="9">
        <v>1.6699999999999999E-5</v>
      </c>
      <c r="C195">
        <v>3.6560000000000001</v>
      </c>
    </row>
    <row r="196" spans="1:13">
      <c r="A196" t="s">
        <v>940</v>
      </c>
      <c r="B196" s="9">
        <v>1.7E-5</v>
      </c>
      <c r="C196">
        <v>7.194</v>
      </c>
      <c r="I196" s="1" t="s">
        <v>14</v>
      </c>
    </row>
    <row r="197" spans="1:13">
      <c r="A197" t="s">
        <v>939</v>
      </c>
      <c r="B197" s="9">
        <v>1.91E-5</v>
      </c>
      <c r="C197">
        <v>12.8</v>
      </c>
      <c r="I197" s="1" t="s">
        <v>28</v>
      </c>
    </row>
    <row r="198" spans="1:13">
      <c r="A198" t="s">
        <v>938</v>
      </c>
      <c r="B198" s="9">
        <v>1.98E-5</v>
      </c>
      <c r="C198">
        <v>24.65</v>
      </c>
      <c r="H198" s="1" t="s">
        <v>17</v>
      </c>
    </row>
    <row r="199" spans="1:13">
      <c r="A199" t="s">
        <v>937</v>
      </c>
      <c r="B199" s="9">
        <v>2.1100000000000001E-5</v>
      </c>
      <c r="C199">
        <v>46.18</v>
      </c>
    </row>
    <row r="200" spans="1:13">
      <c r="A200" t="s">
        <v>936</v>
      </c>
      <c r="B200" s="9">
        <v>2.3799999999999999E-5</v>
      </c>
      <c r="C200">
        <v>82.05</v>
      </c>
      <c r="I200" s="1" t="s">
        <v>21</v>
      </c>
      <c r="J200" s="1" t="s">
        <v>22</v>
      </c>
      <c r="K200" s="1" t="s">
        <v>23</v>
      </c>
      <c r="L200" s="1" t="s">
        <v>24</v>
      </c>
      <c r="M200" s="1" t="s">
        <v>25</v>
      </c>
    </row>
    <row r="201" spans="1:13">
      <c r="A201" t="s">
        <v>935</v>
      </c>
      <c r="B201" s="9">
        <v>2.6599999999999999E-5</v>
      </c>
      <c r="C201">
        <v>146.80000000000001</v>
      </c>
      <c r="H201" s="1">
        <v>64</v>
      </c>
      <c r="I201" s="7">
        <f>C514*8/1000</f>
        <v>0</v>
      </c>
      <c r="J201" s="6">
        <f>C448*8/1000</f>
        <v>0</v>
      </c>
      <c r="K201" s="6">
        <f>C481*8/1000</f>
        <v>0</v>
      </c>
      <c r="L201" s="6">
        <f>C547*8/1000</f>
        <v>0</v>
      </c>
      <c r="M201" s="6">
        <f>C580*8/1000</f>
        <v>0</v>
      </c>
    </row>
    <row r="202" spans="1:13">
      <c r="A202" t="s">
        <v>934</v>
      </c>
      <c r="B202" s="9">
        <v>3.68E-5</v>
      </c>
      <c r="C202">
        <v>212.3</v>
      </c>
      <c r="H202" s="1">
        <f>H201*2</f>
        <v>128</v>
      </c>
      <c r="I202" s="6">
        <f t="shared" ref="I202:I223" si="26">C515*4/1000</f>
        <v>0</v>
      </c>
      <c r="J202" s="6">
        <f t="shared" ref="J202:J223" si="27">C449*4/1000</f>
        <v>0</v>
      </c>
      <c r="K202" s="6">
        <f t="shared" ref="K202:K223" si="28">C482*4/1000</f>
        <v>0</v>
      </c>
      <c r="L202" s="6">
        <f t="shared" ref="L202:L223" si="29">C548*4/1000</f>
        <v>0</v>
      </c>
      <c r="M202" s="6">
        <f t="shared" ref="M202:M222" si="30">C581*4/1000</f>
        <v>0</v>
      </c>
    </row>
    <row r="203" spans="1:13">
      <c r="A203" t="s">
        <v>203</v>
      </c>
      <c r="B203" s="9">
        <v>5.77E-5</v>
      </c>
      <c r="C203">
        <v>270.89999999999998</v>
      </c>
      <c r="H203" s="1">
        <f t="shared" ref="H203:H223" si="31">H202*2</f>
        <v>256</v>
      </c>
      <c r="I203" s="6">
        <f t="shared" si="26"/>
        <v>0</v>
      </c>
      <c r="J203" s="6">
        <f t="shared" si="27"/>
        <v>0</v>
      </c>
      <c r="K203" s="6">
        <f t="shared" si="28"/>
        <v>0</v>
      </c>
      <c r="L203" s="6">
        <f t="shared" si="29"/>
        <v>0</v>
      </c>
      <c r="M203" s="6">
        <f t="shared" si="30"/>
        <v>0</v>
      </c>
    </row>
    <row r="204" spans="1:13">
      <c r="A204" t="s">
        <v>596</v>
      </c>
      <c r="B204" s="9">
        <v>9.7200000000000004E-5</v>
      </c>
      <c r="C204">
        <v>321.60000000000002</v>
      </c>
      <c r="H204" s="1">
        <f t="shared" si="31"/>
        <v>512</v>
      </c>
      <c r="I204" s="6">
        <f t="shared" si="26"/>
        <v>0</v>
      </c>
      <c r="J204" s="6">
        <f t="shared" si="27"/>
        <v>0</v>
      </c>
      <c r="K204" s="6">
        <f t="shared" si="28"/>
        <v>0</v>
      </c>
      <c r="L204" s="6">
        <f t="shared" si="29"/>
        <v>0</v>
      </c>
      <c r="M204" s="6">
        <f t="shared" si="30"/>
        <v>0</v>
      </c>
    </row>
    <row r="205" spans="1:13">
      <c r="A205" t="s">
        <v>933</v>
      </c>
      <c r="B205" s="9">
        <v>2.0799999999999999E-4</v>
      </c>
      <c r="C205">
        <v>301.2</v>
      </c>
      <c r="H205" s="1">
        <f t="shared" si="31"/>
        <v>1024</v>
      </c>
      <c r="I205" s="6">
        <f t="shared" si="26"/>
        <v>0</v>
      </c>
      <c r="J205" s="6">
        <f t="shared" si="27"/>
        <v>0</v>
      </c>
      <c r="K205" s="6">
        <f t="shared" si="28"/>
        <v>0</v>
      </c>
      <c r="L205" s="6">
        <f t="shared" si="29"/>
        <v>0</v>
      </c>
      <c r="M205" s="6">
        <f t="shared" si="30"/>
        <v>0</v>
      </c>
    </row>
    <row r="206" spans="1:13">
      <c r="A206" t="s">
        <v>113</v>
      </c>
      <c r="B206" s="9">
        <v>3.1199999999999999E-4</v>
      </c>
      <c r="C206">
        <v>401.3</v>
      </c>
      <c r="H206" s="1">
        <f t="shared" si="31"/>
        <v>2048</v>
      </c>
      <c r="I206" s="6">
        <f t="shared" si="26"/>
        <v>0</v>
      </c>
      <c r="J206" s="6">
        <f t="shared" si="27"/>
        <v>0</v>
      </c>
      <c r="K206" s="6">
        <f t="shared" si="28"/>
        <v>0</v>
      </c>
      <c r="L206" s="6">
        <f t="shared" si="29"/>
        <v>0</v>
      </c>
      <c r="M206" s="6">
        <f t="shared" si="30"/>
        <v>0</v>
      </c>
    </row>
    <row r="207" spans="1:13">
      <c r="A207" t="s">
        <v>932</v>
      </c>
      <c r="B207" s="9">
        <v>5.1599999999999997E-4</v>
      </c>
      <c r="C207">
        <v>484.4</v>
      </c>
      <c r="H207" s="1">
        <f t="shared" si="31"/>
        <v>4096</v>
      </c>
      <c r="I207" s="6">
        <f t="shared" si="26"/>
        <v>0</v>
      </c>
      <c r="J207" s="6">
        <f t="shared" si="27"/>
        <v>0</v>
      </c>
      <c r="K207" s="6">
        <f t="shared" si="28"/>
        <v>0</v>
      </c>
      <c r="L207" s="6">
        <f t="shared" si="29"/>
        <v>0</v>
      </c>
      <c r="M207" s="6">
        <f t="shared" si="30"/>
        <v>0</v>
      </c>
    </row>
    <row r="208" spans="1:13">
      <c r="A208" t="s">
        <v>931</v>
      </c>
      <c r="B208" s="9">
        <v>9.3099999999999997E-4</v>
      </c>
      <c r="C208">
        <v>537.29999999999995</v>
      </c>
      <c r="H208" s="1">
        <f t="shared" si="31"/>
        <v>8192</v>
      </c>
      <c r="I208" s="6">
        <f t="shared" si="26"/>
        <v>0</v>
      </c>
      <c r="J208" s="6">
        <f t="shared" si="27"/>
        <v>0</v>
      </c>
      <c r="K208" s="6">
        <f t="shared" si="28"/>
        <v>0</v>
      </c>
      <c r="L208" s="6">
        <f t="shared" si="29"/>
        <v>0</v>
      </c>
      <c r="M208" s="6">
        <f t="shared" si="30"/>
        <v>0</v>
      </c>
    </row>
    <row r="209" spans="1:13">
      <c r="A209" t="s">
        <v>930</v>
      </c>
      <c r="B209" s="9">
        <v>1.75E-3</v>
      </c>
      <c r="C209">
        <v>572.70000000000005</v>
      </c>
      <c r="H209" s="1">
        <f t="shared" si="31"/>
        <v>16384</v>
      </c>
      <c r="I209" s="6">
        <f t="shared" si="26"/>
        <v>0</v>
      </c>
      <c r="J209" s="6">
        <f t="shared" si="27"/>
        <v>0</v>
      </c>
      <c r="K209" s="6">
        <f t="shared" si="28"/>
        <v>0</v>
      </c>
      <c r="L209" s="6">
        <f t="shared" si="29"/>
        <v>0</v>
      </c>
      <c r="M209" s="6">
        <f t="shared" si="30"/>
        <v>0</v>
      </c>
    </row>
    <row r="210" spans="1:13">
      <c r="A210" t="s">
        <v>929</v>
      </c>
      <c r="B210" s="9">
        <v>3.3899999999999998E-3</v>
      </c>
      <c r="C210">
        <v>589.9</v>
      </c>
      <c r="H210" s="1">
        <f t="shared" si="31"/>
        <v>32768</v>
      </c>
      <c r="I210" s="6">
        <f t="shared" si="26"/>
        <v>0</v>
      </c>
      <c r="J210" s="6">
        <f t="shared" si="27"/>
        <v>0</v>
      </c>
      <c r="K210" s="6">
        <f t="shared" si="28"/>
        <v>0</v>
      </c>
      <c r="L210" s="6">
        <f t="shared" si="29"/>
        <v>0</v>
      </c>
      <c r="M210" s="6">
        <f t="shared" si="30"/>
        <v>0</v>
      </c>
    </row>
    <row r="211" spans="1:13">
      <c r="A211" t="s">
        <v>928</v>
      </c>
      <c r="B211" s="9">
        <v>6.5500000000000003E-3</v>
      </c>
      <c r="C211">
        <v>610.29999999999995</v>
      </c>
      <c r="H211" s="1">
        <f t="shared" si="31"/>
        <v>65536</v>
      </c>
      <c r="I211" s="6">
        <f t="shared" si="26"/>
        <v>0</v>
      </c>
      <c r="J211" s="6">
        <f t="shared" si="27"/>
        <v>0</v>
      </c>
      <c r="K211" s="6">
        <f t="shared" si="28"/>
        <v>0</v>
      </c>
      <c r="L211" s="6">
        <f t="shared" si="29"/>
        <v>0</v>
      </c>
      <c r="M211" s="6">
        <f t="shared" si="30"/>
        <v>0</v>
      </c>
    </row>
    <row r="212" spans="1:13">
      <c r="A212" t="s">
        <v>261</v>
      </c>
      <c r="B212" s="9">
        <v>1.2800000000000001E-2</v>
      </c>
      <c r="C212">
        <v>624.4</v>
      </c>
      <c r="H212" s="1">
        <f t="shared" si="31"/>
        <v>131072</v>
      </c>
      <c r="I212" s="6">
        <f t="shared" si="26"/>
        <v>0</v>
      </c>
      <c r="J212" s="6">
        <f t="shared" si="27"/>
        <v>0</v>
      </c>
      <c r="K212" s="6">
        <f t="shared" si="28"/>
        <v>0</v>
      </c>
      <c r="L212" s="6">
        <f t="shared" si="29"/>
        <v>0</v>
      </c>
      <c r="M212" s="6">
        <f t="shared" si="30"/>
        <v>0</v>
      </c>
    </row>
    <row r="213" spans="1:13">
      <c r="A213" t="s">
        <v>238</v>
      </c>
      <c r="B213" s="9">
        <v>2.5499999999999998E-2</v>
      </c>
      <c r="C213">
        <v>627.5</v>
      </c>
      <c r="H213" s="1">
        <f t="shared" si="31"/>
        <v>262144</v>
      </c>
      <c r="I213" s="6">
        <f t="shared" si="26"/>
        <v>0</v>
      </c>
      <c r="J213" s="6">
        <f t="shared" si="27"/>
        <v>0</v>
      </c>
      <c r="K213" s="6">
        <f t="shared" si="28"/>
        <v>0</v>
      </c>
      <c r="L213" s="6">
        <f t="shared" si="29"/>
        <v>0</v>
      </c>
      <c r="M213" s="6">
        <f t="shared" si="30"/>
        <v>0</v>
      </c>
    </row>
    <row r="214" spans="1:13">
      <c r="A214" t="s">
        <v>260</v>
      </c>
      <c r="B214" s="9">
        <v>5.0900000000000001E-2</v>
      </c>
      <c r="C214">
        <v>628.20000000000005</v>
      </c>
      <c r="H214" s="1">
        <f t="shared" si="31"/>
        <v>524288</v>
      </c>
      <c r="I214" s="6">
        <f t="shared" si="26"/>
        <v>0</v>
      </c>
      <c r="J214" s="6">
        <f t="shared" si="27"/>
        <v>0</v>
      </c>
      <c r="K214" s="6">
        <f t="shared" si="28"/>
        <v>0</v>
      </c>
      <c r="L214" s="6">
        <f t="shared" si="29"/>
        <v>0</v>
      </c>
      <c r="M214" s="6">
        <f t="shared" si="30"/>
        <v>0</v>
      </c>
    </row>
    <row r="215" spans="1:13">
      <c r="A215"/>
      <c r="B215"/>
      <c r="C215"/>
      <c r="H215" s="1">
        <f t="shared" si="31"/>
        <v>1048576</v>
      </c>
      <c r="I215" s="6">
        <f t="shared" si="26"/>
        <v>0</v>
      </c>
      <c r="J215" s="6">
        <f t="shared" si="27"/>
        <v>0</v>
      </c>
      <c r="K215" s="6">
        <f t="shared" si="28"/>
        <v>0</v>
      </c>
      <c r="L215" s="6">
        <f t="shared" si="29"/>
        <v>0</v>
      </c>
      <c r="M215" s="6">
        <f t="shared" si="30"/>
        <v>0</v>
      </c>
    </row>
    <row r="216" spans="1:13">
      <c r="A216" t="s">
        <v>5</v>
      </c>
      <c r="B216"/>
      <c r="C216"/>
      <c r="H216" s="1">
        <f t="shared" si="31"/>
        <v>2097152</v>
      </c>
      <c r="I216" s="6">
        <f t="shared" si="26"/>
        <v>0</v>
      </c>
      <c r="J216" s="6">
        <f t="shared" si="27"/>
        <v>0</v>
      </c>
      <c r="K216" s="6">
        <f t="shared" si="28"/>
        <v>0</v>
      </c>
      <c r="L216" s="6">
        <f t="shared" si="29"/>
        <v>0</v>
      </c>
      <c r="M216" s="6">
        <f t="shared" si="30"/>
        <v>0</v>
      </c>
    </row>
    <row r="217" spans="1:13">
      <c r="A217" t="s">
        <v>42</v>
      </c>
      <c r="B217"/>
      <c r="C217"/>
      <c r="H217" s="1">
        <f t="shared" si="31"/>
        <v>4194304</v>
      </c>
      <c r="I217" s="6">
        <f t="shared" si="26"/>
        <v>0</v>
      </c>
      <c r="J217" s="6">
        <f t="shared" si="27"/>
        <v>0</v>
      </c>
      <c r="K217" s="6">
        <f t="shared" si="28"/>
        <v>0</v>
      </c>
      <c r="L217" s="6">
        <f t="shared" si="29"/>
        <v>0</v>
      </c>
      <c r="M217" s="6">
        <f t="shared" si="30"/>
        <v>0</v>
      </c>
    </row>
    <row r="218" spans="1:13">
      <c r="A218" t="s">
        <v>5</v>
      </c>
      <c r="B218"/>
      <c r="C218"/>
      <c r="H218" s="1">
        <f t="shared" si="31"/>
        <v>8388608</v>
      </c>
      <c r="I218" s="6">
        <f t="shared" si="26"/>
        <v>0</v>
      </c>
      <c r="J218" s="6">
        <f t="shared" si="27"/>
        <v>0</v>
      </c>
      <c r="K218" s="6">
        <f t="shared" si="28"/>
        <v>0</v>
      </c>
      <c r="L218" s="6">
        <f t="shared" si="29"/>
        <v>0</v>
      </c>
      <c r="M218" s="6">
        <f t="shared" si="30"/>
        <v>0</v>
      </c>
    </row>
    <row r="219" spans="1:13">
      <c r="A219"/>
      <c r="B219"/>
      <c r="C219"/>
      <c r="H219" s="1">
        <f t="shared" si="31"/>
        <v>16777216</v>
      </c>
      <c r="I219" s="6">
        <f t="shared" si="26"/>
        <v>0</v>
      </c>
      <c r="J219" s="6">
        <f t="shared" si="27"/>
        <v>0</v>
      </c>
      <c r="K219" s="6">
        <f t="shared" si="28"/>
        <v>0</v>
      </c>
      <c r="L219" s="6">
        <f t="shared" si="29"/>
        <v>0</v>
      </c>
      <c r="M219" s="6">
        <f t="shared" si="30"/>
        <v>0</v>
      </c>
    </row>
    <row r="220" spans="1:13">
      <c r="A220" t="s">
        <v>7</v>
      </c>
      <c r="B220"/>
      <c r="C220"/>
      <c r="H220" s="1">
        <f t="shared" si="31"/>
        <v>33554432</v>
      </c>
      <c r="I220" s="6">
        <f t="shared" si="26"/>
        <v>0</v>
      </c>
      <c r="J220" s="6">
        <f t="shared" si="27"/>
        <v>0</v>
      </c>
      <c r="K220" s="6">
        <f t="shared" si="28"/>
        <v>0</v>
      </c>
      <c r="L220" s="6">
        <f t="shared" si="29"/>
        <v>0</v>
      </c>
      <c r="M220" s="6">
        <f t="shared" si="30"/>
        <v>0</v>
      </c>
    </row>
    <row r="221" spans="1:13">
      <c r="A221" t="s">
        <v>814</v>
      </c>
      <c r="B221"/>
      <c r="C221"/>
      <c r="H221" s="1">
        <f t="shared" si="31"/>
        <v>67108864</v>
      </c>
      <c r="I221" s="6">
        <f t="shared" si="26"/>
        <v>0</v>
      </c>
      <c r="J221" s="6">
        <f t="shared" si="27"/>
        <v>0</v>
      </c>
      <c r="K221" s="6">
        <f t="shared" si="28"/>
        <v>0</v>
      </c>
      <c r="L221" s="6">
        <f t="shared" si="29"/>
        <v>0</v>
      </c>
      <c r="M221" s="6">
        <f t="shared" si="30"/>
        <v>0</v>
      </c>
    </row>
    <row r="222" spans="1:13">
      <c r="A222" t="s">
        <v>9</v>
      </c>
      <c r="B222"/>
      <c r="C222"/>
      <c r="H222" s="1">
        <f t="shared" si="31"/>
        <v>134217728</v>
      </c>
      <c r="I222" s="6">
        <f t="shared" si="26"/>
        <v>0</v>
      </c>
      <c r="J222" s="6">
        <f t="shared" si="27"/>
        <v>0</v>
      </c>
      <c r="K222" s="6">
        <f t="shared" si="28"/>
        <v>0</v>
      </c>
      <c r="L222" s="6">
        <f t="shared" si="29"/>
        <v>0</v>
      </c>
      <c r="M222" s="6">
        <f t="shared" si="30"/>
        <v>0</v>
      </c>
    </row>
    <row r="223" spans="1:13">
      <c r="A223" t="s">
        <v>10</v>
      </c>
      <c r="B223"/>
      <c r="C223"/>
      <c r="H223" s="1">
        <f t="shared" si="31"/>
        <v>268435456</v>
      </c>
      <c r="I223" s="6">
        <f t="shared" si="26"/>
        <v>0</v>
      </c>
      <c r="J223" s="6">
        <f t="shared" si="27"/>
        <v>0</v>
      </c>
      <c r="K223" s="6">
        <f t="shared" si="28"/>
        <v>0</v>
      </c>
      <c r="L223" s="6">
        <f t="shared" si="29"/>
        <v>0</v>
      </c>
      <c r="M223" s="6">
        <f>C602*4/1000</f>
        <v>0</v>
      </c>
    </row>
    <row r="224" spans="1:13">
      <c r="A224" t="s">
        <v>12</v>
      </c>
      <c r="B224"/>
      <c r="C224"/>
    </row>
    <row r="225" spans="1:13">
      <c r="A225" t="s">
        <v>15</v>
      </c>
      <c r="B225"/>
      <c r="C225"/>
    </row>
    <row r="226" spans="1:13">
      <c r="A226"/>
      <c r="B226"/>
      <c r="C226"/>
    </row>
    <row r="227" spans="1:13">
      <c r="A227" t="s">
        <v>18</v>
      </c>
      <c r="B227" t="s">
        <v>19</v>
      </c>
      <c r="C227" t="s">
        <v>20</v>
      </c>
    </row>
    <row r="228" spans="1:13">
      <c r="A228"/>
      <c r="B228"/>
      <c r="C228"/>
    </row>
    <row r="229" spans="1:13">
      <c r="A229" t="s">
        <v>927</v>
      </c>
      <c r="B229" s="9">
        <v>1.35E-4</v>
      </c>
      <c r="C229" s="9">
        <v>5.672E-2</v>
      </c>
    </row>
    <row r="230" spans="1:13">
      <c r="A230" t="s">
        <v>926</v>
      </c>
      <c r="B230" s="9">
        <v>1.34E-4</v>
      </c>
      <c r="C230">
        <v>0.11360000000000001</v>
      </c>
    </row>
    <row r="231" spans="1:13">
      <c r="A231" t="s">
        <v>925</v>
      </c>
      <c r="B231" s="9">
        <v>1.3300000000000001E-4</v>
      </c>
      <c r="C231">
        <v>0.2298</v>
      </c>
    </row>
    <row r="232" spans="1:13">
      <c r="A232" t="s">
        <v>924</v>
      </c>
      <c r="B232" s="9">
        <v>1.34E-4</v>
      </c>
      <c r="C232">
        <v>0.45450000000000002</v>
      </c>
    </row>
    <row r="233" spans="1:13">
      <c r="A233" t="s">
        <v>923</v>
      </c>
      <c r="B233" s="9">
        <v>1.37E-4</v>
      </c>
      <c r="C233">
        <v>0.8881</v>
      </c>
    </row>
    <row r="234" spans="1:13">
      <c r="A234" t="s">
        <v>922</v>
      </c>
      <c r="B234" s="9">
        <v>1.47E-4</v>
      </c>
      <c r="C234">
        <v>1.6579999999999999</v>
      </c>
      <c r="I234" s="1" t="s">
        <v>33</v>
      </c>
    </row>
    <row r="235" spans="1:13">
      <c r="A235" t="s">
        <v>921</v>
      </c>
      <c r="B235" s="9">
        <v>1.4100000000000001E-4</v>
      </c>
      <c r="C235">
        <v>3.46</v>
      </c>
      <c r="I235" s="1" t="s">
        <v>16</v>
      </c>
    </row>
    <row r="236" spans="1:13">
      <c r="A236" t="s">
        <v>920</v>
      </c>
      <c r="B236" s="9">
        <v>1.7899999999999999E-4</v>
      </c>
      <c r="C236">
        <v>5.4640000000000004</v>
      </c>
      <c r="H236" s="1" t="s">
        <v>17</v>
      </c>
    </row>
    <row r="237" spans="1:13">
      <c r="A237" t="s">
        <v>919</v>
      </c>
      <c r="B237" s="9">
        <v>2.4600000000000002E-4</v>
      </c>
      <c r="C237">
        <v>7.952</v>
      </c>
    </row>
    <row r="238" spans="1:13">
      <c r="A238" t="s">
        <v>918</v>
      </c>
      <c r="B238" s="9">
        <v>4.1800000000000002E-4</v>
      </c>
      <c r="C238">
        <v>9.3460000000000001</v>
      </c>
      <c r="I238" s="1" t="s">
        <v>21</v>
      </c>
      <c r="J238" s="1" t="s">
        <v>22</v>
      </c>
      <c r="K238" s="1" t="s">
        <v>23</v>
      </c>
      <c r="L238" s="1" t="s">
        <v>24</v>
      </c>
      <c r="M238" s="1" t="s">
        <v>25</v>
      </c>
    </row>
    <row r="239" spans="1:13">
      <c r="A239" t="s">
        <v>917</v>
      </c>
      <c r="B239" s="9">
        <v>7.1299999999999998E-4</v>
      </c>
      <c r="C239">
        <v>10.96</v>
      </c>
      <c r="H239" s="1">
        <v>64</v>
      </c>
      <c r="I239" s="5">
        <f t="shared" ref="I239:I261" si="32">B716*1000*1000</f>
        <v>0</v>
      </c>
      <c r="J239" s="5">
        <f t="shared" ref="J239:J261" si="33">B650*1000*1000</f>
        <v>0</v>
      </c>
      <c r="K239" s="5">
        <f t="shared" ref="K239:K261" si="34">B683*1000*1000</f>
        <v>0</v>
      </c>
      <c r="L239" s="5">
        <f t="shared" ref="L239:L261" si="35">B749*1000*1000</f>
        <v>0</v>
      </c>
      <c r="M239" s="5">
        <f t="shared" ref="M239:M261" si="36">B782*1000*1000</f>
        <v>0</v>
      </c>
    </row>
    <row r="240" spans="1:13">
      <c r="A240" t="s">
        <v>916</v>
      </c>
      <c r="B240" s="9">
        <v>1.4300000000000001E-3</v>
      </c>
      <c r="C240">
        <v>10.94</v>
      </c>
      <c r="H240" s="1">
        <f>H239*2</f>
        <v>128</v>
      </c>
      <c r="I240" s="5">
        <f t="shared" si="32"/>
        <v>0</v>
      </c>
      <c r="J240" s="5">
        <f t="shared" si="33"/>
        <v>0</v>
      </c>
      <c r="K240" s="5">
        <f t="shared" si="34"/>
        <v>0</v>
      </c>
      <c r="L240" s="5">
        <f t="shared" si="35"/>
        <v>0</v>
      </c>
      <c r="M240" s="5">
        <f t="shared" si="36"/>
        <v>0</v>
      </c>
    </row>
    <row r="241" spans="1:13">
      <c r="A241" t="s">
        <v>915</v>
      </c>
      <c r="B241" s="9">
        <v>2.5600000000000002E-3</v>
      </c>
      <c r="C241">
        <v>12.21</v>
      </c>
      <c r="H241" s="1">
        <f t="shared" ref="H241:H261" si="37">H240*2</f>
        <v>256</v>
      </c>
      <c r="I241" s="5">
        <f t="shared" si="32"/>
        <v>0</v>
      </c>
      <c r="J241" s="5">
        <f t="shared" si="33"/>
        <v>0</v>
      </c>
      <c r="K241" s="5">
        <f t="shared" si="34"/>
        <v>0</v>
      </c>
      <c r="L241" s="5">
        <f t="shared" si="35"/>
        <v>0</v>
      </c>
      <c r="M241" s="5">
        <f t="shared" si="36"/>
        <v>0</v>
      </c>
    </row>
    <row r="242" spans="1:13">
      <c r="A242" t="s">
        <v>914</v>
      </c>
      <c r="B242" s="9">
        <v>5.8700000000000002E-3</v>
      </c>
      <c r="C242">
        <v>10.65</v>
      </c>
      <c r="H242" s="1">
        <f t="shared" si="37"/>
        <v>512</v>
      </c>
      <c r="I242" s="5">
        <f t="shared" si="32"/>
        <v>0</v>
      </c>
      <c r="J242" s="5">
        <f t="shared" si="33"/>
        <v>0</v>
      </c>
      <c r="K242" s="5">
        <f t="shared" si="34"/>
        <v>0</v>
      </c>
      <c r="L242" s="5">
        <f t="shared" si="35"/>
        <v>0</v>
      </c>
      <c r="M242" s="5">
        <f t="shared" si="36"/>
        <v>0</v>
      </c>
    </row>
    <row r="243" spans="1:13">
      <c r="A243" t="s">
        <v>913</v>
      </c>
      <c r="B243" s="9">
        <v>1.12E-2</v>
      </c>
      <c r="C243">
        <v>11.16</v>
      </c>
      <c r="H243" s="1">
        <f t="shared" si="37"/>
        <v>1024</v>
      </c>
      <c r="I243" s="5">
        <f t="shared" si="32"/>
        <v>0</v>
      </c>
      <c r="J243" s="5">
        <f t="shared" si="33"/>
        <v>0</v>
      </c>
      <c r="K243" s="5">
        <f t="shared" si="34"/>
        <v>0</v>
      </c>
      <c r="L243" s="5">
        <f t="shared" si="35"/>
        <v>0</v>
      </c>
      <c r="M243" s="5">
        <f t="shared" si="36"/>
        <v>0</v>
      </c>
    </row>
    <row r="244" spans="1:13">
      <c r="A244" t="s">
        <v>912</v>
      </c>
      <c r="B244" s="9">
        <v>2.18E-2</v>
      </c>
      <c r="C244">
        <v>11.49</v>
      </c>
      <c r="H244" s="1">
        <f t="shared" si="37"/>
        <v>2048</v>
      </c>
      <c r="I244" s="5">
        <f t="shared" si="32"/>
        <v>0</v>
      </c>
      <c r="J244" s="5">
        <f t="shared" si="33"/>
        <v>0</v>
      </c>
      <c r="K244" s="5">
        <f t="shared" si="34"/>
        <v>0</v>
      </c>
      <c r="L244" s="5">
        <f t="shared" si="35"/>
        <v>0</v>
      </c>
      <c r="M244" s="5">
        <f t="shared" si="36"/>
        <v>0</v>
      </c>
    </row>
    <row r="245" spans="1:13">
      <c r="A245" t="s">
        <v>911</v>
      </c>
      <c r="B245" s="9">
        <v>4.2700000000000002E-2</v>
      </c>
      <c r="C245">
        <v>11.71</v>
      </c>
      <c r="H245" s="1">
        <f t="shared" si="37"/>
        <v>4096</v>
      </c>
      <c r="I245" s="5">
        <f t="shared" si="32"/>
        <v>0</v>
      </c>
      <c r="J245" s="5">
        <f t="shared" si="33"/>
        <v>0</v>
      </c>
      <c r="K245" s="5">
        <f t="shared" si="34"/>
        <v>0</v>
      </c>
      <c r="L245" s="5">
        <f t="shared" si="35"/>
        <v>0</v>
      </c>
      <c r="M245" s="5">
        <f t="shared" si="36"/>
        <v>0</v>
      </c>
    </row>
    <row r="246" spans="1:13">
      <c r="A246" t="s">
        <v>910</v>
      </c>
      <c r="B246" s="9">
        <v>8.3599999999999994E-2</v>
      </c>
      <c r="C246">
        <v>11.97</v>
      </c>
      <c r="H246" s="1">
        <f t="shared" si="37"/>
        <v>8192</v>
      </c>
      <c r="I246" s="5">
        <f t="shared" si="32"/>
        <v>0</v>
      </c>
      <c r="J246" s="5">
        <f t="shared" si="33"/>
        <v>0</v>
      </c>
      <c r="K246" s="5">
        <f t="shared" si="34"/>
        <v>0</v>
      </c>
      <c r="L246" s="5">
        <f t="shared" si="35"/>
        <v>0</v>
      </c>
      <c r="M246" s="5">
        <f t="shared" si="36"/>
        <v>0</v>
      </c>
    </row>
    <row r="247" spans="1:13">
      <c r="A247" t="s">
        <v>909</v>
      </c>
      <c r="B247">
        <v>0.158</v>
      </c>
      <c r="C247">
        <v>12.63</v>
      </c>
      <c r="H247" s="1">
        <f t="shared" si="37"/>
        <v>16384</v>
      </c>
      <c r="I247" s="5">
        <f t="shared" si="32"/>
        <v>0</v>
      </c>
      <c r="J247" s="5">
        <f t="shared" si="33"/>
        <v>0</v>
      </c>
      <c r="K247" s="5">
        <f t="shared" si="34"/>
        <v>0</v>
      </c>
      <c r="L247" s="5">
        <f t="shared" si="35"/>
        <v>0</v>
      </c>
      <c r="M247" s="5">
        <f t="shared" si="36"/>
        <v>0</v>
      </c>
    </row>
    <row r="248" spans="1:13">
      <c r="A248" t="s">
        <v>908</v>
      </c>
      <c r="B248">
        <v>0.32</v>
      </c>
      <c r="C248">
        <v>12.48</v>
      </c>
      <c r="H248" s="1">
        <f t="shared" si="37"/>
        <v>32768</v>
      </c>
      <c r="I248" s="5">
        <f t="shared" si="32"/>
        <v>0</v>
      </c>
      <c r="J248" s="5">
        <f t="shared" si="33"/>
        <v>0</v>
      </c>
      <c r="K248" s="5">
        <f t="shared" si="34"/>
        <v>0</v>
      </c>
      <c r="L248" s="5">
        <f t="shared" si="35"/>
        <v>0</v>
      </c>
      <c r="M248" s="5">
        <f t="shared" si="36"/>
        <v>0</v>
      </c>
    </row>
    <row r="249" spans="1:13">
      <c r="A249" t="s">
        <v>907</v>
      </c>
      <c r="B249">
        <v>0.76100000000000001</v>
      </c>
      <c r="C249">
        <v>10.52</v>
      </c>
      <c r="H249" s="1">
        <f t="shared" si="37"/>
        <v>65536</v>
      </c>
      <c r="I249" s="5">
        <f t="shared" si="32"/>
        <v>0</v>
      </c>
      <c r="J249" s="5">
        <f t="shared" si="33"/>
        <v>0</v>
      </c>
      <c r="K249" s="5">
        <f t="shared" si="34"/>
        <v>0</v>
      </c>
      <c r="L249" s="5">
        <f t="shared" si="35"/>
        <v>0</v>
      </c>
      <c r="M249" s="5">
        <f t="shared" si="36"/>
        <v>0</v>
      </c>
    </row>
    <row r="250" spans="1:13">
      <c r="A250" t="s">
        <v>906</v>
      </c>
      <c r="B250">
        <v>1.39</v>
      </c>
      <c r="C250">
        <v>11.53</v>
      </c>
      <c r="H250" s="1">
        <f t="shared" si="37"/>
        <v>131072</v>
      </c>
      <c r="I250" s="5">
        <f t="shared" si="32"/>
        <v>0</v>
      </c>
      <c r="J250" s="5">
        <f t="shared" si="33"/>
        <v>0</v>
      </c>
      <c r="K250" s="5">
        <f t="shared" si="34"/>
        <v>0</v>
      </c>
      <c r="L250" s="5">
        <f t="shared" si="35"/>
        <v>0</v>
      </c>
      <c r="M250" s="5">
        <f t="shared" si="36"/>
        <v>0</v>
      </c>
    </row>
    <row r="251" spans="1:13">
      <c r="A251" t="s">
        <v>905</v>
      </c>
      <c r="B251">
        <v>2.72</v>
      </c>
      <c r="C251">
        <v>11.75</v>
      </c>
      <c r="H251" s="1">
        <f t="shared" si="37"/>
        <v>262144</v>
      </c>
      <c r="I251" s="5">
        <f t="shared" si="32"/>
        <v>0</v>
      </c>
      <c r="J251" s="5">
        <f t="shared" si="33"/>
        <v>0</v>
      </c>
      <c r="K251" s="5">
        <f t="shared" si="34"/>
        <v>0</v>
      </c>
      <c r="L251" s="5">
        <f t="shared" si="35"/>
        <v>0</v>
      </c>
      <c r="M251" s="5">
        <f t="shared" si="36"/>
        <v>0</v>
      </c>
    </row>
    <row r="252" spans="1:13">
      <c r="A252"/>
      <c r="B252"/>
      <c r="C252"/>
      <c r="H252" s="1">
        <f t="shared" si="37"/>
        <v>524288</v>
      </c>
      <c r="I252" s="5">
        <f t="shared" si="32"/>
        <v>0</v>
      </c>
      <c r="J252" s="5">
        <f t="shared" si="33"/>
        <v>0</v>
      </c>
      <c r="K252" s="5">
        <f t="shared" si="34"/>
        <v>0</v>
      </c>
      <c r="L252" s="5">
        <f t="shared" si="35"/>
        <v>0</v>
      </c>
      <c r="M252" s="5">
        <f t="shared" si="36"/>
        <v>0</v>
      </c>
    </row>
    <row r="253" spans="1:13">
      <c r="A253" t="s">
        <v>7</v>
      </c>
      <c r="B253"/>
      <c r="C253"/>
      <c r="H253" s="1">
        <f t="shared" si="37"/>
        <v>1048576</v>
      </c>
      <c r="I253" s="5">
        <f t="shared" si="32"/>
        <v>0</v>
      </c>
      <c r="J253" s="5">
        <f t="shared" si="33"/>
        <v>0</v>
      </c>
      <c r="K253" s="5">
        <f t="shared" si="34"/>
        <v>0</v>
      </c>
      <c r="L253" s="5">
        <f t="shared" si="35"/>
        <v>0</v>
      </c>
      <c r="M253" s="5">
        <f t="shared" si="36"/>
        <v>0</v>
      </c>
    </row>
    <row r="254" spans="1:13">
      <c r="A254" t="s">
        <v>814</v>
      </c>
      <c r="B254"/>
      <c r="C254"/>
      <c r="H254" s="1">
        <f t="shared" si="37"/>
        <v>2097152</v>
      </c>
      <c r="I254" s="5">
        <f t="shared" si="32"/>
        <v>0</v>
      </c>
      <c r="J254" s="5">
        <f t="shared" si="33"/>
        <v>0</v>
      </c>
      <c r="K254" s="5">
        <f t="shared" si="34"/>
        <v>0</v>
      </c>
      <c r="L254" s="5">
        <f t="shared" si="35"/>
        <v>0</v>
      </c>
      <c r="M254" s="5">
        <f t="shared" si="36"/>
        <v>0</v>
      </c>
    </row>
    <row r="255" spans="1:13">
      <c r="A255" t="s">
        <v>26</v>
      </c>
      <c r="B255"/>
      <c r="C255"/>
      <c r="H255" s="1">
        <f t="shared" si="37"/>
        <v>4194304</v>
      </c>
      <c r="I255" s="5">
        <f t="shared" si="32"/>
        <v>0</v>
      </c>
      <c r="J255" s="5">
        <f t="shared" si="33"/>
        <v>0</v>
      </c>
      <c r="K255" s="5">
        <f t="shared" si="34"/>
        <v>0</v>
      </c>
      <c r="L255" s="5">
        <f t="shared" si="35"/>
        <v>0</v>
      </c>
      <c r="M255" s="5">
        <f t="shared" si="36"/>
        <v>0</v>
      </c>
    </row>
    <row r="256" spans="1:13">
      <c r="A256" t="s">
        <v>10</v>
      </c>
      <c r="B256"/>
      <c r="C256"/>
      <c r="H256" s="1">
        <f t="shared" si="37"/>
        <v>8388608</v>
      </c>
      <c r="I256" s="5">
        <f t="shared" si="32"/>
        <v>0</v>
      </c>
      <c r="J256" s="5">
        <f t="shared" si="33"/>
        <v>0</v>
      </c>
      <c r="K256" s="5">
        <f t="shared" si="34"/>
        <v>0</v>
      </c>
      <c r="L256" s="5">
        <f t="shared" si="35"/>
        <v>0</v>
      </c>
      <c r="M256" s="5">
        <f t="shared" si="36"/>
        <v>0</v>
      </c>
    </row>
    <row r="257" spans="1:13">
      <c r="A257" t="s">
        <v>12</v>
      </c>
      <c r="B257"/>
      <c r="C257"/>
      <c r="H257" s="1">
        <f t="shared" si="37"/>
        <v>16777216</v>
      </c>
      <c r="I257" s="5">
        <f t="shared" si="32"/>
        <v>0</v>
      </c>
      <c r="J257" s="5">
        <f t="shared" si="33"/>
        <v>0</v>
      </c>
      <c r="K257" s="5">
        <f t="shared" si="34"/>
        <v>0</v>
      </c>
      <c r="L257" s="5">
        <f t="shared" si="35"/>
        <v>0</v>
      </c>
      <c r="M257" s="5">
        <f t="shared" si="36"/>
        <v>0</v>
      </c>
    </row>
    <row r="258" spans="1:13">
      <c r="A258" t="s">
        <v>15</v>
      </c>
      <c r="B258"/>
      <c r="C258"/>
      <c r="H258" s="1">
        <f t="shared" si="37"/>
        <v>33554432</v>
      </c>
      <c r="I258" s="5">
        <f t="shared" si="32"/>
        <v>0</v>
      </c>
      <c r="J258" s="5">
        <f t="shared" si="33"/>
        <v>0</v>
      </c>
      <c r="K258" s="5">
        <f t="shared" si="34"/>
        <v>0</v>
      </c>
      <c r="L258" s="5">
        <f t="shared" si="35"/>
        <v>0</v>
      </c>
      <c r="M258" s="5">
        <f t="shared" si="36"/>
        <v>0</v>
      </c>
    </row>
    <row r="259" spans="1:13">
      <c r="A259"/>
      <c r="B259"/>
      <c r="C259"/>
      <c r="H259" s="1">
        <f t="shared" si="37"/>
        <v>67108864</v>
      </c>
      <c r="I259" s="5">
        <f t="shared" si="32"/>
        <v>0</v>
      </c>
      <c r="J259" s="5">
        <f t="shared" si="33"/>
        <v>0</v>
      </c>
      <c r="K259" s="5">
        <f t="shared" si="34"/>
        <v>0</v>
      </c>
      <c r="L259" s="5">
        <f t="shared" si="35"/>
        <v>0</v>
      </c>
      <c r="M259" s="5">
        <f t="shared" si="36"/>
        <v>0</v>
      </c>
    </row>
    <row r="260" spans="1:13">
      <c r="A260" t="s">
        <v>18</v>
      </c>
      <c r="B260" t="s">
        <v>19</v>
      </c>
      <c r="C260" t="s">
        <v>20</v>
      </c>
      <c r="H260" s="1">
        <f t="shared" si="37"/>
        <v>134217728</v>
      </c>
      <c r="I260" s="5">
        <f t="shared" si="32"/>
        <v>0</v>
      </c>
      <c r="J260" s="5">
        <f t="shared" si="33"/>
        <v>0</v>
      </c>
      <c r="K260" s="5">
        <f t="shared" si="34"/>
        <v>0</v>
      </c>
      <c r="L260" s="5">
        <f t="shared" si="35"/>
        <v>0</v>
      </c>
      <c r="M260" s="5">
        <f t="shared" si="36"/>
        <v>0</v>
      </c>
    </row>
    <row r="261" spans="1:13">
      <c r="A261"/>
      <c r="B261"/>
      <c r="C261"/>
      <c r="H261" s="1">
        <f t="shared" si="37"/>
        <v>268435456</v>
      </c>
      <c r="I261" s="5">
        <f t="shared" si="32"/>
        <v>0</v>
      </c>
      <c r="J261" s="5">
        <f t="shared" si="33"/>
        <v>0</v>
      </c>
      <c r="K261" s="5">
        <f t="shared" si="34"/>
        <v>0</v>
      </c>
      <c r="L261" s="5">
        <f t="shared" si="35"/>
        <v>0</v>
      </c>
      <c r="M261" s="5">
        <f t="shared" si="36"/>
        <v>0</v>
      </c>
    </row>
    <row r="262" spans="1:13">
      <c r="A262" t="s">
        <v>904</v>
      </c>
      <c r="B262" s="9">
        <v>1.3999999999999999E-4</v>
      </c>
      <c r="C262" s="9">
        <v>5.4350000000000002E-2</v>
      </c>
    </row>
    <row r="263" spans="1:13">
      <c r="A263" t="s">
        <v>903</v>
      </c>
      <c r="B263" s="9">
        <v>1.4799999999999999E-4</v>
      </c>
      <c r="C263">
        <v>0.1033</v>
      </c>
    </row>
    <row r="264" spans="1:13">
      <c r="A264" t="s">
        <v>902</v>
      </c>
      <c r="B264" s="9">
        <v>1.35E-4</v>
      </c>
      <c r="C264">
        <v>0.22639999999999999</v>
      </c>
    </row>
    <row r="265" spans="1:13">
      <c r="A265" t="s">
        <v>901</v>
      </c>
      <c r="B265" s="9">
        <v>1.4899999999999999E-4</v>
      </c>
      <c r="C265">
        <v>0.40920000000000001</v>
      </c>
    </row>
    <row r="266" spans="1:13">
      <c r="A266" t="s">
        <v>900</v>
      </c>
      <c r="B266" s="9">
        <v>1.3100000000000001E-4</v>
      </c>
      <c r="C266">
        <v>0.93279999999999996</v>
      </c>
    </row>
    <row r="267" spans="1:13">
      <c r="A267" t="s">
        <v>899</v>
      </c>
      <c r="B267" s="9">
        <v>1.3200000000000001E-4</v>
      </c>
      <c r="C267">
        <v>1.8520000000000001</v>
      </c>
      <c r="I267" s="1" t="s">
        <v>33</v>
      </c>
    </row>
    <row r="268" spans="1:13">
      <c r="A268" t="s">
        <v>898</v>
      </c>
      <c r="B268" s="9">
        <v>1.3999999999999999E-4</v>
      </c>
      <c r="C268">
        <v>3.484</v>
      </c>
      <c r="I268" s="1" t="s">
        <v>28</v>
      </c>
    </row>
    <row r="269" spans="1:13">
      <c r="A269" t="s">
        <v>897</v>
      </c>
      <c r="B269" s="9">
        <v>1.6899999999999999E-4</v>
      </c>
      <c r="C269">
        <v>5.7640000000000002</v>
      </c>
      <c r="H269" s="1" t="s">
        <v>17</v>
      </c>
    </row>
    <row r="270" spans="1:13">
      <c r="A270" t="s">
        <v>896</v>
      </c>
      <c r="B270" s="9">
        <v>2.6899999999999998E-4</v>
      </c>
      <c r="C270">
        <v>7.26</v>
      </c>
    </row>
    <row r="271" spans="1:13">
      <c r="A271" t="s">
        <v>895</v>
      </c>
      <c r="B271" s="9">
        <v>4.8099999999999998E-4</v>
      </c>
      <c r="C271">
        <v>8.1140000000000008</v>
      </c>
      <c r="I271" s="1" t="s">
        <v>21</v>
      </c>
      <c r="J271" s="1" t="s">
        <v>22</v>
      </c>
      <c r="K271" s="1" t="s">
        <v>23</v>
      </c>
      <c r="L271" s="1" t="s">
        <v>24</v>
      </c>
      <c r="M271" s="1" t="s">
        <v>25</v>
      </c>
    </row>
    <row r="272" spans="1:13">
      <c r="A272" t="s">
        <v>894</v>
      </c>
      <c r="B272" s="9">
        <v>7.2999999999999996E-4</v>
      </c>
      <c r="C272">
        <v>10.7</v>
      </c>
      <c r="H272" s="1">
        <v>64</v>
      </c>
      <c r="I272" s="6">
        <f>C716*4/1000</f>
        <v>0</v>
      </c>
      <c r="J272" s="6">
        <f>C650*4/1000</f>
        <v>0</v>
      </c>
      <c r="K272" s="6">
        <f>C683*4/1000</f>
        <v>0</v>
      </c>
      <c r="L272" s="6">
        <f>C749*4/1000</f>
        <v>0</v>
      </c>
      <c r="M272" s="6">
        <f>C782*4/1000</f>
        <v>0</v>
      </c>
    </row>
    <row r="273" spans="1:13">
      <c r="A273" t="s">
        <v>893</v>
      </c>
      <c r="B273" s="9">
        <v>1.4300000000000001E-3</v>
      </c>
      <c r="C273">
        <v>10.9</v>
      </c>
      <c r="H273" s="1">
        <f>H272*2</f>
        <v>128</v>
      </c>
      <c r="I273" s="6">
        <f t="shared" ref="I273:I294" si="38">C717*4/1000</f>
        <v>0</v>
      </c>
      <c r="J273" s="6">
        <f t="shared" ref="J273:J294" si="39">C651*4/1000</f>
        <v>0</v>
      </c>
      <c r="K273" s="6">
        <f t="shared" ref="K273:K294" si="40">C684*4/1000</f>
        <v>0</v>
      </c>
      <c r="L273" s="6">
        <f t="shared" ref="L273:L294" si="41">C750*4/1000</f>
        <v>0</v>
      </c>
      <c r="M273" s="6">
        <f t="shared" ref="M273:M294" si="42">C783*4/1000</f>
        <v>0</v>
      </c>
    </row>
    <row r="274" spans="1:13">
      <c r="A274" t="s">
        <v>892</v>
      </c>
      <c r="B274" s="9">
        <v>2.82E-3</v>
      </c>
      <c r="C274">
        <v>11.07</v>
      </c>
      <c r="H274" s="1">
        <f t="shared" ref="H274:H294" si="43">H273*2</f>
        <v>256</v>
      </c>
      <c r="I274" s="6">
        <f t="shared" si="38"/>
        <v>0</v>
      </c>
      <c r="J274" s="6">
        <f t="shared" si="39"/>
        <v>0</v>
      </c>
      <c r="K274" s="6">
        <f t="shared" si="40"/>
        <v>0</v>
      </c>
      <c r="L274" s="6">
        <f t="shared" si="41"/>
        <v>0</v>
      </c>
      <c r="M274" s="6">
        <f t="shared" si="42"/>
        <v>0</v>
      </c>
    </row>
    <row r="275" spans="1:13">
      <c r="A275" t="s">
        <v>891</v>
      </c>
      <c r="B275" s="9">
        <v>5.3200000000000001E-3</v>
      </c>
      <c r="C275">
        <v>11.75</v>
      </c>
      <c r="H275" s="1">
        <f t="shared" si="43"/>
        <v>512</v>
      </c>
      <c r="I275" s="6">
        <f t="shared" si="38"/>
        <v>0</v>
      </c>
      <c r="J275" s="6">
        <f t="shared" si="39"/>
        <v>0</v>
      </c>
      <c r="K275" s="6">
        <f t="shared" si="40"/>
        <v>0</v>
      </c>
      <c r="L275" s="6">
        <f t="shared" si="41"/>
        <v>0</v>
      </c>
      <c r="M275" s="6">
        <f t="shared" si="42"/>
        <v>0</v>
      </c>
    </row>
    <row r="276" spans="1:13">
      <c r="A276" t="s">
        <v>890</v>
      </c>
      <c r="B276" s="9">
        <v>1.0699999999999999E-2</v>
      </c>
      <c r="C276">
        <v>11.66</v>
      </c>
      <c r="H276" s="1">
        <f t="shared" si="43"/>
        <v>1024</v>
      </c>
      <c r="I276" s="6">
        <f t="shared" si="38"/>
        <v>0</v>
      </c>
      <c r="J276" s="6">
        <f t="shared" si="39"/>
        <v>0</v>
      </c>
      <c r="K276" s="6">
        <f t="shared" si="40"/>
        <v>0</v>
      </c>
      <c r="L276" s="6">
        <f t="shared" si="41"/>
        <v>0</v>
      </c>
      <c r="M276" s="6">
        <f t="shared" si="42"/>
        <v>0</v>
      </c>
    </row>
    <row r="277" spans="1:13">
      <c r="A277" t="s">
        <v>889</v>
      </c>
      <c r="B277" s="9">
        <v>0.02</v>
      </c>
      <c r="C277">
        <v>12.52</v>
      </c>
      <c r="H277" s="1">
        <f t="shared" si="43"/>
        <v>2048</v>
      </c>
      <c r="I277" s="6">
        <f t="shared" si="38"/>
        <v>0</v>
      </c>
      <c r="J277" s="6">
        <f t="shared" si="39"/>
        <v>0</v>
      </c>
      <c r="K277" s="6">
        <f t="shared" si="40"/>
        <v>0</v>
      </c>
      <c r="L277" s="6">
        <f t="shared" si="41"/>
        <v>0</v>
      </c>
      <c r="M277" s="6">
        <f t="shared" si="42"/>
        <v>0</v>
      </c>
    </row>
    <row r="278" spans="1:13">
      <c r="A278" t="s">
        <v>888</v>
      </c>
      <c r="B278" s="9">
        <v>3.9699999999999999E-2</v>
      </c>
      <c r="C278">
        <v>12.61</v>
      </c>
      <c r="H278" s="1">
        <f t="shared" si="43"/>
        <v>4096</v>
      </c>
      <c r="I278" s="6">
        <f t="shared" si="38"/>
        <v>0</v>
      </c>
      <c r="J278" s="6">
        <f t="shared" si="39"/>
        <v>0</v>
      </c>
      <c r="K278" s="6">
        <f t="shared" si="40"/>
        <v>0</v>
      </c>
      <c r="L278" s="6">
        <f t="shared" si="41"/>
        <v>0</v>
      </c>
      <c r="M278" s="6">
        <f t="shared" si="42"/>
        <v>0</v>
      </c>
    </row>
    <row r="279" spans="1:13">
      <c r="A279" t="s">
        <v>887</v>
      </c>
      <c r="B279" s="9">
        <v>8.2600000000000007E-2</v>
      </c>
      <c r="C279">
        <v>12.11</v>
      </c>
      <c r="H279" s="1">
        <f t="shared" si="43"/>
        <v>8192</v>
      </c>
      <c r="I279" s="6">
        <f t="shared" si="38"/>
        <v>0</v>
      </c>
      <c r="J279" s="6">
        <f t="shared" si="39"/>
        <v>0</v>
      </c>
      <c r="K279" s="6">
        <f t="shared" si="40"/>
        <v>0</v>
      </c>
      <c r="L279" s="6">
        <f t="shared" si="41"/>
        <v>0</v>
      </c>
      <c r="M279" s="6">
        <f t="shared" si="42"/>
        <v>0</v>
      </c>
    </row>
    <row r="280" spans="1:13">
      <c r="A280" t="s">
        <v>886</v>
      </c>
      <c r="B280">
        <v>0.17100000000000001</v>
      </c>
      <c r="C280">
        <v>11.67</v>
      </c>
      <c r="H280" s="1">
        <f t="shared" si="43"/>
        <v>16384</v>
      </c>
      <c r="I280" s="6">
        <f t="shared" si="38"/>
        <v>0</v>
      </c>
      <c r="J280" s="6">
        <f t="shared" si="39"/>
        <v>0</v>
      </c>
      <c r="K280" s="6">
        <f t="shared" si="40"/>
        <v>0</v>
      </c>
      <c r="L280" s="6">
        <f t="shared" si="41"/>
        <v>0</v>
      </c>
      <c r="M280" s="6">
        <f t="shared" si="42"/>
        <v>0</v>
      </c>
    </row>
    <row r="281" spans="1:13">
      <c r="A281" t="s">
        <v>885</v>
      </c>
      <c r="B281">
        <v>0.34499999999999997</v>
      </c>
      <c r="C281">
        <v>11.6</v>
      </c>
      <c r="H281" s="1">
        <f t="shared" si="43"/>
        <v>32768</v>
      </c>
      <c r="I281" s="6">
        <f t="shared" si="38"/>
        <v>0</v>
      </c>
      <c r="J281" s="6">
        <f t="shared" si="39"/>
        <v>0</v>
      </c>
      <c r="K281" s="6">
        <f t="shared" si="40"/>
        <v>0</v>
      </c>
      <c r="L281" s="6">
        <f t="shared" si="41"/>
        <v>0</v>
      </c>
      <c r="M281" s="6">
        <f t="shared" si="42"/>
        <v>0</v>
      </c>
    </row>
    <row r="282" spans="1:13">
      <c r="A282" t="s">
        <v>884</v>
      </c>
      <c r="B282">
        <v>0.68100000000000005</v>
      </c>
      <c r="C282">
        <v>11.76</v>
      </c>
      <c r="H282" s="1">
        <f t="shared" si="43"/>
        <v>65536</v>
      </c>
      <c r="I282" s="6">
        <f t="shared" si="38"/>
        <v>0</v>
      </c>
      <c r="J282" s="6">
        <f t="shared" si="39"/>
        <v>0</v>
      </c>
      <c r="K282" s="6">
        <f t="shared" si="40"/>
        <v>0</v>
      </c>
      <c r="L282" s="6">
        <f t="shared" si="41"/>
        <v>0</v>
      </c>
      <c r="M282" s="6">
        <f t="shared" si="42"/>
        <v>0</v>
      </c>
    </row>
    <row r="283" spans="1:13">
      <c r="A283" t="s">
        <v>883</v>
      </c>
      <c r="B283">
        <v>1.34</v>
      </c>
      <c r="C283">
        <v>11.98</v>
      </c>
      <c r="H283" s="1">
        <f t="shared" si="43"/>
        <v>131072</v>
      </c>
      <c r="I283" s="6">
        <f t="shared" si="38"/>
        <v>0</v>
      </c>
      <c r="J283" s="6">
        <f t="shared" si="39"/>
        <v>0</v>
      </c>
      <c r="K283" s="6">
        <f t="shared" si="40"/>
        <v>0</v>
      </c>
      <c r="L283" s="6">
        <f t="shared" si="41"/>
        <v>0</v>
      </c>
      <c r="M283" s="6">
        <f t="shared" si="42"/>
        <v>0</v>
      </c>
    </row>
    <row r="284" spans="1:13">
      <c r="A284" t="s">
        <v>882</v>
      </c>
      <c r="B284">
        <v>2.66</v>
      </c>
      <c r="C284">
        <v>12.03</v>
      </c>
      <c r="H284" s="1">
        <f t="shared" si="43"/>
        <v>262144</v>
      </c>
      <c r="I284" s="6">
        <f t="shared" si="38"/>
        <v>0</v>
      </c>
      <c r="J284" s="6">
        <f t="shared" si="39"/>
        <v>0</v>
      </c>
      <c r="K284" s="6">
        <f t="shared" si="40"/>
        <v>0</v>
      </c>
      <c r="L284" s="6">
        <f t="shared" si="41"/>
        <v>0</v>
      </c>
      <c r="M284" s="6">
        <f t="shared" si="42"/>
        <v>0</v>
      </c>
    </row>
    <row r="285" spans="1:13">
      <c r="A285"/>
      <c r="B285"/>
      <c r="C285"/>
      <c r="H285" s="1">
        <f t="shared" si="43"/>
        <v>524288</v>
      </c>
      <c r="I285" s="6">
        <f t="shared" si="38"/>
        <v>0</v>
      </c>
      <c r="J285" s="6">
        <f t="shared" si="39"/>
        <v>0</v>
      </c>
      <c r="K285" s="6">
        <f t="shared" si="40"/>
        <v>0</v>
      </c>
      <c r="L285" s="6">
        <f t="shared" si="41"/>
        <v>0</v>
      </c>
      <c r="M285" s="6">
        <f t="shared" si="42"/>
        <v>0</v>
      </c>
    </row>
    <row r="286" spans="1:13">
      <c r="A286" t="s">
        <v>7</v>
      </c>
      <c r="B286"/>
      <c r="C286"/>
      <c r="H286" s="1">
        <f t="shared" si="43"/>
        <v>1048576</v>
      </c>
      <c r="I286" s="6">
        <f t="shared" si="38"/>
        <v>0</v>
      </c>
      <c r="J286" s="6">
        <f t="shared" si="39"/>
        <v>0</v>
      </c>
      <c r="K286" s="6">
        <f t="shared" si="40"/>
        <v>0</v>
      </c>
      <c r="L286" s="6">
        <f t="shared" si="41"/>
        <v>0</v>
      </c>
      <c r="M286" s="6">
        <f t="shared" si="42"/>
        <v>0</v>
      </c>
    </row>
    <row r="287" spans="1:13">
      <c r="A287" t="s">
        <v>814</v>
      </c>
      <c r="B287"/>
      <c r="C287"/>
      <c r="H287" s="1">
        <f t="shared" si="43"/>
        <v>2097152</v>
      </c>
      <c r="I287" s="6">
        <f t="shared" si="38"/>
        <v>0</v>
      </c>
      <c r="J287" s="6">
        <f t="shared" si="39"/>
        <v>0</v>
      </c>
      <c r="K287" s="6">
        <f t="shared" si="40"/>
        <v>0</v>
      </c>
      <c r="L287" s="6">
        <f t="shared" si="41"/>
        <v>0</v>
      </c>
      <c r="M287" s="6">
        <f t="shared" si="42"/>
        <v>0</v>
      </c>
    </row>
    <row r="288" spans="1:13">
      <c r="A288" t="s">
        <v>31</v>
      </c>
      <c r="B288"/>
      <c r="C288"/>
      <c r="H288" s="1">
        <f t="shared" si="43"/>
        <v>4194304</v>
      </c>
      <c r="I288" s="6">
        <f t="shared" si="38"/>
        <v>0</v>
      </c>
      <c r="J288" s="6">
        <f t="shared" si="39"/>
        <v>0</v>
      </c>
      <c r="K288" s="6">
        <f t="shared" si="40"/>
        <v>0</v>
      </c>
      <c r="L288" s="6">
        <f t="shared" si="41"/>
        <v>0</v>
      </c>
      <c r="M288" s="6">
        <f t="shared" si="42"/>
        <v>0</v>
      </c>
    </row>
    <row r="289" spans="1:13">
      <c r="A289" t="s">
        <v>32</v>
      </c>
      <c r="B289"/>
      <c r="C289"/>
      <c r="H289" s="1">
        <f t="shared" si="43"/>
        <v>8388608</v>
      </c>
      <c r="I289" s="6">
        <f t="shared" si="38"/>
        <v>0</v>
      </c>
      <c r="J289" s="6">
        <f t="shared" si="39"/>
        <v>0</v>
      </c>
      <c r="K289" s="6">
        <f t="shared" si="40"/>
        <v>0</v>
      </c>
      <c r="L289" s="6">
        <f t="shared" si="41"/>
        <v>0</v>
      </c>
      <c r="M289" s="6">
        <f t="shared" si="42"/>
        <v>0</v>
      </c>
    </row>
    <row r="290" spans="1:13">
      <c r="A290" t="s">
        <v>12</v>
      </c>
      <c r="B290"/>
      <c r="C290"/>
      <c r="H290" s="1">
        <f t="shared" si="43"/>
        <v>16777216</v>
      </c>
      <c r="I290" s="6">
        <f t="shared" si="38"/>
        <v>0</v>
      </c>
      <c r="J290" s="6">
        <f t="shared" si="39"/>
        <v>0</v>
      </c>
      <c r="K290" s="6">
        <f t="shared" si="40"/>
        <v>0</v>
      </c>
      <c r="L290" s="6">
        <f t="shared" si="41"/>
        <v>0</v>
      </c>
      <c r="M290" s="6">
        <f t="shared" si="42"/>
        <v>0</v>
      </c>
    </row>
    <row r="291" spans="1:13">
      <c r="A291" t="s">
        <v>15</v>
      </c>
      <c r="B291"/>
      <c r="C291"/>
      <c r="H291" s="1">
        <f t="shared" si="43"/>
        <v>33554432</v>
      </c>
      <c r="I291" s="6">
        <f t="shared" si="38"/>
        <v>0</v>
      </c>
      <c r="J291" s="6">
        <f t="shared" si="39"/>
        <v>0</v>
      </c>
      <c r="K291" s="6">
        <f t="shared" si="40"/>
        <v>0</v>
      </c>
      <c r="L291" s="6">
        <f t="shared" si="41"/>
        <v>0</v>
      </c>
      <c r="M291" s="6">
        <f t="shared" si="42"/>
        <v>0</v>
      </c>
    </row>
    <row r="292" spans="1:13">
      <c r="A292"/>
      <c r="B292"/>
      <c r="C292"/>
      <c r="H292" s="1">
        <f t="shared" si="43"/>
        <v>67108864</v>
      </c>
      <c r="I292" s="6">
        <f t="shared" si="38"/>
        <v>0</v>
      </c>
      <c r="J292" s="6">
        <f t="shared" si="39"/>
        <v>0</v>
      </c>
      <c r="K292" s="6">
        <f t="shared" si="40"/>
        <v>0</v>
      </c>
      <c r="L292" s="6">
        <f t="shared" si="41"/>
        <v>0</v>
      </c>
      <c r="M292" s="6">
        <f t="shared" si="42"/>
        <v>0</v>
      </c>
    </row>
    <row r="293" spans="1:13">
      <c r="A293" t="s">
        <v>18</v>
      </c>
      <c r="B293" t="s">
        <v>19</v>
      </c>
      <c r="C293" t="s">
        <v>20</v>
      </c>
      <c r="H293" s="1">
        <f t="shared" si="43"/>
        <v>134217728</v>
      </c>
      <c r="I293" s="6">
        <f t="shared" si="38"/>
        <v>0</v>
      </c>
      <c r="J293" s="6">
        <f t="shared" si="39"/>
        <v>0</v>
      </c>
      <c r="K293" s="6">
        <f t="shared" si="40"/>
        <v>0</v>
      </c>
      <c r="L293" s="6">
        <f t="shared" si="41"/>
        <v>0</v>
      </c>
      <c r="M293" s="6">
        <f t="shared" si="42"/>
        <v>0</v>
      </c>
    </row>
    <row r="294" spans="1:13">
      <c r="A294"/>
      <c r="B294"/>
      <c r="C294"/>
      <c r="H294" s="1">
        <f t="shared" si="43"/>
        <v>268435456</v>
      </c>
      <c r="I294" s="6">
        <f t="shared" si="38"/>
        <v>0</v>
      </c>
      <c r="J294" s="6">
        <f t="shared" si="39"/>
        <v>0</v>
      </c>
      <c r="K294" s="6">
        <f t="shared" si="40"/>
        <v>0</v>
      </c>
      <c r="L294" s="6">
        <f t="shared" si="41"/>
        <v>0</v>
      </c>
      <c r="M294" s="6">
        <f t="shared" si="42"/>
        <v>0</v>
      </c>
    </row>
    <row r="295" spans="1:13">
      <c r="A295" t="s">
        <v>881</v>
      </c>
      <c r="B295" s="9">
        <v>2.27E-5</v>
      </c>
      <c r="C295">
        <v>0.33600000000000002</v>
      </c>
    </row>
    <row r="296" spans="1:13">
      <c r="A296" t="s">
        <v>880</v>
      </c>
      <c r="B296" s="9">
        <v>2.2500000000000001E-5</v>
      </c>
      <c r="C296">
        <v>0.67930000000000001</v>
      </c>
    </row>
    <row r="297" spans="1:13">
      <c r="A297" t="s">
        <v>879</v>
      </c>
      <c r="B297" s="9">
        <v>2.5599999999999999E-5</v>
      </c>
      <c r="C297">
        <v>1.1930000000000001</v>
      </c>
    </row>
    <row r="298" spans="1:13">
      <c r="A298" t="s">
        <v>878</v>
      </c>
      <c r="B298" s="9">
        <v>2.87E-5</v>
      </c>
      <c r="C298">
        <v>2.1230000000000002</v>
      </c>
    </row>
    <row r="299" spans="1:13">
      <c r="A299" t="s">
        <v>877</v>
      </c>
      <c r="B299" s="9">
        <v>2.6100000000000001E-5</v>
      </c>
      <c r="C299">
        <v>4.6840000000000002</v>
      </c>
    </row>
    <row r="300" spans="1:13">
      <c r="A300" t="s">
        <v>876</v>
      </c>
      <c r="B300" s="9">
        <v>4.74E-5</v>
      </c>
      <c r="C300">
        <v>5.1550000000000002</v>
      </c>
    </row>
    <row r="301" spans="1:13">
      <c r="A301" t="s">
        <v>875</v>
      </c>
      <c r="B301" s="9">
        <v>5.3699999999999997E-5</v>
      </c>
      <c r="C301">
        <v>9.0909999999999993</v>
      </c>
    </row>
    <row r="302" spans="1:13">
      <c r="A302" t="s">
        <v>874</v>
      </c>
      <c r="B302" s="9">
        <v>8.6899999999999998E-5</v>
      </c>
      <c r="C302">
        <v>11.24</v>
      </c>
    </row>
    <row r="303" spans="1:13">
      <c r="A303" t="s">
        <v>873</v>
      </c>
      <c r="B303" s="9">
        <v>1.47E-4</v>
      </c>
      <c r="C303">
        <v>13.31</v>
      </c>
    </row>
    <row r="304" spans="1:13">
      <c r="A304" t="s">
        <v>872</v>
      </c>
      <c r="B304" s="9">
        <v>2.7799999999999998E-4</v>
      </c>
      <c r="C304">
        <v>14.06</v>
      </c>
    </row>
    <row r="305" spans="1:3">
      <c r="A305" t="s">
        <v>871</v>
      </c>
      <c r="B305" s="9">
        <v>4.8299999999999998E-4</v>
      </c>
      <c r="C305">
        <v>16.16</v>
      </c>
    </row>
    <row r="306" spans="1:3">
      <c r="A306" t="s">
        <v>802</v>
      </c>
      <c r="B306" s="9">
        <v>1.0300000000000001E-3</v>
      </c>
      <c r="C306">
        <v>15.11</v>
      </c>
    </row>
    <row r="307" spans="1:3">
      <c r="A307" t="s">
        <v>870</v>
      </c>
      <c r="B307" s="9">
        <v>2.0699999999999998E-3</v>
      </c>
      <c r="C307">
        <v>15.07</v>
      </c>
    </row>
    <row r="308" spans="1:3">
      <c r="A308" t="s">
        <v>869</v>
      </c>
      <c r="B308" s="9">
        <v>3.8800000000000002E-3</v>
      </c>
      <c r="C308">
        <v>16.11</v>
      </c>
    </row>
    <row r="309" spans="1:3">
      <c r="A309" t="s">
        <v>868</v>
      </c>
      <c r="B309" s="9">
        <v>7.9299999999999995E-3</v>
      </c>
      <c r="C309">
        <v>15.76</v>
      </c>
    </row>
    <row r="310" spans="1:3">
      <c r="A310" t="s">
        <v>867</v>
      </c>
      <c r="B310" s="9">
        <v>1.6299999999999999E-2</v>
      </c>
      <c r="C310">
        <v>15.31</v>
      </c>
    </row>
    <row r="311" spans="1:3">
      <c r="A311" t="s">
        <v>866</v>
      </c>
      <c r="B311" s="9">
        <v>3.2899999999999999E-2</v>
      </c>
      <c r="C311">
        <v>15.21</v>
      </c>
    </row>
    <row r="312" spans="1:3">
      <c r="A312" t="s">
        <v>865</v>
      </c>
      <c r="B312" s="9">
        <v>6.8500000000000005E-2</v>
      </c>
      <c r="C312">
        <v>14.6</v>
      </c>
    </row>
    <row r="313" spans="1:3">
      <c r="A313" t="s">
        <v>864</v>
      </c>
      <c r="B313">
        <v>0.155</v>
      </c>
      <c r="C313">
        <v>12.92</v>
      </c>
    </row>
    <row r="314" spans="1:3">
      <c r="A314" t="s">
        <v>863</v>
      </c>
      <c r="B314">
        <v>0.29299999999999998</v>
      </c>
      <c r="C314">
        <v>13.63</v>
      </c>
    </row>
    <row r="315" spans="1:3">
      <c r="A315" t="s">
        <v>793</v>
      </c>
      <c r="B315">
        <v>0.66200000000000003</v>
      </c>
      <c r="C315">
        <v>12.08</v>
      </c>
    </row>
    <row r="316" spans="1:3">
      <c r="A316" t="s">
        <v>862</v>
      </c>
      <c r="B316">
        <v>1.32</v>
      </c>
      <c r="C316">
        <v>12.15</v>
      </c>
    </row>
    <row r="317" spans="1:3">
      <c r="A317" t="s">
        <v>861</v>
      </c>
      <c r="B317">
        <v>2.57</v>
      </c>
      <c r="C317">
        <v>12.44</v>
      </c>
    </row>
    <row r="318" spans="1:3">
      <c r="A318"/>
      <c r="B318"/>
      <c r="C318"/>
    </row>
    <row r="319" spans="1:3">
      <c r="A319" t="s">
        <v>7</v>
      </c>
      <c r="B319"/>
      <c r="C319"/>
    </row>
    <row r="320" spans="1:3">
      <c r="A320" t="s">
        <v>814</v>
      </c>
      <c r="B320"/>
      <c r="C320"/>
    </row>
    <row r="321" spans="1:3">
      <c r="A321" t="s">
        <v>9</v>
      </c>
      <c r="B321"/>
      <c r="C321"/>
    </row>
    <row r="322" spans="1:3">
      <c r="A322" t="s">
        <v>35</v>
      </c>
      <c r="B322"/>
      <c r="C322"/>
    </row>
    <row r="323" spans="1:3">
      <c r="A323" t="s">
        <v>12</v>
      </c>
      <c r="B323"/>
      <c r="C323"/>
    </row>
    <row r="324" spans="1:3">
      <c r="A324" t="s">
        <v>15</v>
      </c>
      <c r="B324"/>
      <c r="C324"/>
    </row>
    <row r="325" spans="1:3">
      <c r="A325"/>
      <c r="B325"/>
      <c r="C325"/>
    </row>
    <row r="326" spans="1:3">
      <c r="A326" t="s">
        <v>18</v>
      </c>
      <c r="B326" t="s">
        <v>19</v>
      </c>
      <c r="C326" t="s">
        <v>20</v>
      </c>
    </row>
    <row r="327" spans="1:3">
      <c r="A327"/>
      <c r="B327"/>
      <c r="C327"/>
    </row>
    <row r="328" spans="1:3">
      <c r="A328" t="s">
        <v>860</v>
      </c>
      <c r="B328" s="9">
        <v>8.6700000000000007E-5</v>
      </c>
      <c r="C328" s="9">
        <v>8.8029999999999997E-2</v>
      </c>
    </row>
    <row r="329" spans="1:3">
      <c r="A329" t="s">
        <v>859</v>
      </c>
      <c r="B329" s="9">
        <v>8.7399999999999997E-5</v>
      </c>
      <c r="C329">
        <v>0.17460000000000001</v>
      </c>
    </row>
    <row r="330" spans="1:3">
      <c r="A330" t="s">
        <v>858</v>
      </c>
      <c r="B330" s="9">
        <v>8.7600000000000002E-5</v>
      </c>
      <c r="C330">
        <v>0.34820000000000001</v>
      </c>
    </row>
    <row r="331" spans="1:3">
      <c r="A331" t="s">
        <v>857</v>
      </c>
      <c r="B331" s="9">
        <v>9.4699999999999998E-5</v>
      </c>
      <c r="C331">
        <v>0.64429999999999998</v>
      </c>
    </row>
    <row r="332" spans="1:3">
      <c r="A332" t="s">
        <v>856</v>
      </c>
      <c r="B332" s="9">
        <v>9.3300000000000005E-5</v>
      </c>
      <c r="C332">
        <v>1.3089999999999999</v>
      </c>
    </row>
    <row r="333" spans="1:3">
      <c r="A333" t="s">
        <v>855</v>
      </c>
      <c r="B333" s="9">
        <v>1E-4</v>
      </c>
      <c r="C333">
        <v>2.4329999999999998</v>
      </c>
    </row>
    <row r="334" spans="1:3">
      <c r="A334" t="s">
        <v>854</v>
      </c>
      <c r="B334" s="9">
        <v>1.21E-4</v>
      </c>
      <c r="C334">
        <v>4.0490000000000004</v>
      </c>
    </row>
    <row r="335" spans="1:3">
      <c r="A335" t="s">
        <v>853</v>
      </c>
      <c r="B335" s="9">
        <v>1.05E-4</v>
      </c>
      <c r="C335">
        <v>9.3019999999999996</v>
      </c>
    </row>
    <row r="336" spans="1:3">
      <c r="A336" t="s">
        <v>852</v>
      </c>
      <c r="B336" s="9">
        <v>1.8200000000000001E-4</v>
      </c>
      <c r="C336">
        <v>10.74</v>
      </c>
    </row>
    <row r="337" spans="1:3">
      <c r="A337" t="s">
        <v>851</v>
      </c>
      <c r="B337" s="9">
        <v>2.7900000000000001E-4</v>
      </c>
      <c r="C337">
        <v>13.99</v>
      </c>
    </row>
    <row r="338" spans="1:3">
      <c r="A338" t="s">
        <v>850</v>
      </c>
      <c r="B338" s="9">
        <v>5.5000000000000003E-4</v>
      </c>
      <c r="C338">
        <v>14.2</v>
      </c>
    </row>
    <row r="339" spans="1:3">
      <c r="A339" t="s">
        <v>849</v>
      </c>
      <c r="B339" s="9">
        <v>1.0200000000000001E-3</v>
      </c>
      <c r="C339">
        <v>15.34</v>
      </c>
    </row>
    <row r="340" spans="1:3">
      <c r="A340" t="s">
        <v>848</v>
      </c>
      <c r="B340" s="9">
        <v>1.99E-3</v>
      </c>
      <c r="C340">
        <v>15.69</v>
      </c>
    </row>
    <row r="341" spans="1:3">
      <c r="A341" t="s">
        <v>847</v>
      </c>
      <c r="B341" s="9">
        <v>4.1999999999999997E-3</v>
      </c>
      <c r="C341">
        <v>14.9</v>
      </c>
    </row>
    <row r="342" spans="1:3">
      <c r="A342" t="s">
        <v>846</v>
      </c>
      <c r="B342" s="9">
        <v>8.0400000000000003E-3</v>
      </c>
      <c r="C342">
        <v>15.55</v>
      </c>
    </row>
    <row r="343" spans="1:3">
      <c r="A343" t="s">
        <v>845</v>
      </c>
      <c r="B343" s="9">
        <v>1.54E-2</v>
      </c>
      <c r="C343">
        <v>16.28</v>
      </c>
    </row>
    <row r="344" spans="1:3">
      <c r="A344" t="s">
        <v>844</v>
      </c>
      <c r="B344" s="9">
        <v>3.4799999999999998E-2</v>
      </c>
      <c r="C344">
        <v>14.38</v>
      </c>
    </row>
    <row r="345" spans="1:3">
      <c r="A345" t="s">
        <v>843</v>
      </c>
      <c r="B345" s="9">
        <v>7.5200000000000003E-2</v>
      </c>
      <c r="C345">
        <v>13.29</v>
      </c>
    </row>
    <row r="346" spans="1:3">
      <c r="A346" t="s">
        <v>842</v>
      </c>
      <c r="B346">
        <v>0.14499999999999999</v>
      </c>
      <c r="C346">
        <v>13.77</v>
      </c>
    </row>
    <row r="347" spans="1:3">
      <c r="A347" t="s">
        <v>841</v>
      </c>
      <c r="B347">
        <v>0.28599999999999998</v>
      </c>
      <c r="C347">
        <v>14.01</v>
      </c>
    </row>
    <row r="348" spans="1:3">
      <c r="A348" t="s">
        <v>840</v>
      </c>
      <c r="B348">
        <v>0.72499999999999998</v>
      </c>
      <c r="C348">
        <v>11.04</v>
      </c>
    </row>
    <row r="349" spans="1:3">
      <c r="A349" t="s">
        <v>839</v>
      </c>
      <c r="B349">
        <v>1.46</v>
      </c>
      <c r="C349">
        <v>10.99</v>
      </c>
    </row>
    <row r="350" spans="1:3">
      <c r="A350" t="s">
        <v>838</v>
      </c>
      <c r="B350">
        <v>2.54</v>
      </c>
      <c r="C350">
        <v>12.58</v>
      </c>
    </row>
    <row r="351" spans="1:3">
      <c r="A351"/>
      <c r="B351"/>
      <c r="C351"/>
    </row>
    <row r="352" spans="1:3">
      <c r="A352" t="s">
        <v>7</v>
      </c>
      <c r="B352"/>
      <c r="C352"/>
    </row>
    <row r="353" spans="1:3">
      <c r="A353" t="s">
        <v>814</v>
      </c>
      <c r="B353"/>
      <c r="C353"/>
    </row>
    <row r="354" spans="1:3">
      <c r="A354" t="s">
        <v>26</v>
      </c>
      <c r="B354"/>
      <c r="C354"/>
    </row>
    <row r="355" spans="1:3">
      <c r="A355" t="s">
        <v>35</v>
      </c>
      <c r="B355"/>
      <c r="C355"/>
    </row>
    <row r="356" spans="1:3">
      <c r="A356" t="s">
        <v>12</v>
      </c>
      <c r="B356"/>
      <c r="C356"/>
    </row>
    <row r="357" spans="1:3">
      <c r="A357" t="s">
        <v>15</v>
      </c>
      <c r="B357"/>
      <c r="C357"/>
    </row>
    <row r="358" spans="1:3">
      <c r="A358"/>
      <c r="B358"/>
      <c r="C358"/>
    </row>
    <row r="359" spans="1:3">
      <c r="A359" t="s">
        <v>18</v>
      </c>
      <c r="B359" t="s">
        <v>19</v>
      </c>
      <c r="C359" t="s">
        <v>20</v>
      </c>
    </row>
    <row r="360" spans="1:3">
      <c r="A360"/>
      <c r="B360"/>
      <c r="C360"/>
    </row>
    <row r="361" spans="1:3">
      <c r="A361" t="s">
        <v>837</v>
      </c>
      <c r="B361" s="9">
        <v>1.12E-4</v>
      </c>
      <c r="C361" s="9">
        <v>6.8379999999999996E-2</v>
      </c>
    </row>
    <row r="362" spans="1:3">
      <c r="A362" t="s">
        <v>836</v>
      </c>
      <c r="B362" s="9">
        <v>1.2799999999999999E-4</v>
      </c>
      <c r="C362">
        <v>0.1193</v>
      </c>
    </row>
    <row r="363" spans="1:3">
      <c r="A363" t="s">
        <v>835</v>
      </c>
      <c r="B363" s="9">
        <v>1.07E-4</v>
      </c>
      <c r="C363">
        <v>0.28599999999999998</v>
      </c>
    </row>
    <row r="364" spans="1:3">
      <c r="A364" t="s">
        <v>834</v>
      </c>
      <c r="B364" s="9">
        <v>1.0900000000000001E-4</v>
      </c>
      <c r="C364">
        <v>0.55800000000000005</v>
      </c>
    </row>
    <row r="365" spans="1:3">
      <c r="A365" t="s">
        <v>833</v>
      </c>
      <c r="B365" s="9">
        <v>9.8400000000000007E-5</v>
      </c>
      <c r="C365">
        <v>1.2410000000000001</v>
      </c>
    </row>
    <row r="366" spans="1:3">
      <c r="A366" t="s">
        <v>832</v>
      </c>
      <c r="B366" s="9">
        <v>1E-4</v>
      </c>
      <c r="C366">
        <v>2.4390000000000001</v>
      </c>
    </row>
    <row r="367" spans="1:3">
      <c r="A367" t="s">
        <v>831</v>
      </c>
      <c r="B367" s="9">
        <v>1.18E-4</v>
      </c>
      <c r="C367">
        <v>4.149</v>
      </c>
    </row>
    <row r="368" spans="1:3">
      <c r="A368" t="s">
        <v>830</v>
      </c>
      <c r="B368" s="9">
        <v>1.08E-4</v>
      </c>
      <c r="C368">
        <v>9.07</v>
      </c>
    </row>
    <row r="369" spans="1:3">
      <c r="A369" t="s">
        <v>829</v>
      </c>
      <c r="B369" s="9">
        <v>1.37E-4</v>
      </c>
      <c r="C369">
        <v>14.23</v>
      </c>
    </row>
    <row r="370" spans="1:3">
      <c r="A370" t="s">
        <v>828</v>
      </c>
      <c r="B370" s="9">
        <v>2.32E-4</v>
      </c>
      <c r="C370">
        <v>16.84</v>
      </c>
    </row>
    <row r="371" spans="1:3">
      <c r="A371" t="s">
        <v>827</v>
      </c>
      <c r="B371" s="9">
        <v>4.5899999999999999E-4</v>
      </c>
      <c r="C371">
        <v>17.02</v>
      </c>
    </row>
    <row r="372" spans="1:3">
      <c r="A372" t="s">
        <v>826</v>
      </c>
      <c r="B372" s="9">
        <v>9.6400000000000001E-4</v>
      </c>
      <c r="C372">
        <v>16.21</v>
      </c>
    </row>
    <row r="373" spans="1:3">
      <c r="A373" t="s">
        <v>825</v>
      </c>
      <c r="B373" s="9">
        <v>1.83E-3</v>
      </c>
      <c r="C373">
        <v>17.11</v>
      </c>
    </row>
    <row r="374" spans="1:3">
      <c r="A374" t="s">
        <v>824</v>
      </c>
      <c r="B374" s="9">
        <v>3.62E-3</v>
      </c>
      <c r="C374">
        <v>17.239999999999998</v>
      </c>
    </row>
    <row r="375" spans="1:3">
      <c r="A375" t="s">
        <v>823</v>
      </c>
      <c r="B375" s="9">
        <v>7.43E-3</v>
      </c>
      <c r="C375">
        <v>16.82</v>
      </c>
    </row>
    <row r="376" spans="1:3">
      <c r="A376" t="s">
        <v>822</v>
      </c>
      <c r="B376" s="9">
        <v>1.4E-2</v>
      </c>
      <c r="C376">
        <v>17.86</v>
      </c>
    </row>
    <row r="377" spans="1:3">
      <c r="A377" t="s">
        <v>821</v>
      </c>
      <c r="B377" s="9">
        <v>2.8500000000000001E-2</v>
      </c>
      <c r="C377">
        <v>17.52</v>
      </c>
    </row>
    <row r="378" spans="1:3">
      <c r="A378" t="s">
        <v>820</v>
      </c>
      <c r="B378" s="9">
        <v>6.0299999999999999E-2</v>
      </c>
      <c r="C378">
        <v>16.579999999999998</v>
      </c>
    </row>
    <row r="379" spans="1:3">
      <c r="A379" t="s">
        <v>819</v>
      </c>
      <c r="B379">
        <v>0.12</v>
      </c>
      <c r="C379">
        <v>16.63</v>
      </c>
    </row>
    <row r="380" spans="1:3">
      <c r="A380" t="s">
        <v>818</v>
      </c>
      <c r="B380">
        <v>0.26600000000000001</v>
      </c>
      <c r="C380">
        <v>15.02</v>
      </c>
    </row>
    <row r="381" spans="1:3">
      <c r="A381" t="s">
        <v>817</v>
      </c>
      <c r="B381">
        <v>0.61799999999999999</v>
      </c>
      <c r="C381">
        <v>12.94</v>
      </c>
    </row>
    <row r="382" spans="1:3">
      <c r="A382" t="s">
        <v>816</v>
      </c>
      <c r="B382">
        <v>1.24</v>
      </c>
      <c r="C382">
        <v>12.94</v>
      </c>
    </row>
    <row r="383" spans="1:3">
      <c r="A383" t="s">
        <v>815</v>
      </c>
      <c r="B383">
        <v>2.4700000000000002</v>
      </c>
      <c r="C383">
        <v>12.95</v>
      </c>
    </row>
    <row r="384" spans="1:3">
      <c r="A384"/>
      <c r="B384"/>
      <c r="C384"/>
    </row>
    <row r="385" spans="1:3">
      <c r="A385" t="s">
        <v>7</v>
      </c>
      <c r="B385"/>
      <c r="C385"/>
    </row>
    <row r="386" spans="1:3">
      <c r="A386" t="s">
        <v>814</v>
      </c>
      <c r="B386"/>
      <c r="C386"/>
    </row>
    <row r="387" spans="1:3">
      <c r="A387" t="s">
        <v>31</v>
      </c>
      <c r="B387"/>
      <c r="C387"/>
    </row>
    <row r="388" spans="1:3">
      <c r="A388" t="s">
        <v>32</v>
      </c>
      <c r="B388"/>
      <c r="C388"/>
    </row>
    <row r="389" spans="1:3">
      <c r="A389" t="s">
        <v>12</v>
      </c>
      <c r="B389"/>
      <c r="C389"/>
    </row>
    <row r="390" spans="1:3">
      <c r="A390" t="s">
        <v>15</v>
      </c>
      <c r="B390"/>
      <c r="C390"/>
    </row>
    <row r="391" spans="1:3">
      <c r="A391"/>
      <c r="B391"/>
      <c r="C391"/>
    </row>
    <row r="392" spans="1:3">
      <c r="A392" t="s">
        <v>18</v>
      </c>
      <c r="B392" t="s">
        <v>19</v>
      </c>
      <c r="C392" t="s">
        <v>20</v>
      </c>
    </row>
    <row r="393" spans="1:3">
      <c r="A393"/>
      <c r="B393"/>
      <c r="C393"/>
    </row>
    <row r="394" spans="1:3">
      <c r="A394" t="s">
        <v>813</v>
      </c>
      <c r="B394" s="9">
        <v>2.1999999999999999E-5</v>
      </c>
      <c r="C394">
        <v>0.34720000000000001</v>
      </c>
    </row>
    <row r="395" spans="1:3">
      <c r="A395" t="s">
        <v>812</v>
      </c>
      <c r="B395" s="9">
        <v>2.9899999999999998E-5</v>
      </c>
      <c r="C395">
        <v>0.51019999999999999</v>
      </c>
    </row>
    <row r="396" spans="1:3">
      <c r="A396" t="s">
        <v>811</v>
      </c>
      <c r="B396" s="9">
        <v>2.9300000000000001E-5</v>
      </c>
      <c r="C396">
        <v>1.042</v>
      </c>
    </row>
    <row r="397" spans="1:3">
      <c r="A397" t="s">
        <v>810</v>
      </c>
      <c r="B397" s="9">
        <v>2.9E-5</v>
      </c>
      <c r="C397">
        <v>2.105</v>
      </c>
    </row>
    <row r="398" spans="1:3">
      <c r="A398" t="s">
        <v>809</v>
      </c>
      <c r="B398" s="9">
        <v>3.1300000000000002E-5</v>
      </c>
      <c r="C398">
        <v>3.899</v>
      </c>
    </row>
    <row r="399" spans="1:3">
      <c r="A399" t="s">
        <v>808</v>
      </c>
      <c r="B399" s="9">
        <v>3.8800000000000001E-5</v>
      </c>
      <c r="C399">
        <v>6.2889999999999997</v>
      </c>
    </row>
    <row r="400" spans="1:3">
      <c r="A400" t="s">
        <v>807</v>
      </c>
      <c r="B400" s="9">
        <v>5.0599999999999997E-5</v>
      </c>
      <c r="C400">
        <v>9.65</v>
      </c>
    </row>
    <row r="401" spans="1:3">
      <c r="A401" t="s">
        <v>806</v>
      </c>
      <c r="B401" s="9">
        <v>8.3100000000000001E-5</v>
      </c>
      <c r="C401">
        <v>11.75</v>
      </c>
    </row>
    <row r="402" spans="1:3">
      <c r="A402" t="s">
        <v>805</v>
      </c>
      <c r="B402" s="9">
        <v>1.4300000000000001E-4</v>
      </c>
      <c r="C402">
        <v>13.68</v>
      </c>
    </row>
    <row r="403" spans="1:3">
      <c r="A403" t="s">
        <v>804</v>
      </c>
      <c r="B403" s="9">
        <v>2.8200000000000002E-4</v>
      </c>
      <c r="C403">
        <v>13.86</v>
      </c>
    </row>
    <row r="404" spans="1:3">
      <c r="A404" t="s">
        <v>803</v>
      </c>
      <c r="B404" s="9">
        <v>5.3799999999999996E-4</v>
      </c>
      <c r="C404">
        <v>14.53</v>
      </c>
    </row>
    <row r="405" spans="1:3">
      <c r="A405" t="s">
        <v>802</v>
      </c>
      <c r="B405" s="9">
        <v>1.0300000000000001E-3</v>
      </c>
      <c r="C405">
        <v>15.12</v>
      </c>
    </row>
    <row r="406" spans="1:3">
      <c r="A406" t="s">
        <v>801</v>
      </c>
      <c r="B406" s="9">
        <v>1.89E-3</v>
      </c>
      <c r="C406">
        <v>16.489999999999998</v>
      </c>
    </row>
    <row r="407" spans="1:3">
      <c r="A407" t="s">
        <v>800</v>
      </c>
      <c r="B407" s="9">
        <v>4.28E-3</v>
      </c>
      <c r="C407">
        <v>14.6</v>
      </c>
    </row>
    <row r="408" spans="1:3">
      <c r="A408" t="s">
        <v>799</v>
      </c>
      <c r="B408" s="9">
        <v>8.2799999999999992E-3</v>
      </c>
      <c r="C408">
        <v>15.09</v>
      </c>
    </row>
    <row r="409" spans="1:3">
      <c r="A409" t="s">
        <v>798</v>
      </c>
      <c r="B409" s="9">
        <v>1.37E-2</v>
      </c>
      <c r="C409">
        <v>18.239999999999998</v>
      </c>
    </row>
    <row r="410" spans="1:3">
      <c r="A410" t="s">
        <v>797</v>
      </c>
      <c r="B410" s="9">
        <v>3.1399999999999997E-2</v>
      </c>
      <c r="C410">
        <v>15.94</v>
      </c>
    </row>
    <row r="411" spans="1:3">
      <c r="A411" t="s">
        <v>796</v>
      </c>
      <c r="B411" s="9">
        <v>6.5299999999999997E-2</v>
      </c>
      <c r="C411">
        <v>15.33</v>
      </c>
    </row>
    <row r="412" spans="1:3">
      <c r="A412" t="s">
        <v>795</v>
      </c>
      <c r="B412">
        <v>0.14699999999999999</v>
      </c>
      <c r="C412">
        <v>13.58</v>
      </c>
    </row>
    <row r="413" spans="1:3">
      <c r="A413" t="s">
        <v>794</v>
      </c>
      <c r="B413">
        <v>0.33200000000000002</v>
      </c>
      <c r="C413">
        <v>12.06</v>
      </c>
    </row>
    <row r="414" spans="1:3">
      <c r="A414" t="s">
        <v>793</v>
      </c>
      <c r="B414">
        <v>0.66</v>
      </c>
      <c r="C414">
        <v>12.13</v>
      </c>
    </row>
    <row r="415" spans="1:3">
      <c r="A415" t="s">
        <v>792</v>
      </c>
      <c r="B415">
        <v>1.33</v>
      </c>
      <c r="C415">
        <v>12.06</v>
      </c>
    </row>
    <row r="416" spans="1:3">
      <c r="A416" t="s">
        <v>791</v>
      </c>
      <c r="B416">
        <v>2.5299999999999998</v>
      </c>
      <c r="C416">
        <v>12.63</v>
      </c>
    </row>
    <row r="417" spans="1:3">
      <c r="A417"/>
      <c r="B417"/>
      <c r="C417"/>
    </row>
    <row r="418" spans="1:3">
      <c r="A418" t="s">
        <v>1</v>
      </c>
      <c r="B418"/>
      <c r="C418"/>
    </row>
    <row r="419" spans="1:3">
      <c r="A419" t="s">
        <v>56</v>
      </c>
      <c r="B419"/>
      <c r="C419"/>
    </row>
    <row r="420" spans="1:3">
      <c r="A420" t="s">
        <v>1</v>
      </c>
      <c r="B420"/>
      <c r="C420"/>
    </row>
    <row r="421" spans="1:3">
      <c r="A421"/>
      <c r="B421"/>
      <c r="C421"/>
    </row>
    <row r="422" spans="1:3">
      <c r="A422" t="s">
        <v>60</v>
      </c>
      <c r="B422"/>
      <c r="C422"/>
    </row>
    <row r="423" spans="1:3">
      <c r="A423" t="s">
        <v>790</v>
      </c>
      <c r="B423"/>
      <c r="C423"/>
    </row>
    <row r="424" spans="1:3">
      <c r="A424" t="s">
        <v>790</v>
      </c>
      <c r="B424"/>
      <c r="C424"/>
    </row>
    <row r="425" spans="1:3">
      <c r="A425" s="1" t="s">
        <v>1</v>
      </c>
    </row>
    <row r="429" spans="1:3">
      <c r="A429" s="1" t="s">
        <v>1</v>
      </c>
    </row>
    <row r="431" spans="1:3">
      <c r="A431" s="1" t="s">
        <v>3</v>
      </c>
    </row>
    <row r="433" spans="1:3">
      <c r="A433" s="1" t="s">
        <v>3</v>
      </c>
    </row>
    <row r="435" spans="1:3">
      <c r="A435" s="3" t="s">
        <v>5</v>
      </c>
    </row>
    <row r="436" spans="1:3">
      <c r="A436" s="3"/>
    </row>
    <row r="437" spans="1:3">
      <c r="A437" s="3" t="s">
        <v>5</v>
      </c>
    </row>
    <row r="439" spans="1:3">
      <c r="A439" s="1" t="s">
        <v>7</v>
      </c>
    </row>
    <row r="440" spans="1:3">
      <c r="A440" s="1" t="s">
        <v>8</v>
      </c>
    </row>
    <row r="441" spans="1:3">
      <c r="A441" s="1" t="s">
        <v>9</v>
      </c>
    </row>
    <row r="442" spans="1:3">
      <c r="A442" s="1" t="s">
        <v>10</v>
      </c>
    </row>
    <row r="443" spans="1:3">
      <c r="A443" s="1" t="s">
        <v>12</v>
      </c>
    </row>
    <row r="444" spans="1:3">
      <c r="A444" s="1" t="s">
        <v>15</v>
      </c>
    </row>
    <row r="446" spans="1:3">
      <c r="A446" s="1" t="s">
        <v>18</v>
      </c>
      <c r="B446" s="1" t="s">
        <v>19</v>
      </c>
      <c r="C446" s="1" t="s">
        <v>20</v>
      </c>
    </row>
    <row r="448" spans="1:3">
      <c r="B448" s="8"/>
    </row>
    <row r="449" spans="2:2">
      <c r="B449" s="8"/>
    </row>
    <row r="450" spans="2:2">
      <c r="B450" s="8"/>
    </row>
    <row r="451" spans="2:2">
      <c r="B451" s="8"/>
    </row>
    <row r="452" spans="2:2">
      <c r="B452" s="8"/>
    </row>
    <row r="453" spans="2:2">
      <c r="B453" s="8"/>
    </row>
    <row r="454" spans="2:2">
      <c r="B454" s="8"/>
    </row>
    <row r="455" spans="2:2">
      <c r="B455" s="8"/>
    </row>
    <row r="456" spans="2:2">
      <c r="B456" s="8"/>
    </row>
    <row r="457" spans="2:2">
      <c r="B457" s="8"/>
    </row>
    <row r="458" spans="2:2">
      <c r="B458" s="8"/>
    </row>
    <row r="459" spans="2:2">
      <c r="B459" s="8"/>
    </row>
    <row r="460" spans="2:2">
      <c r="B460" s="8"/>
    </row>
    <row r="461" spans="2:2">
      <c r="B461" s="8"/>
    </row>
    <row r="462" spans="2:2">
      <c r="B462" s="8"/>
    </row>
    <row r="463" spans="2:2">
      <c r="B463" s="8"/>
    </row>
    <row r="464" spans="2:2">
      <c r="B464" s="8"/>
    </row>
    <row r="465" spans="1:3">
      <c r="B465" s="8"/>
    </row>
    <row r="466" spans="1:3">
      <c r="B466" s="8"/>
    </row>
    <row r="467" spans="1:3">
      <c r="B467" s="8"/>
    </row>
    <row r="468" spans="1:3">
      <c r="B468" s="8"/>
    </row>
    <row r="469" spans="1:3">
      <c r="B469" s="8"/>
    </row>
    <row r="470" spans="1:3">
      <c r="B470" s="8"/>
    </row>
    <row r="472" spans="1:3">
      <c r="A472" s="1" t="s">
        <v>7</v>
      </c>
    </row>
    <row r="473" spans="1:3">
      <c r="A473" s="1" t="s">
        <v>8</v>
      </c>
    </row>
    <row r="474" spans="1:3">
      <c r="A474" s="1" t="s">
        <v>26</v>
      </c>
    </row>
    <row r="475" spans="1:3">
      <c r="A475" s="1" t="s">
        <v>10</v>
      </c>
    </row>
    <row r="476" spans="1:3">
      <c r="A476" s="1" t="s">
        <v>12</v>
      </c>
    </row>
    <row r="477" spans="1:3">
      <c r="A477" s="1" t="s">
        <v>15</v>
      </c>
    </row>
    <row r="479" spans="1:3">
      <c r="A479" s="1" t="s">
        <v>18</v>
      </c>
      <c r="B479" s="1" t="s">
        <v>19</v>
      </c>
      <c r="C479" s="1" t="s">
        <v>20</v>
      </c>
    </row>
    <row r="481" spans="2:2">
      <c r="B481" s="8"/>
    </row>
    <row r="482" spans="2:2">
      <c r="B482" s="8"/>
    </row>
    <row r="483" spans="2:2">
      <c r="B483" s="8"/>
    </row>
    <row r="484" spans="2:2">
      <c r="B484" s="8"/>
    </row>
    <row r="485" spans="2:2">
      <c r="B485" s="8"/>
    </row>
    <row r="486" spans="2:2">
      <c r="B486" s="8"/>
    </row>
    <row r="487" spans="2:2">
      <c r="B487" s="8"/>
    </row>
    <row r="488" spans="2:2">
      <c r="B488" s="8"/>
    </row>
    <row r="489" spans="2:2">
      <c r="B489" s="8"/>
    </row>
    <row r="490" spans="2:2">
      <c r="B490" s="8"/>
    </row>
    <row r="491" spans="2:2">
      <c r="B491" s="8"/>
    </row>
    <row r="492" spans="2:2">
      <c r="B492" s="8"/>
    </row>
    <row r="493" spans="2:2">
      <c r="B493" s="8"/>
    </row>
    <row r="494" spans="2:2">
      <c r="B494" s="8"/>
    </row>
    <row r="495" spans="2:2">
      <c r="B495" s="8"/>
    </row>
    <row r="496" spans="2:2">
      <c r="B496" s="8"/>
    </row>
    <row r="497" spans="1:3">
      <c r="B497" s="8"/>
    </row>
    <row r="498" spans="1:3">
      <c r="B498" s="8"/>
    </row>
    <row r="499" spans="1:3">
      <c r="B499" s="8"/>
    </row>
    <row r="500" spans="1:3">
      <c r="B500" s="8"/>
    </row>
    <row r="501" spans="1:3">
      <c r="B501" s="8"/>
    </row>
    <row r="502" spans="1:3">
      <c r="B502" s="8"/>
    </row>
    <row r="503" spans="1:3">
      <c r="B503" s="8"/>
    </row>
    <row r="505" spans="1:3">
      <c r="A505" s="1" t="s">
        <v>7</v>
      </c>
    </row>
    <row r="506" spans="1:3">
      <c r="A506" s="1" t="s">
        <v>8</v>
      </c>
    </row>
    <row r="507" spans="1:3">
      <c r="A507" s="1" t="s">
        <v>31</v>
      </c>
    </row>
    <row r="508" spans="1:3">
      <c r="A508" s="1" t="s">
        <v>32</v>
      </c>
    </row>
    <row r="509" spans="1:3">
      <c r="A509" s="1" t="s">
        <v>12</v>
      </c>
    </row>
    <row r="510" spans="1:3">
      <c r="A510" s="1" t="s">
        <v>15</v>
      </c>
    </row>
    <row r="512" spans="1:3">
      <c r="A512" s="1" t="s">
        <v>18</v>
      </c>
      <c r="B512" s="1" t="s">
        <v>19</v>
      </c>
      <c r="C512" s="1" t="s">
        <v>20</v>
      </c>
    </row>
    <row r="514" spans="2:2">
      <c r="B514" s="8"/>
    </row>
    <row r="515" spans="2:2">
      <c r="B515" s="8"/>
    </row>
    <row r="516" spans="2:2">
      <c r="B516" s="8"/>
    </row>
    <row r="517" spans="2:2">
      <c r="B517" s="8"/>
    </row>
    <row r="518" spans="2:2">
      <c r="B518" s="8"/>
    </row>
    <row r="519" spans="2:2">
      <c r="B519" s="8"/>
    </row>
    <row r="520" spans="2:2">
      <c r="B520" s="8"/>
    </row>
    <row r="521" spans="2:2">
      <c r="B521" s="8"/>
    </row>
    <row r="522" spans="2:2">
      <c r="B522" s="8"/>
    </row>
    <row r="523" spans="2:2">
      <c r="B523" s="8"/>
    </row>
    <row r="524" spans="2:2">
      <c r="B524" s="8"/>
    </row>
    <row r="525" spans="2:2">
      <c r="B525" s="8"/>
    </row>
    <row r="526" spans="2:2">
      <c r="B526" s="8"/>
    </row>
    <row r="527" spans="2:2">
      <c r="B527" s="8"/>
    </row>
    <row r="528" spans="2:2">
      <c r="B528" s="8"/>
    </row>
    <row r="529" spans="1:2">
      <c r="B529" s="8"/>
    </row>
    <row r="530" spans="1:2">
      <c r="B530" s="8"/>
    </row>
    <row r="531" spans="1:2">
      <c r="B531" s="8"/>
    </row>
    <row r="532" spans="1:2">
      <c r="B532" s="8"/>
    </row>
    <row r="533" spans="1:2">
      <c r="B533" s="8"/>
    </row>
    <row r="534" spans="1:2">
      <c r="B534" s="8"/>
    </row>
    <row r="535" spans="1:2">
      <c r="B535" s="8"/>
    </row>
    <row r="536" spans="1:2">
      <c r="B536" s="8"/>
    </row>
    <row r="538" spans="1:2">
      <c r="A538" s="1" t="s">
        <v>7</v>
      </c>
    </row>
    <row r="539" spans="1:2">
      <c r="A539" s="1" t="s">
        <v>8</v>
      </c>
    </row>
    <row r="540" spans="1:2">
      <c r="A540" s="1" t="s">
        <v>9</v>
      </c>
    </row>
    <row r="541" spans="1:2">
      <c r="A541" s="1" t="s">
        <v>35</v>
      </c>
    </row>
    <row r="542" spans="1:2">
      <c r="A542" s="1" t="s">
        <v>12</v>
      </c>
    </row>
    <row r="543" spans="1:2">
      <c r="A543" s="1" t="s">
        <v>15</v>
      </c>
    </row>
    <row r="545" spans="1:3">
      <c r="A545" s="1" t="s">
        <v>18</v>
      </c>
      <c r="B545" s="1" t="s">
        <v>19</v>
      </c>
      <c r="C545" s="1" t="s">
        <v>20</v>
      </c>
    </row>
    <row r="547" spans="1:3">
      <c r="B547" s="8"/>
    </row>
    <row r="548" spans="1:3">
      <c r="B548" s="8"/>
    </row>
    <row r="549" spans="1:3">
      <c r="B549" s="8"/>
    </row>
    <row r="550" spans="1:3">
      <c r="B550" s="8"/>
    </row>
    <row r="551" spans="1:3">
      <c r="B551" s="8"/>
    </row>
    <row r="552" spans="1:3">
      <c r="B552" s="8"/>
    </row>
    <row r="553" spans="1:3">
      <c r="B553" s="8"/>
    </row>
    <row r="554" spans="1:3">
      <c r="B554" s="8"/>
    </row>
    <row r="555" spans="1:3">
      <c r="B555" s="8"/>
    </row>
    <row r="556" spans="1:3">
      <c r="B556" s="8"/>
    </row>
    <row r="557" spans="1:3">
      <c r="B557" s="8"/>
    </row>
    <row r="558" spans="1:3">
      <c r="B558" s="8"/>
    </row>
    <row r="559" spans="1:3">
      <c r="B559" s="8"/>
    </row>
    <row r="560" spans="1:3">
      <c r="B560" s="8"/>
    </row>
    <row r="561" spans="1:2">
      <c r="B561" s="8"/>
    </row>
    <row r="562" spans="1:2">
      <c r="B562" s="8"/>
    </row>
    <row r="563" spans="1:2">
      <c r="B563" s="8"/>
    </row>
    <row r="564" spans="1:2">
      <c r="B564" s="8"/>
    </row>
    <row r="565" spans="1:2">
      <c r="B565" s="8"/>
    </row>
    <row r="566" spans="1:2">
      <c r="B566" s="8"/>
    </row>
    <row r="567" spans="1:2">
      <c r="B567" s="8"/>
    </row>
    <row r="568" spans="1:2">
      <c r="B568" s="8"/>
    </row>
    <row r="569" spans="1:2">
      <c r="B569" s="8"/>
    </row>
    <row r="572" spans="1:2">
      <c r="A572" s="1" t="s">
        <v>8</v>
      </c>
    </row>
    <row r="573" spans="1:2">
      <c r="A573" s="1" t="s">
        <v>26</v>
      </c>
    </row>
    <row r="574" spans="1:2">
      <c r="A574" s="1" t="s">
        <v>35</v>
      </c>
    </row>
    <row r="575" spans="1:2">
      <c r="A575" s="1" t="s">
        <v>12</v>
      </c>
    </row>
    <row r="576" spans="1:2">
      <c r="A576" s="1" t="s">
        <v>15</v>
      </c>
    </row>
    <row r="578" spans="1:3">
      <c r="A578" s="1" t="s">
        <v>18</v>
      </c>
      <c r="B578" s="1" t="s">
        <v>19</v>
      </c>
      <c r="C578" s="1" t="s">
        <v>20</v>
      </c>
    </row>
    <row r="580" spans="1:3">
      <c r="B580" s="8"/>
    </row>
    <row r="581" spans="1:3">
      <c r="B581" s="8"/>
    </row>
    <row r="582" spans="1:3">
      <c r="B582" s="8"/>
    </row>
    <row r="583" spans="1:3">
      <c r="B583" s="8"/>
    </row>
    <row r="584" spans="1:3">
      <c r="B584" s="8"/>
    </row>
    <row r="585" spans="1:3">
      <c r="B585" s="8"/>
    </row>
    <row r="586" spans="1:3">
      <c r="B586" s="8"/>
    </row>
    <row r="587" spans="1:3">
      <c r="B587" s="8"/>
    </row>
    <row r="588" spans="1:3">
      <c r="B588" s="8"/>
    </row>
    <row r="589" spans="1:3">
      <c r="B589" s="8"/>
    </row>
    <row r="590" spans="1:3">
      <c r="B590" s="8"/>
    </row>
    <row r="591" spans="1:3">
      <c r="B591" s="8"/>
    </row>
    <row r="592" spans="1:3">
      <c r="B592" s="8"/>
    </row>
    <row r="593" spans="1:2">
      <c r="B593" s="8"/>
    </row>
    <row r="594" spans="1:2">
      <c r="B594" s="8"/>
    </row>
    <row r="595" spans="1:2">
      <c r="B595" s="8"/>
    </row>
    <row r="596" spans="1:2">
      <c r="B596" s="8"/>
    </row>
    <row r="597" spans="1:2">
      <c r="B597" s="8"/>
    </row>
    <row r="598" spans="1:2">
      <c r="B598" s="8"/>
    </row>
    <row r="599" spans="1:2">
      <c r="B599" s="8"/>
    </row>
    <row r="600" spans="1:2">
      <c r="B600" s="8"/>
    </row>
    <row r="601" spans="1:2">
      <c r="B601" s="8"/>
    </row>
    <row r="602" spans="1:2">
      <c r="B602" s="8"/>
    </row>
    <row r="604" spans="1:2">
      <c r="A604" s="1" t="s">
        <v>7</v>
      </c>
    </row>
    <row r="605" spans="1:2">
      <c r="A605" s="1" t="s">
        <v>8</v>
      </c>
    </row>
    <row r="606" spans="1:2">
      <c r="A606" s="1" t="s">
        <v>31</v>
      </c>
    </row>
    <row r="607" spans="1:2">
      <c r="A607" s="1" t="s">
        <v>32</v>
      </c>
    </row>
    <row r="608" spans="1:2">
      <c r="A608" s="1" t="s">
        <v>12</v>
      </c>
    </row>
    <row r="609" spans="1:3">
      <c r="A609" s="1" t="s">
        <v>15</v>
      </c>
    </row>
    <row r="611" spans="1:3">
      <c r="A611" s="1" t="s">
        <v>18</v>
      </c>
      <c r="B611" s="1" t="s">
        <v>19</v>
      </c>
      <c r="C611" s="1" t="s">
        <v>20</v>
      </c>
    </row>
    <row r="613" spans="1:3">
      <c r="B613" s="8"/>
    </row>
    <row r="614" spans="1:3">
      <c r="B614" s="8"/>
    </row>
    <row r="615" spans="1:3">
      <c r="B615" s="8"/>
    </row>
    <row r="616" spans="1:3">
      <c r="B616" s="8"/>
    </row>
    <row r="617" spans="1:3">
      <c r="B617" s="8"/>
    </row>
    <row r="618" spans="1:3">
      <c r="B618" s="8"/>
    </row>
    <row r="619" spans="1:3">
      <c r="B619" s="8"/>
    </row>
    <row r="620" spans="1:3">
      <c r="B620" s="8"/>
    </row>
    <row r="621" spans="1:3">
      <c r="B621" s="8"/>
    </row>
    <row r="622" spans="1:3">
      <c r="B622" s="8"/>
    </row>
    <row r="623" spans="1:3">
      <c r="B623" s="8"/>
    </row>
    <row r="624" spans="1:3">
      <c r="B624" s="8"/>
    </row>
    <row r="625" spans="1:2">
      <c r="B625" s="8"/>
    </row>
    <row r="626" spans="1:2">
      <c r="B626" s="8"/>
    </row>
    <row r="627" spans="1:2">
      <c r="B627" s="8"/>
    </row>
    <row r="628" spans="1:2">
      <c r="B628" s="8"/>
    </row>
    <row r="629" spans="1:2">
      <c r="B629" s="8"/>
    </row>
    <row r="630" spans="1:2">
      <c r="B630" s="8"/>
    </row>
    <row r="631" spans="1:2">
      <c r="B631" s="8"/>
    </row>
    <row r="632" spans="1:2">
      <c r="B632" s="8"/>
    </row>
    <row r="633" spans="1:2">
      <c r="B633" s="8"/>
    </row>
    <row r="634" spans="1:2">
      <c r="B634" s="8"/>
    </row>
    <row r="635" spans="1:2">
      <c r="B635" s="8"/>
    </row>
    <row r="637" spans="1:2">
      <c r="A637" s="3" t="s">
        <v>5</v>
      </c>
    </row>
    <row r="638" spans="1:2">
      <c r="A638" s="3" t="s">
        <v>42</v>
      </c>
    </row>
    <row r="639" spans="1:2">
      <c r="A639" s="3" t="s">
        <v>5</v>
      </c>
    </row>
    <row r="641" spans="1:3">
      <c r="A641" s="1" t="s">
        <v>7</v>
      </c>
    </row>
    <row r="642" spans="1:3">
      <c r="A642" s="1" t="s">
        <v>43</v>
      </c>
    </row>
    <row r="643" spans="1:3">
      <c r="A643" s="1" t="s">
        <v>9</v>
      </c>
    </row>
    <row r="644" spans="1:3">
      <c r="A644" s="1" t="s">
        <v>10</v>
      </c>
    </row>
    <row r="645" spans="1:3">
      <c r="A645" s="1" t="s">
        <v>12</v>
      </c>
    </row>
    <row r="646" spans="1:3">
      <c r="A646" s="1" t="s">
        <v>15</v>
      </c>
    </row>
    <row r="648" spans="1:3">
      <c r="A648" s="1" t="s">
        <v>18</v>
      </c>
      <c r="B648" s="1" t="s">
        <v>19</v>
      </c>
      <c r="C648" s="1" t="s">
        <v>20</v>
      </c>
    </row>
    <row r="650" spans="1:3">
      <c r="B650" s="8"/>
    </row>
    <row r="651" spans="1:3">
      <c r="B651" s="8"/>
    </row>
    <row r="652" spans="1:3">
      <c r="B652" s="8"/>
    </row>
    <row r="653" spans="1:3">
      <c r="B653" s="8"/>
    </row>
    <row r="654" spans="1:3">
      <c r="B654" s="8"/>
    </row>
    <row r="655" spans="1:3">
      <c r="B655" s="8"/>
    </row>
    <row r="656" spans="1:3">
      <c r="B656" s="8"/>
    </row>
    <row r="657" spans="2:2">
      <c r="B657" s="8"/>
    </row>
    <row r="658" spans="2:2">
      <c r="B658" s="8"/>
    </row>
    <row r="659" spans="2:2">
      <c r="B659" s="8"/>
    </row>
    <row r="660" spans="2:2">
      <c r="B660" s="8"/>
    </row>
    <row r="661" spans="2:2">
      <c r="B661" s="8"/>
    </row>
    <row r="662" spans="2:2">
      <c r="B662" s="8"/>
    </row>
    <row r="663" spans="2:2">
      <c r="B663" s="8"/>
    </row>
    <row r="664" spans="2:2">
      <c r="B664" s="8"/>
    </row>
    <row r="665" spans="2:2">
      <c r="B665" s="8"/>
    </row>
    <row r="666" spans="2:2">
      <c r="B666" s="8"/>
    </row>
    <row r="667" spans="2:2">
      <c r="B667" s="8"/>
    </row>
    <row r="668" spans="2:2">
      <c r="B668" s="8"/>
    </row>
    <row r="669" spans="2:2">
      <c r="B669" s="8"/>
    </row>
    <row r="670" spans="2:2">
      <c r="B670" s="8"/>
    </row>
    <row r="671" spans="2:2">
      <c r="B671" s="8"/>
    </row>
    <row r="672" spans="2:2">
      <c r="B672" s="8"/>
    </row>
    <row r="674" spans="1:3">
      <c r="A674" s="1" t="s">
        <v>7</v>
      </c>
    </row>
    <row r="675" spans="1:3">
      <c r="A675" s="1" t="s">
        <v>43</v>
      </c>
    </row>
    <row r="676" spans="1:3">
      <c r="A676" s="1" t="s">
        <v>26</v>
      </c>
    </row>
    <row r="677" spans="1:3">
      <c r="A677" s="1" t="s">
        <v>10</v>
      </c>
    </row>
    <row r="678" spans="1:3">
      <c r="A678" s="1" t="s">
        <v>12</v>
      </c>
    </row>
    <row r="679" spans="1:3">
      <c r="A679" s="1" t="s">
        <v>15</v>
      </c>
    </row>
    <row r="681" spans="1:3">
      <c r="A681" s="1" t="s">
        <v>18</v>
      </c>
      <c r="B681" s="1" t="s">
        <v>19</v>
      </c>
      <c r="C681" s="1" t="s">
        <v>20</v>
      </c>
    </row>
    <row r="683" spans="1:3">
      <c r="B683" s="8"/>
    </row>
    <row r="684" spans="1:3">
      <c r="B684" s="8"/>
    </row>
    <row r="685" spans="1:3">
      <c r="B685" s="8"/>
    </row>
    <row r="686" spans="1:3">
      <c r="B686" s="8"/>
    </row>
    <row r="687" spans="1:3">
      <c r="B687" s="8"/>
    </row>
    <row r="688" spans="1:3">
      <c r="B688" s="8"/>
    </row>
    <row r="689" spans="2:2">
      <c r="B689" s="8"/>
    </row>
    <row r="690" spans="2:2">
      <c r="B690" s="8"/>
    </row>
    <row r="691" spans="2:2">
      <c r="B691" s="8"/>
    </row>
    <row r="692" spans="2:2">
      <c r="B692" s="8"/>
    </row>
    <row r="693" spans="2:2">
      <c r="B693" s="8"/>
    </row>
    <row r="694" spans="2:2">
      <c r="B694" s="8"/>
    </row>
    <row r="695" spans="2:2">
      <c r="B695" s="8"/>
    </row>
    <row r="696" spans="2:2">
      <c r="B696" s="8"/>
    </row>
    <row r="697" spans="2:2">
      <c r="B697" s="8"/>
    </row>
    <row r="698" spans="2:2">
      <c r="B698" s="8"/>
    </row>
    <row r="699" spans="2:2">
      <c r="B699" s="8"/>
    </row>
    <row r="700" spans="2:2">
      <c r="B700" s="8"/>
    </row>
    <row r="701" spans="2:2">
      <c r="B701" s="8"/>
    </row>
    <row r="702" spans="2:2">
      <c r="B702" s="8"/>
    </row>
    <row r="703" spans="2:2">
      <c r="B703" s="8"/>
    </row>
    <row r="704" spans="2:2">
      <c r="B704" s="8"/>
    </row>
    <row r="705" spans="1:3">
      <c r="B705" s="8"/>
    </row>
    <row r="707" spans="1:3">
      <c r="A707" s="1" t="s">
        <v>7</v>
      </c>
    </row>
    <row r="708" spans="1:3">
      <c r="A708" s="1" t="s">
        <v>43</v>
      </c>
    </row>
    <row r="709" spans="1:3">
      <c r="A709" s="1" t="s">
        <v>31</v>
      </c>
    </row>
    <row r="710" spans="1:3">
      <c r="A710" s="1" t="s">
        <v>32</v>
      </c>
    </row>
    <row r="711" spans="1:3">
      <c r="A711" s="1" t="s">
        <v>12</v>
      </c>
    </row>
    <row r="712" spans="1:3">
      <c r="A712" s="1" t="s">
        <v>15</v>
      </c>
    </row>
    <row r="714" spans="1:3">
      <c r="A714" s="1" t="s">
        <v>18</v>
      </c>
      <c r="B714" s="1" t="s">
        <v>19</v>
      </c>
      <c r="C714" s="1" t="s">
        <v>20</v>
      </c>
    </row>
    <row r="716" spans="1:3">
      <c r="B716" s="8"/>
    </row>
    <row r="717" spans="1:3">
      <c r="B717" s="8"/>
    </row>
    <row r="718" spans="1:3">
      <c r="B718" s="8"/>
    </row>
    <row r="719" spans="1:3">
      <c r="B719" s="8"/>
    </row>
    <row r="720" spans="1:3">
      <c r="B720" s="8"/>
    </row>
    <row r="721" spans="2:2">
      <c r="B721" s="8"/>
    </row>
    <row r="722" spans="2:2">
      <c r="B722" s="8"/>
    </row>
    <row r="723" spans="2:2">
      <c r="B723" s="8"/>
    </row>
    <row r="724" spans="2:2">
      <c r="B724" s="8"/>
    </row>
    <row r="725" spans="2:2">
      <c r="B725" s="8"/>
    </row>
    <row r="726" spans="2:2">
      <c r="B726" s="8"/>
    </row>
    <row r="727" spans="2:2">
      <c r="B727" s="8"/>
    </row>
    <row r="728" spans="2:2">
      <c r="B728" s="8"/>
    </row>
    <row r="729" spans="2:2">
      <c r="B729" s="8"/>
    </row>
    <row r="730" spans="2:2">
      <c r="B730" s="8"/>
    </row>
    <row r="731" spans="2:2">
      <c r="B731" s="8"/>
    </row>
    <row r="732" spans="2:2">
      <c r="B732" s="8"/>
    </row>
    <row r="733" spans="2:2">
      <c r="B733" s="8"/>
    </row>
    <row r="734" spans="2:2">
      <c r="B734" s="8"/>
    </row>
    <row r="735" spans="2:2">
      <c r="B735" s="8"/>
    </row>
    <row r="736" spans="2:2">
      <c r="B736" s="8"/>
    </row>
    <row r="737" spans="1:3">
      <c r="B737" s="8"/>
    </row>
    <row r="738" spans="1:3">
      <c r="B738" s="8"/>
    </row>
    <row r="740" spans="1:3">
      <c r="A740" s="1" t="s">
        <v>7</v>
      </c>
    </row>
    <row r="741" spans="1:3">
      <c r="A741" s="1" t="s">
        <v>43</v>
      </c>
    </row>
    <row r="742" spans="1:3">
      <c r="A742" s="1" t="s">
        <v>9</v>
      </c>
    </row>
    <row r="743" spans="1:3">
      <c r="A743" s="1" t="s">
        <v>35</v>
      </c>
    </row>
    <row r="744" spans="1:3">
      <c r="A744" s="1" t="s">
        <v>12</v>
      </c>
    </row>
    <row r="745" spans="1:3">
      <c r="A745" s="1" t="s">
        <v>15</v>
      </c>
    </row>
    <row r="747" spans="1:3">
      <c r="A747" s="1" t="s">
        <v>18</v>
      </c>
      <c r="B747" s="1" t="s">
        <v>19</v>
      </c>
      <c r="C747" s="1" t="s">
        <v>20</v>
      </c>
    </row>
    <row r="749" spans="1:3">
      <c r="B749" s="8"/>
    </row>
    <row r="750" spans="1:3">
      <c r="B750" s="8"/>
    </row>
    <row r="751" spans="1:3">
      <c r="B751" s="8"/>
    </row>
    <row r="752" spans="1:3">
      <c r="B752" s="8"/>
    </row>
    <row r="753" spans="2:2">
      <c r="B753" s="8"/>
    </row>
    <row r="754" spans="2:2">
      <c r="B754" s="8"/>
    </row>
    <row r="755" spans="2:2">
      <c r="B755" s="8"/>
    </row>
    <row r="756" spans="2:2">
      <c r="B756" s="8"/>
    </row>
    <row r="757" spans="2:2">
      <c r="B757" s="8"/>
    </row>
    <row r="758" spans="2:2">
      <c r="B758" s="8"/>
    </row>
    <row r="759" spans="2:2">
      <c r="B759" s="8"/>
    </row>
    <row r="760" spans="2:2">
      <c r="B760" s="8"/>
    </row>
    <row r="761" spans="2:2">
      <c r="B761" s="8"/>
    </row>
    <row r="762" spans="2:2">
      <c r="B762" s="8"/>
    </row>
    <row r="763" spans="2:2">
      <c r="B763" s="8"/>
    </row>
    <row r="764" spans="2:2">
      <c r="B764" s="8"/>
    </row>
    <row r="765" spans="2:2">
      <c r="B765" s="8"/>
    </row>
    <row r="766" spans="2:2">
      <c r="B766" s="8"/>
    </row>
    <row r="767" spans="2:2">
      <c r="B767" s="8"/>
    </row>
    <row r="768" spans="2:2">
      <c r="B768" s="8"/>
    </row>
    <row r="769" spans="1:3">
      <c r="B769" s="8"/>
    </row>
    <row r="770" spans="1:3">
      <c r="B770" s="8"/>
    </row>
    <row r="771" spans="1:3">
      <c r="B771" s="8"/>
    </row>
    <row r="773" spans="1:3">
      <c r="A773" s="1" t="s">
        <v>7</v>
      </c>
    </row>
    <row r="774" spans="1:3">
      <c r="A774" s="1" t="s">
        <v>43</v>
      </c>
    </row>
    <row r="775" spans="1:3">
      <c r="A775" s="1" t="s">
        <v>26</v>
      </c>
    </row>
    <row r="776" spans="1:3">
      <c r="A776" s="1" t="s">
        <v>35</v>
      </c>
    </row>
    <row r="777" spans="1:3">
      <c r="A777" s="1" t="s">
        <v>12</v>
      </c>
    </row>
    <row r="778" spans="1:3">
      <c r="A778" s="1" t="s">
        <v>15</v>
      </c>
    </row>
    <row r="780" spans="1:3">
      <c r="A780" s="1" t="s">
        <v>18</v>
      </c>
      <c r="B780" s="1" t="s">
        <v>19</v>
      </c>
      <c r="C780" s="1" t="s">
        <v>20</v>
      </c>
    </row>
    <row r="782" spans="1:3">
      <c r="B782" s="8"/>
    </row>
    <row r="783" spans="1:3">
      <c r="B783" s="8"/>
    </row>
    <row r="784" spans="1:3">
      <c r="B784" s="8"/>
    </row>
    <row r="785" spans="2:2">
      <c r="B785" s="8"/>
    </row>
    <row r="786" spans="2:2">
      <c r="B786" s="8"/>
    </row>
    <row r="787" spans="2:2">
      <c r="B787" s="8"/>
    </row>
    <row r="788" spans="2:2">
      <c r="B788" s="8"/>
    </row>
    <row r="789" spans="2:2">
      <c r="B789" s="8"/>
    </row>
    <row r="790" spans="2:2">
      <c r="B790" s="8"/>
    </row>
    <row r="791" spans="2:2">
      <c r="B791" s="8"/>
    </row>
    <row r="792" spans="2:2">
      <c r="B792" s="8"/>
    </row>
    <row r="793" spans="2:2">
      <c r="B793" s="8"/>
    </row>
    <row r="794" spans="2:2">
      <c r="B794" s="8"/>
    </row>
    <row r="795" spans="2:2">
      <c r="B795" s="8"/>
    </row>
    <row r="796" spans="2:2">
      <c r="B796" s="8"/>
    </row>
    <row r="797" spans="2:2">
      <c r="B797" s="8"/>
    </row>
    <row r="798" spans="2:2">
      <c r="B798" s="8"/>
    </row>
    <row r="799" spans="2:2">
      <c r="B799" s="8"/>
    </row>
    <row r="800" spans="2:2">
      <c r="B800" s="8"/>
    </row>
    <row r="801" spans="1:3">
      <c r="B801" s="8"/>
    </row>
    <row r="802" spans="1:3">
      <c r="B802" s="8"/>
    </row>
    <row r="803" spans="1:3">
      <c r="B803" s="8"/>
    </row>
    <row r="804" spans="1:3">
      <c r="B804" s="8"/>
    </row>
    <row r="806" spans="1:3">
      <c r="A806" s="1" t="s">
        <v>7</v>
      </c>
    </row>
    <row r="807" spans="1:3">
      <c r="A807" s="1" t="s">
        <v>43</v>
      </c>
    </row>
    <row r="808" spans="1:3">
      <c r="A808" s="1" t="s">
        <v>31</v>
      </c>
    </row>
    <row r="809" spans="1:3">
      <c r="A809" s="1" t="s">
        <v>32</v>
      </c>
    </row>
    <row r="810" spans="1:3">
      <c r="A810" s="1" t="s">
        <v>12</v>
      </c>
    </row>
    <row r="811" spans="1:3">
      <c r="A811" s="1" t="s">
        <v>15</v>
      </c>
    </row>
    <row r="813" spans="1:3">
      <c r="A813" s="1" t="s">
        <v>18</v>
      </c>
      <c r="B813" s="1" t="s">
        <v>19</v>
      </c>
      <c r="C813" s="1" t="s">
        <v>20</v>
      </c>
    </row>
    <row r="815" spans="1:3">
      <c r="B815" s="8"/>
    </row>
    <row r="816" spans="1:3">
      <c r="B816" s="8"/>
    </row>
    <row r="817" spans="2:2">
      <c r="B817" s="8"/>
    </row>
    <row r="818" spans="2:2">
      <c r="B818" s="8"/>
    </row>
    <row r="819" spans="2:2">
      <c r="B819" s="8"/>
    </row>
    <row r="820" spans="2:2">
      <c r="B820" s="8"/>
    </row>
    <row r="821" spans="2:2">
      <c r="B821" s="8"/>
    </row>
    <row r="822" spans="2:2">
      <c r="B822" s="8"/>
    </row>
    <row r="823" spans="2:2">
      <c r="B823" s="8"/>
    </row>
    <row r="824" spans="2:2">
      <c r="B824" s="8"/>
    </row>
    <row r="825" spans="2:2">
      <c r="B825" s="8"/>
    </row>
    <row r="826" spans="2:2">
      <c r="B826" s="8"/>
    </row>
    <row r="827" spans="2:2">
      <c r="B827" s="8"/>
    </row>
    <row r="828" spans="2:2">
      <c r="B828" s="8"/>
    </row>
    <row r="829" spans="2:2">
      <c r="B829" s="8"/>
    </row>
    <row r="830" spans="2:2">
      <c r="B830" s="8"/>
    </row>
    <row r="831" spans="2:2">
      <c r="B831" s="8"/>
    </row>
    <row r="832" spans="2:2">
      <c r="B832" s="8"/>
    </row>
    <row r="833" spans="1:2">
      <c r="B833" s="8"/>
    </row>
    <row r="834" spans="1:2">
      <c r="B834" s="8"/>
    </row>
    <row r="835" spans="1:2">
      <c r="B835" s="8"/>
    </row>
    <row r="836" spans="1:2">
      <c r="B836" s="8"/>
    </row>
    <row r="837" spans="1:2">
      <c r="B837" s="8"/>
    </row>
    <row r="839" spans="1:2">
      <c r="A839" s="1" t="s">
        <v>1</v>
      </c>
    </row>
    <row r="840" spans="1:2">
      <c r="A840" s="1" t="s">
        <v>56</v>
      </c>
    </row>
    <row r="841" spans="1:2">
      <c r="A841" s="1" t="s">
        <v>1</v>
      </c>
    </row>
    <row r="843" spans="1:2">
      <c r="A843" s="1" t="s">
        <v>57</v>
      </c>
    </row>
    <row r="844" spans="1:2">
      <c r="A844" s="1" t="s">
        <v>58</v>
      </c>
    </row>
  </sheetData>
  <phoneticPr fontId="3"/>
  <pageMargins left="0.7" right="0.7" top="0.75" bottom="0.75" header="0.3" footer="0.3"/>
  <pageSetup paperSize="9"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J4w-eight-bl.sh.o2988221</vt:lpstr>
      <vt:lpstr>4w-eight-BL&amp;BL★</vt:lpstr>
      <vt:lpstr>J4w-eight-nb.sh.o2988267</vt:lpstr>
      <vt:lpstr>4w-eight-NB&amp;NB(1)★</vt:lpstr>
      <vt:lpstr>4w-eight summary★★</vt:lpstr>
      <vt:lpstr>J4w-eight-nb.sh.o2988338</vt:lpstr>
      <vt:lpstr>4w-eight-NB&amp;NB(2)</vt:lpstr>
      <vt:lpstr>J1024-eight-bl.sh.o2988383</vt:lpstr>
      <vt:lpstr>1024-eight-BL&amp;BL</vt:lpstr>
      <vt:lpstr>J1024-eight-nb.sh.o2988382</vt:lpstr>
      <vt:lpstr>1024-eight-NB&amp;NB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iwashita</dc:creator>
  <cp:lastModifiedBy>岩下</cp:lastModifiedBy>
  <cp:lastPrinted>2019-11-19T09:57:03Z</cp:lastPrinted>
  <dcterms:created xsi:type="dcterms:W3CDTF">2017-08-11T08:43:04Z</dcterms:created>
  <dcterms:modified xsi:type="dcterms:W3CDTF">2019-11-19T11:44:02Z</dcterms:modified>
</cp:coreProperties>
</file>