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<sst xmlns="http://schemas.openxmlformats.org/spreadsheetml/2006/main" count="429" uniqueCount="112">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</sst>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0.0</v>
      </c>
      <c r="F6" s="31" t="n">
        <f t="shared" ref="F6:F29" si="0">E6/D6</f>
        <v>0.0</v>
      </c>
      <c r="G6" s="21" t="n">
        <f>'Input Tab'!H6</f>
        <v>0.0</v>
      </c>
      <c r="H6" s="27" t="n">
        <f>'Input Tab'!I6</f>
        <v>1.0</v>
      </c>
      <c r="I6" s="30"/>
      <c r="J6" s="27" t="n">
        <f>'Input Tab'!K6</f>
        <v>1.0</v>
      </c>
      <c r="K6" s="27" t="n">
        <f>'Input Tab'!L6</f>
        <v>0.0</v>
      </c>
      <c r="L6" s="85" t="n">
        <f>+'Input Tab'!M6</f>
        <v>1.0</v>
      </c>
      <c r="M6" s="28" t="n">
        <f t="shared" ref="M6:M28" si="1">H6+I6+J6+K6+L6+G6</f>
        <v>3.0</v>
      </c>
      <c r="N6" s="22" t="n">
        <f>'Input Tab'!O6</f>
        <v>2.0</v>
      </c>
      <c r="O6" s="22" t="n">
        <f>'Input Tab'!P6</f>
        <v>2.0</v>
      </c>
      <c r="P6" s="22" t="n">
        <f>'Input Tab'!Q6</f>
        <v>1.0</v>
      </c>
      <c r="Q6" s="34" t="n">
        <f t="shared" ref="Q6:Q29" si="2">N6/M6</f>
        <v>0.6666666666666666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19.0</v>
      </c>
      <c r="F7" s="40" t="n">
        <f t="shared" si="0"/>
        <v>0.8260869565217391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3.0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1.0</v>
      </c>
      <c r="F8" s="31" t="n">
        <f t="shared" si="0"/>
        <v>0.25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1.0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1.0</v>
      </c>
      <c r="N8" s="23" t="n">
        <f>'Input Tab'!O8+'Input Tab'!O9</f>
        <v>1.0</v>
      </c>
      <c r="O8" s="30" t="n">
        <f>'Input Tab'!P8+'Input Tab'!P9</f>
        <v>2.0</v>
      </c>
      <c r="P8" s="22" t="n">
        <f>'Input Tab'!Q8+'Input Tab'!Q9</f>
        <v>2.0</v>
      </c>
      <c r="Q8" s="44" t="n">
        <f t="shared" si="2"/>
        <v>1.0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21.0</v>
      </c>
      <c r="F9" s="31" t="n">
        <f t="shared" si="0"/>
        <v>0.9130434782608695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0.0</v>
      </c>
      <c r="K9" s="30" t="n">
        <f>'Input Tab'!L11</f>
        <v>0.0</v>
      </c>
      <c r="L9" s="32" t="n">
        <f>+'Input Tab'!M11</f>
        <v>2.0</v>
      </c>
      <c r="M9" s="33" t="n">
        <f t="shared" si="1"/>
        <v>2.0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1.0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42.0</v>
      </c>
      <c r="F10" s="31" t="n">
        <f t="shared" si="0"/>
        <v>0.875</v>
      </c>
      <c r="G10" s="30" t="n">
        <f>'Input Tab'!H10</f>
        <v>3.0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6.0</v>
      </c>
      <c r="N10" s="23" t="n">
        <f>'Input Tab'!O10</f>
        <v>6.0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47.0</v>
      </c>
      <c r="F11" s="31" t="n">
        <f t="shared" si="0"/>
        <v>0.7833333333333333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2.0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9.0</v>
      </c>
      <c r="N11" s="23" t="n">
        <f>'Input Tab'!O12+'Input Tab'!O13+'Input Tab'!O14+'Input Tab'!O15+'Input Tab'!O16</f>
        <v>9.0</v>
      </c>
      <c r="O11" s="30" t="n">
        <f>'Input Tab'!P12+'Input Tab'!P13+'Input Tab'!P14+'Input Tab'!P15+'Input Tab'!P16</f>
        <v>3.0</v>
      </c>
      <c r="P11" s="38" t="n">
        <f>'Input Tab'!Q12+'Input Tab'!Q13+'Input Tab'!Q14+'Input Tab'!Q15+'Input Tab'!Q16</f>
        <v>5.0</v>
      </c>
      <c r="Q11" s="34" t="n">
        <f t="shared" si="2"/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129.0</v>
      </c>
      <c r="F13" s="31" t="n">
        <f t="shared" si="0"/>
        <v>0.9485294117647058</v>
      </c>
      <c r="G13" s="30" t="n">
        <f>'Input Tab'!H18</f>
        <v>8.0</v>
      </c>
      <c r="H13" s="30" t="n">
        <f>'Input Tab'!I18</f>
        <v>3.0</v>
      </c>
      <c r="I13" s="30"/>
      <c r="J13" s="30" t="n">
        <f>'Input Tab'!K18</f>
        <v>8.0</v>
      </c>
      <c r="K13" s="30" t="n">
        <f>'Input Tab'!L18</f>
        <v>3.0</v>
      </c>
      <c r="L13" s="32" t="n">
        <f>+'Input Tab'!M18</f>
        <v>2.0</v>
      </c>
      <c r="M13" s="33" t="n">
        <f t="shared" si="1"/>
        <v>24.0</v>
      </c>
      <c r="N13" s="23" t="n">
        <f>'Input Tab'!O18</f>
        <v>22.0</v>
      </c>
      <c r="O13" s="30" t="n">
        <f>'Input Tab'!P18</f>
        <v>7.0</v>
      </c>
      <c r="P13" s="23" t="n">
        <f>'Input Tab'!Q18</f>
        <v>5.0</v>
      </c>
      <c r="Q13" s="34" t="n">
        <f t="shared" si="2"/>
        <v>0.9166666666666666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1.0</v>
      </c>
      <c r="K14" s="30" t="n">
        <f>'Input Tab'!L19</f>
        <v>0.0</v>
      </c>
      <c r="L14" s="32" t="n">
        <f>+'Input Tab'!M19</f>
        <v>0.0</v>
      </c>
      <c r="M14" s="33" t="n">
        <f t="shared" si="1"/>
        <v>1.0</v>
      </c>
      <c r="N14" s="23" t="n">
        <f>'Input Tab'!O19</f>
        <v>1.0</v>
      </c>
      <c r="O14" s="30" t="n">
        <f>'Input Tab'!P19</f>
        <v>1.0</v>
      </c>
      <c r="P14" s="23" t="n">
        <f>'Input Tab'!Q19</f>
        <v>1.0</v>
      </c>
      <c r="Q14" s="34" t="n">
        <f t="shared" si="2"/>
        <v>1.0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2.0</v>
      </c>
      <c r="F15" s="31" t="n">
        <f t="shared" si="0"/>
        <v>0.5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19.0</v>
      </c>
      <c r="F18" s="31" t="n">
        <f t="shared" si="0"/>
        <v>0.6785714285714286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2.0</v>
      </c>
      <c r="K18" s="30" t="n">
        <f>'Input Tab'!L23</f>
        <v>0.0</v>
      </c>
      <c r="L18" s="32" t="n">
        <f>+'Input Tab'!M23</f>
        <v>0.0</v>
      </c>
      <c r="M18" s="33" t="n">
        <f t="shared" si="1"/>
        <v>3.0</v>
      </c>
      <c r="N18" s="23" t="n">
        <f>'Input Tab'!O23</f>
        <v>3.0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1.0</v>
      </c>
      <c r="L25" s="32" t="n">
        <f>+'Input Tab'!M30</f>
        <v>0.0</v>
      </c>
      <c r="M25" s="33" t="n">
        <f t="shared" si="1"/>
        <v>3.0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0.3333333333333333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1.0</v>
      </c>
      <c r="K27" s="30" t="n">
        <f>'Input Tab'!L32</f>
        <v>0.0</v>
      </c>
      <c r="L27" s="32" t="n">
        <f>+'Input Tab'!M32</f>
        <v>0.0</v>
      </c>
      <c r="M27" s="33" t="n">
        <f t="shared" si="1"/>
        <v>5.0</v>
      </c>
      <c r="N27" s="23" t="n">
        <f>'Input Tab'!O32</f>
        <v>1.0</v>
      </c>
      <c r="O27" s="30" t="n">
        <f>'Input Tab'!P32</f>
        <v>1.0</v>
      </c>
      <c r="P27" s="23" t="n">
        <f>'Input Tab'!Q32</f>
        <v>1.0</v>
      </c>
      <c r="Q27" s="34" t="n">
        <f t="shared" si="2"/>
        <v>0.2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7.0</v>
      </c>
      <c r="F28" s="40" t="n">
        <f t="shared" si="0"/>
        <v>0.875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1.0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456.0</v>
      </c>
      <c r="F29" s="54" t="n">
        <f t="shared" si="0"/>
        <v>0.8413284132841329</v>
      </c>
      <c r="G29" s="42" t="n">
        <f>SUM(G6:G28)</f>
        <v>22.0</v>
      </c>
      <c r="H29" s="42" t="n">
        <f>SUM(H6:H28)</f>
        <v>12.0</v>
      </c>
      <c r="I29" s="42"/>
      <c r="J29" s="42" t="n">
        <f>SUM(J6:J28)</f>
        <v>22.0</v>
      </c>
      <c r="K29" s="50" t="n">
        <f>SUM(K6:K28)</f>
        <v>5.0</v>
      </c>
      <c r="L29" s="42" t="n">
        <f>SUM(L6:L28)</f>
        <v>11.0</v>
      </c>
      <c r="M29" s="42" t="n">
        <f>SUM(G29:L29)</f>
        <v>72.0</v>
      </c>
      <c r="N29" s="42" t="n">
        <f>SUM(N6:N28)</f>
        <v>60.0</v>
      </c>
      <c r="O29" s="50" t="n">
        <f>SUM(O6:O28)</f>
        <v>40.0</v>
      </c>
      <c r="P29" s="191" t="n">
        <f>+N29-O3:O29</f>
        <v>20.0</v>
      </c>
      <c r="Q29" s="55" t="n">
        <f t="shared" si="2"/>
        <v>0.8333333333333334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19.0</v>
      </c>
      <c r="E33" s="31" t="n">
        <f t="shared" ref="E33:E38" si="3">D33/C33</f>
        <v>0.76</v>
      </c>
      <c r="F33" s="7" t="n">
        <f>C33-D33</f>
        <v>6.0</v>
      </c>
      <c r="G33" s="16" t="n">
        <f>G6+G7</f>
        <v>0.0</v>
      </c>
      <c r="H33" s="16" t="n">
        <f>H6+H7</f>
        <v>1.0</v>
      </c>
      <c r="I33" s="16" t="n">
        <f>J6+J7</f>
        <v>1.0</v>
      </c>
      <c r="J33" s="16" t="n">
        <f>K6+K7</f>
        <v>0.0</v>
      </c>
      <c r="K33" s="16" t="n">
        <f>L6+L7</f>
        <v>2.0</v>
      </c>
      <c r="L33" s="15" t="n">
        <f>SUM(G33:K33)</f>
        <v>4.0</v>
      </c>
      <c r="M33" s="16" t="n">
        <f>N6+N7</f>
        <v>2.0</v>
      </c>
      <c r="N33" s="16" t="n">
        <f>O6+O7</f>
        <v>5.0</v>
      </c>
      <c r="O33" s="16">
        <v>4</v>
      </c>
      <c r="P33" s="64" t="n">
        <f t="shared" ref="P33:P38" si="4">M33/L33</f>
        <v>0.5</v>
      </c>
      <c r="Q33" s="44" t="n">
        <f t="shared" ref="Q33:Q38" si="5">L33/F33</f>
        <v>0.6666666666666666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111.0</v>
      </c>
      <c r="E34" s="31" t="n">
        <f t="shared" si="3"/>
        <v>0.8222222222222222</v>
      </c>
      <c r="F34" s="7" t="n">
        <f>C34-D34</f>
        <v>24.0</v>
      </c>
      <c r="G34" s="16" t="n">
        <f>G8+G9+G10+G11</f>
        <v>4.0</v>
      </c>
      <c r="H34" s="16" t="n">
        <f>H8+H9+H10+H11</f>
        <v>2.0</v>
      </c>
      <c r="I34" s="16" t="n">
        <f>+J8+J9+J10+J11</f>
        <v>5.0</v>
      </c>
      <c r="J34" s="16" t="n">
        <f>K8+K9+K10+K11</f>
        <v>1.0</v>
      </c>
      <c r="K34" s="16" t="n">
        <f>L8+L9+L10+L11</f>
        <v>6.0</v>
      </c>
      <c r="L34" s="15" t="n">
        <f>SUM(G34:K34)</f>
        <v>18.0</v>
      </c>
      <c r="M34" s="16" t="n">
        <f>N8+N9+N10+N11</f>
        <v>18.0</v>
      </c>
      <c r="N34" s="16" t="n">
        <f>O8+O9+O10+O11</f>
        <v>7.0</v>
      </c>
      <c r="O34" s="16">
        <v>13</v>
      </c>
      <c r="P34" s="64" t="n">
        <f t="shared" si="4"/>
        <v>1.0</v>
      </c>
      <c r="Q34" s="34" t="n">
        <f t="shared" si="5"/>
        <v>0.75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142.0</v>
      </c>
      <c r="E35" s="31" t="n">
        <f t="shared" si="3"/>
        <v>0.9102564102564102</v>
      </c>
      <c r="F35" s="7" t="n">
        <f>C35-D35</f>
        <v>14.0</v>
      </c>
      <c r="G35" s="16" t="n">
        <f>G12+G13+G14+G15+G16</f>
        <v>8.0</v>
      </c>
      <c r="H35" s="16" t="n">
        <f>H12+H13+H14+H15+H16</f>
        <v>3.0</v>
      </c>
      <c r="I35" s="16" t="n">
        <f>+J12+J13+J14+J16+J15</f>
        <v>9.0</v>
      </c>
      <c r="J35" s="16" t="n">
        <f>K12+K13+K14+K15+K16</f>
        <v>3.0</v>
      </c>
      <c r="K35" s="16" t="n">
        <f>L12+L13+L14+L15+L16</f>
        <v>2.0</v>
      </c>
      <c r="L35" s="15" t="n">
        <f>SUM(G35:K35)</f>
        <v>25.0</v>
      </c>
      <c r="M35" s="16" t="n">
        <f>N12+N13+N14+N15+N16</f>
        <v>23.0</v>
      </c>
      <c r="N35" s="16" t="n">
        <f>O12+O13+O14+O15+O16</f>
        <v>10.0</v>
      </c>
      <c r="O35" s="16">
        <v>9</v>
      </c>
      <c r="P35" s="64" t="n">
        <f t="shared" si="4"/>
        <v>0.92</v>
      </c>
      <c r="Q35" s="34" t="n">
        <f t="shared" si="5"/>
        <v>1.7857142857142858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128.0</v>
      </c>
      <c r="E36" s="31" t="n">
        <f t="shared" si="3"/>
        <v>0.7664670658682635</v>
      </c>
      <c r="F36" s="7" t="n">
        <f>C36-D36</f>
        <v>39.0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4.0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14.0</v>
      </c>
      <c r="M36" s="16" t="n">
        <f>N17+N18+N19+N20+N21+N22+N23</f>
        <v>12.0</v>
      </c>
      <c r="N36" s="16" t="n">
        <f>O17+O18+O19+O20+O21+O22+O23</f>
        <v>13.0</v>
      </c>
      <c r="O36" s="16">
        <v>13</v>
      </c>
      <c r="P36" s="64" t="n">
        <f t="shared" si="4"/>
        <v>0.8571428571428571</v>
      </c>
      <c r="Q36" s="34" t="n">
        <f t="shared" si="5"/>
        <v>0.358974358974359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56.0</v>
      </c>
      <c r="E37" s="31" t="n">
        <f t="shared" si="3"/>
        <v>0.9491525423728814</v>
      </c>
      <c r="F37" s="7" t="n">
        <f>C37-D37</f>
        <v>3.0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3.0</v>
      </c>
      <c r="J37" s="117" t="n">
        <f>K24+K25+K26+K27+K28</f>
        <v>1.0</v>
      </c>
      <c r="K37" s="117" t="n">
        <f>L24+L25+L26+L27+L28</f>
        <v>0.0</v>
      </c>
      <c r="L37" s="36" t="n">
        <f>SUM(G37:K37)</f>
        <v>11.0</v>
      </c>
      <c r="M37" s="43" t="n">
        <f>N24+N25+N26+N27+N28</f>
        <v>5.0</v>
      </c>
      <c r="N37" s="43" t="n">
        <f>O24+O25+O26+O27+O28</f>
        <v>5.0</v>
      </c>
      <c r="O37" s="43">
        <v>6</v>
      </c>
      <c r="P37" s="64" t="n">
        <f t="shared" si="4"/>
        <v>0.45454545454545453</v>
      </c>
      <c r="Q37" s="51" t="n">
        <f t="shared" si="5"/>
        <v>3.6666666666666665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456.0</v>
      </c>
      <c r="E38" s="49" t="n">
        <f t="shared" si="3"/>
        <v>0.8413284132841329</v>
      </c>
      <c r="F38" s="12" t="n">
        <f t="shared" ref="F38:O38" si="6">SUM(F33:F37)</f>
        <v>86.0</v>
      </c>
      <c r="G38" s="65" t="n">
        <f t="shared" ref="G38:L38" si="7">SUM(G33:G37)</f>
        <v>22.0</v>
      </c>
      <c r="H38" s="65" t="n">
        <f t="shared" si="7"/>
        <v>12.0</v>
      </c>
      <c r="I38" s="12" t="n">
        <f t="shared" si="7"/>
        <v>22.0</v>
      </c>
      <c r="J38" s="12" t="n">
        <f t="shared" si="7"/>
        <v>5.0</v>
      </c>
      <c r="K38" s="37" t="n">
        <f t="shared" si="7"/>
        <v>11.0</v>
      </c>
      <c r="L38" s="36" t="n">
        <f t="shared" si="7"/>
        <v>72.0</v>
      </c>
      <c r="M38" s="12" t="n">
        <f t="shared" si="6"/>
        <v>60.0</v>
      </c>
      <c r="N38" s="12" t="n">
        <f t="shared" si="6"/>
        <v>40.0</v>
      </c>
      <c r="O38" s="12" t="n">
        <f t="shared" si="6"/>
        <v>45.0</v>
      </c>
      <c r="P38" s="55" t="n">
        <f t="shared" si="4"/>
        <v>0.8333333333333334</v>
      </c>
      <c r="Q38" s="55" t="n">
        <f t="shared" si="5"/>
        <v>0.8372093023255814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0.3055555555555556</v>
      </c>
      <c r="H39" s="59" t="n">
        <f>H38/L38</f>
        <v>0.16666666666666666</v>
      </c>
      <c r="I39" s="59" t="n">
        <f>I38/L38</f>
        <v>0.3055555555555556</v>
      </c>
      <c r="J39" s="59" t="n">
        <f>J38/L38</f>
        <v>0.06944444444444445</v>
      </c>
      <c r="K39" s="59" t="n">
        <f>K38/L38</f>
        <v>0.1527777777777778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48.0</v>
      </c>
      <c r="F49" s="134" t="n">
        <f t="shared" si="8"/>
        <v>0.9795918367346939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1.0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16.0</v>
      </c>
      <c r="F53" s="134" t="n">
        <f t="shared" si="8"/>
        <v>0.9411764705882353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1.0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124.0</v>
      </c>
      <c r="F58" s="184" t="n">
        <f t="shared" si="8"/>
        <v>0.9841269841269841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4.0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103.0</v>
      </c>
      <c r="E64" s="134" t="n">
        <f>D64/C64</f>
        <v>0.9809523809523809</v>
      </c>
      <c r="F64" s="139" t="n">
        <f>C64-D64</f>
        <v>2.0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3.0</v>
      </c>
      <c r="O64" s="36" t="n">
        <f>P49+P50+P51+P52+P53+P54+P55+P56+P57</f>
        <v>9.0</v>
      </c>
      <c r="P64" s="156" t="n">
        <f>M64/L64</f>
        <v>0.16666666666666666</v>
      </c>
      <c r="Q64" s="173" t="n">
        <f>L64/F64</f>
        <v>6.0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124.0</v>
      </c>
      <c r="E65" s="147" t="n">
        <f>D65/C65</f>
        <v>0.9841269841269841</v>
      </c>
      <c r="F65" s="174" t="n">
        <f>C65-D65</f>
        <v>2.0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4.0</v>
      </c>
      <c r="O65" s="146" t="n">
        <f t="shared" si="12"/>
        <v>13.0</v>
      </c>
      <c r="P65" s="176" t="n">
        <f>M65/L65</f>
        <v>0.16666666666666666</v>
      </c>
      <c r="Q65" s="167" t="n">
        <f>L65/F65</f>
        <v>9.0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0.0</v>
      </c>
      <c r="F6" s="26" t="n">
        <f t="shared" ref="F6:F34" si="0">E6/D6</f>
        <v>0.0</v>
      </c>
      <c r="G6" s="14" t="n">
        <f t="shared" ref="G6:G33" si="1">D6-E6</f>
        <v>2.0</v>
      </c>
      <c r="H6" s="70"/>
      <c r="I6" s="71" t="n">
        <v>1.0</v>
      </c>
      <c r="J6" s="71"/>
      <c r="K6" s="71" t="n">
        <v>1.0</v>
      </c>
      <c r="L6" s="71"/>
      <c r="M6" s="71" t="n">
        <v>1.0</v>
      </c>
      <c r="N6" s="28" t="n">
        <f t="shared" ref="N6:N33" si="2">SUM(H6:M6)</f>
        <v>3.0</v>
      </c>
      <c r="O6" s="90" t="n">
        <v>2.0</v>
      </c>
      <c r="P6" s="90" t="n">
        <v>2.0</v>
      </c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 t="n">
        <v>19.0</v>
      </c>
      <c r="F7" s="40" t="n">
        <f t="shared" si="0"/>
        <v>0.8260869565217391</v>
      </c>
      <c r="G7" s="36" t="n">
        <f t="shared" si="1"/>
        <v>4.0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 t="n">
        <v>3.0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 t="n">
        <v>0.0</v>
      </c>
      <c r="F9" s="31" t="n">
        <f t="shared" si="0"/>
        <v>0.0</v>
      </c>
      <c r="G9" s="15" t="n">
        <f t="shared" si="1"/>
        <v>2.0</v>
      </c>
      <c r="H9" s="91"/>
      <c r="I9" s="74"/>
      <c r="J9" s="74"/>
      <c r="K9" s="74" t="n">
        <v>1.0</v>
      </c>
      <c r="L9" s="74"/>
      <c r="M9" s="74"/>
      <c r="N9" s="33" t="n">
        <f t="shared" si="2"/>
        <v>1.0</v>
      </c>
      <c r="O9" s="92" t="n">
        <v>1.0</v>
      </c>
      <c r="P9" s="92" t="n">
        <v>1.0</v>
      </c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 t="n">
        <v>42.0</v>
      </c>
      <c r="F10" s="31" t="n">
        <f t="shared" si="0"/>
        <v>0.875</v>
      </c>
      <c r="G10" s="15" t="n">
        <f t="shared" si="1"/>
        <v>6.0</v>
      </c>
      <c r="H10" s="91" t="n">
        <v>3.0</v>
      </c>
      <c r="I10" s="74"/>
      <c r="J10" s="74"/>
      <c r="K10" s="74">
        <v>2</v>
      </c>
      <c r="L10" s="74"/>
      <c r="M10" s="74">
        <v>1</v>
      </c>
      <c r="N10" s="33" t="n">
        <f t="shared" si="2"/>
        <v>6.0</v>
      </c>
      <c r="O10" s="92" t="n">
        <v>6.0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 t="n">
        <v>21.0</v>
      </c>
      <c r="F11" s="31" t="n">
        <f t="shared" si="0"/>
        <v>0.9130434782608695</v>
      </c>
      <c r="G11" s="15" t="n">
        <f t="shared" si="1"/>
        <v>2.0</v>
      </c>
      <c r="H11" s="91"/>
      <c r="I11" s="74"/>
      <c r="J11" s="74"/>
      <c r="K11" s="74"/>
      <c r="L11" s="74"/>
      <c r="M11" s="74">
        <v>2</v>
      </c>
      <c r="N11" s="33" t="n">
        <f t="shared" si="2"/>
        <v>2.0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>
        <v>1</v>
      </c>
      <c r="F13" s="31" t="n">
        <f t="shared" si="0"/>
        <v>0.5</v>
      </c>
      <c r="G13" s="15" t="n">
        <f t="shared" si="1"/>
        <v>1.0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/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 t="n">
        <v>7.0</v>
      </c>
      <c r="F15" s="31" t="n">
        <f t="shared" si="0"/>
        <v>0.875</v>
      </c>
      <c r="G15" s="15" t="n">
        <f t="shared" si="1"/>
        <v>1.0</v>
      </c>
      <c r="H15" s="91"/>
      <c r="I15" s="74"/>
      <c r="J15" s="74"/>
      <c r="K15" s="74" t="n">
        <v>1.0</v>
      </c>
      <c r="L15" s="74"/>
      <c r="M15" s="74"/>
      <c r="N15" s="33" t="n">
        <f>SUM(H15:M15)</f>
        <v>1.0</v>
      </c>
      <c r="O15" s="92" t="n">
        <v>1.0</v>
      </c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37.0</v>
      </c>
      <c r="F16" s="40" t="n">
        <f t="shared" si="0"/>
        <v>0.7708333333333334</v>
      </c>
      <c r="G16" s="36" t="n">
        <f t="shared" si="1"/>
        <v>11.0</v>
      </c>
      <c r="H16" s="94">
        <v>1</v>
      </c>
      <c r="I16" s="93">
        <v>2</v>
      </c>
      <c r="J16" s="93"/>
      <c r="K16" s="93" t="n">
        <v>1.0</v>
      </c>
      <c r="L16" s="93">
        <v>1</v>
      </c>
      <c r="M16" s="93">
        <v>3</v>
      </c>
      <c r="N16" s="42" t="n">
        <f t="shared" si="2"/>
        <v>8.0</v>
      </c>
      <c r="O16" s="95" t="n">
        <v>8.0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129.0</v>
      </c>
      <c r="F18" s="31" t="n">
        <f t="shared" si="0"/>
        <v>0.9485294117647058</v>
      </c>
      <c r="G18" s="20" t="n">
        <f t="shared" si="1"/>
        <v>7.0</v>
      </c>
      <c r="H18" s="91" t="n">
        <v>8.0</v>
      </c>
      <c r="I18" s="74" t="n">
        <v>3.0</v>
      </c>
      <c r="J18" s="74"/>
      <c r="K18" s="74" t="n">
        <v>8.0</v>
      </c>
      <c r="L18" s="74" t="n">
        <v>3.0</v>
      </c>
      <c r="M18" s="74" t="n">
        <v>2.0</v>
      </c>
      <c r="N18" s="33" t="n">
        <f t="shared" si="2"/>
        <v>24.0</v>
      </c>
      <c r="O18" s="92" t="n">
        <v>22.0</v>
      </c>
      <c r="P18" s="74" t="n">
        <v>7.0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 t="n">
        <v>2.0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 t="n">
        <v>1.0</v>
      </c>
      <c r="L19" s="74"/>
      <c r="M19" s="74"/>
      <c r="N19" s="33" t="n">
        <f t="shared" si="2"/>
        <v>1.0</v>
      </c>
      <c r="O19" s="92" t="n">
        <v>1.0</v>
      </c>
      <c r="P19" s="74" t="n">
        <v>1.0</v>
      </c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 t="n">
        <v>2.0</v>
      </c>
      <c r="F20" s="31" t="n">
        <f t="shared" si="0"/>
        <v>0.5</v>
      </c>
      <c r="G20" s="20" t="n">
        <f t="shared" si="1"/>
        <v>2.0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 t="n">
        <v>19.0</v>
      </c>
      <c r="F23" s="103" t="n">
        <f t="shared" si="0"/>
        <v>0.6785714285714286</v>
      </c>
      <c r="G23" s="20" t="n">
        <f t="shared" si="1"/>
        <v>9.0</v>
      </c>
      <c r="H23" s="91"/>
      <c r="I23" s="74">
        <v>1</v>
      </c>
      <c r="J23" s="74"/>
      <c r="K23" s="74" t="n">
        <v>2.0</v>
      </c>
      <c r="L23" s="74"/>
      <c r="M23" s="74"/>
      <c r="N23" s="33" t="n">
        <f t="shared" si="2"/>
        <v>3.0</v>
      </c>
      <c r="O23" s="92" t="n">
        <v>3.0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 t="n">
        <v>1.0</v>
      </c>
      <c r="M30" s="74"/>
      <c r="N30" s="33" t="n">
        <f t="shared" si="2"/>
        <v>3.0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 t="n">
        <v>17.0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 t="n">
        <v>1.0</v>
      </c>
      <c r="L32" s="74"/>
      <c r="M32" s="74"/>
      <c r="N32" s="33" t="n">
        <f t="shared" si="2"/>
        <v>5.0</v>
      </c>
      <c r="O32" s="92" t="n">
        <v>1.0</v>
      </c>
      <c r="P32" s="74" t="n">
        <v>1.0</v>
      </c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 t="n">
        <v>7.0</v>
      </c>
      <c r="F33" s="103" t="n">
        <f t="shared" si="0"/>
        <v>0.875</v>
      </c>
      <c r="G33" s="20" t="n">
        <f t="shared" si="1"/>
        <v>1.0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 t="n">
        <v>1.0</v>
      </c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456.0</v>
      </c>
      <c r="F34" s="69" t="n">
        <f t="shared" si="0"/>
        <v>0.8413284132841329</v>
      </c>
      <c r="G34" s="47" t="n">
        <f t="shared" ref="G34:Q34" si="3">SUM(G6:G33)</f>
        <v>86.0</v>
      </c>
      <c r="H34" s="47" t="n">
        <f t="shared" si="3"/>
        <v>22.0</v>
      </c>
      <c r="I34" s="47" t="n">
        <f t="shared" si="3"/>
        <v>12.0</v>
      </c>
      <c r="J34" s="47" t="n">
        <f t="shared" si="3"/>
        <v>0.0</v>
      </c>
      <c r="K34" s="47" t="n">
        <f t="shared" si="3"/>
        <v>22.0</v>
      </c>
      <c r="L34" s="47" t="n">
        <f t="shared" si="3"/>
        <v>5.0</v>
      </c>
      <c r="M34" s="47" t="n">
        <f t="shared" si="3"/>
        <v>11.0</v>
      </c>
      <c r="N34" s="47" t="n">
        <f t="shared" si="3"/>
        <v>72.0</v>
      </c>
      <c r="O34" s="47" t="n">
        <f t="shared" si="3"/>
        <v>60.0</v>
      </c>
      <c r="P34" s="47" t="n">
        <f t="shared" si="3"/>
        <v>40.0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 t="n">
        <v>48.0</v>
      </c>
      <c r="F45" s="134" t="n">
        <f t="shared" si="6"/>
        <v>0.9795918367346939</v>
      </c>
      <c r="G45" s="133" t="n">
        <f t="shared" si="4"/>
        <v>1.0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 t="n">
        <v>1.0</v>
      </c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 t="n">
        <v>16.0</v>
      </c>
      <c r="F49" s="134" t="n">
        <f t="shared" si="6"/>
        <v>0.9411764705882353</v>
      </c>
      <c r="G49" s="133" t="n">
        <f t="shared" si="4"/>
        <v>1.0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 t="n">
        <v>1.0</v>
      </c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124.0</v>
      </c>
      <c r="F54" s="147" t="n">
        <f t="shared" si="6"/>
        <v>0.9841269841269841</v>
      </c>
      <c r="G54" s="146" t="n">
        <f t="shared" ref="G54:Q54" si="7">SUM(G41:G53)</f>
        <v>2.0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4.0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