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cf06173142de5728/Asimov/Streamlit controle Fi/datasets/"/>
    </mc:Choice>
  </mc:AlternateContent>
  <xr:revisionPtr revIDLastSave="171" documentId="13_ncr:1_{AB1E0FFC-F671-4A4C-9015-CD100FF1AA22}" xr6:coauthVersionLast="47" xr6:coauthVersionMax="47" xr10:uidLastSave="{02F0ED3F-1FC8-47DF-A651-6860A983D512}"/>
  <bookViews>
    <workbookView xWindow="20370" yWindow="-120" windowWidth="29040" windowHeight="15720" tabRatio="612" xr2:uid="{00000000-000D-0000-FFFF-FFFF00000000}"/>
  </bookViews>
  <sheets>
    <sheet name="Planilha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2" i="2"/>
</calcChain>
</file>

<file path=xl/sharedStrings.xml><?xml version="1.0" encoding="utf-8"?>
<sst xmlns="http://schemas.openxmlformats.org/spreadsheetml/2006/main" count="140" uniqueCount="85">
  <si>
    <t>CONTA CORRENTE</t>
  </si>
  <si>
    <t>GFI</t>
  </si>
  <si>
    <t>DRIVE</t>
  </si>
  <si>
    <t>CNPJ</t>
  </si>
  <si>
    <t>SITUACAO</t>
  </si>
  <si>
    <t>TIPO</t>
  </si>
  <si>
    <t>BALANÇO</t>
  </si>
  <si>
    <t>NOME DOS FUNDOS</t>
  </si>
  <si>
    <t>LISTA</t>
  </si>
  <si>
    <t>AUDITORIA</t>
  </si>
  <si>
    <t xml:space="preserve">INICIO ATIVIDADES
</t>
  </si>
  <si>
    <t>713.296-4</t>
  </si>
  <si>
    <t>01.410.032/0001-28</t>
  </si>
  <si>
    <t>Fundo Ativo</t>
  </si>
  <si>
    <t>FI</t>
  </si>
  <si>
    <t>DEZ</t>
  </si>
  <si>
    <t>BB CAP FUNDO DE INVESTIMENTO RENDA FIXA</t>
  </si>
  <si>
    <t>CONTA-CVM FI 17</t>
  </si>
  <si>
    <t>KPMG</t>
  </si>
  <si>
    <t>713.321-9</t>
  </si>
  <si>
    <t>01.608.572/0001-10</t>
  </si>
  <si>
    <t>MAR</t>
  </si>
  <si>
    <t>BB TOP RF MODERADO FUNDO DE INVESTIMENTO RENDA FIXA REFERENCIADO DI LONGO PRAZO</t>
  </si>
  <si>
    <t>CONTA-CVM FI 15</t>
  </si>
  <si>
    <t>PWC</t>
  </si>
  <si>
    <t>713.323-5</t>
  </si>
  <si>
    <t>01.608.573/0001-65</t>
  </si>
  <si>
    <t>BB TOP CP FUNDO DE INVESTIMENTO DE CURTO PRAZO</t>
  </si>
  <si>
    <t>CONTA-CVM FI 19</t>
  </si>
  <si>
    <t>713.241-7</t>
  </si>
  <si>
    <t>00.360.293/0001-18</t>
  </si>
  <si>
    <t>BB RENDA FIXA DIVIDA EXTERNA MIL FUNDO DE INVESTIMENTO</t>
  </si>
  <si>
    <t>CONTA-CVM 140</t>
  </si>
  <si>
    <t>713.388-X</t>
  </si>
  <si>
    <t>02.190.541/0001-55</t>
  </si>
  <si>
    <t>BB ALIANÇA FUNDO DE INVESTIMENTO RENDA FIXA</t>
  </si>
  <si>
    <t>CONTA-CVM FI 1</t>
  </si>
  <si>
    <t>713.263-8</t>
  </si>
  <si>
    <t>00.852.311/0001-89</t>
  </si>
  <si>
    <t>BB TOP DI RENDA FIXA REFERENCIADO DI LONGO PRAZO FUNDO DE INVESTIMENTO</t>
  </si>
  <si>
    <t>CONTA-CVM FI 14</t>
  </si>
  <si>
    <t>713.367-7</t>
  </si>
  <si>
    <t>02.010.153/0001-45</t>
  </si>
  <si>
    <t>BB FAPI FUNDO DE APOSENTADORIA PROGRAMADA INDIVIDUAL</t>
  </si>
  <si>
    <t>713.257-3</t>
  </si>
  <si>
    <t>00.822.055/0001-87</t>
  </si>
  <si>
    <t>BB RF IV FUNDO DE INVESTIMENTO RENDA FIXA LONGO PRAZO</t>
  </si>
  <si>
    <t>713.500-9</t>
  </si>
  <si>
    <t>02.838.583/0001-50</t>
  </si>
  <si>
    <t>BB TOP DOLAR FUNDO DE INVESTIMENTO CAMBIAL LP</t>
  </si>
  <si>
    <t>CONTA-CVM 824</t>
  </si>
  <si>
    <t>CONTA-CVM FI 3</t>
  </si>
  <si>
    <t>606.566-X</t>
  </si>
  <si>
    <t>07.823.964/0001-89</t>
  </si>
  <si>
    <t>FUNDO DE INVESTIMENTO CPP LINHA 4 RENDA FIXA</t>
  </si>
  <si>
    <t>CONTA-CVM FI 4</t>
  </si>
  <si>
    <t>CONTA-CVM FI 11</t>
  </si>
  <si>
    <t>Findice</t>
  </si>
  <si>
    <t>SET</t>
  </si>
  <si>
    <t>607.739-0</t>
  </si>
  <si>
    <t>41.755.256/0001-96</t>
  </si>
  <si>
    <t>Situação Pré-Operacional</t>
  </si>
  <si>
    <t>BB TOP CASH RENDA FIXA CURTO PRAZO FUNDO DE INVESTIMENTO</t>
  </si>
  <si>
    <t>607.844-3</t>
  </si>
  <si>
    <t>43.616.898/0001-30</t>
  </si>
  <si>
    <t>BB RENDA FIXA LONGO PRAZO AGRO FUNDO PRIVATIVO CRÉDITO PRIVADO FUNDO DE INVESTIMENTO</t>
  </si>
  <si>
    <t>FIA</t>
  </si>
  <si>
    <t>606.556-2</t>
  </si>
  <si>
    <t>10.869.628/0001-81</t>
  </si>
  <si>
    <t>BB AÇÕES CIELO FUNDO DE INVESTIMENTO</t>
  </si>
  <si>
    <t>606.626-7</t>
  </si>
  <si>
    <t>11.451.187/0001-66</t>
  </si>
  <si>
    <t>BB TOP AÇÕES INFRAESTRUTURA FUNDO DE INVESTIMENTO DE AÇÕES</t>
  </si>
  <si>
    <t>607.434-0</t>
  </si>
  <si>
    <t>34.606.480/0001-50</t>
  </si>
  <si>
    <t>BB ETF IBOVESPA FUNDO DE INDICE</t>
  </si>
  <si>
    <t>Inativo</t>
  </si>
  <si>
    <t>DElOITTE</t>
  </si>
  <si>
    <t>DATA DA CONSTITUICAO</t>
  </si>
  <si>
    <t>PATRIMONIO LIQUIDO</t>
  </si>
  <si>
    <t>ATIVO</t>
  </si>
  <si>
    <t>NIHILL</t>
  </si>
  <si>
    <t>01/01/1111</t>
  </si>
  <si>
    <t>PL_PERCENT</t>
  </si>
  <si>
    <t>A_PERCENT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</si>
</sst>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00"/>
    <numFmt numFmtId="165" formatCode="#,##0_ ;\-#,##0\ "/>
  </numFmts>
  <fonts count="6" x14ac:knownFonts="1">
    <font>
      <sz val="11"/>
      <color theme="1"/>
      <name val="Calibri"/>
      <family val="2"/>
      <scheme val="minor"/>
    </font>
    <font>
      <sz val="10"/>
      <color indexed="12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0"/>
      <color theme="6" tint="-0.249977111117893"/>
      <name val="Arial"/>
      <family val="2"/>
    </font>
    <font>
      <sz val="10"/>
      <color theme="6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6"/>
      </top>
      <bottom/>
      <diagonal/>
    </border>
    <border>
      <left style="thin">
        <color indexed="64"/>
      </left>
      <right/>
      <top style="thin">
        <color theme="6"/>
      </top>
      <bottom/>
      <diagonal/>
    </border>
    <border>
      <left style="thin">
        <color indexed="64"/>
      </left>
      <right style="thin">
        <color indexed="64"/>
      </right>
      <top style="thin">
        <color theme="6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5">
    <xf numFmtId="0" fontId="0" fillId="0" borderId="0" xfId="0"/>
    <xf numFmtId="165" fontId="0" fillId="0" borderId="0" xfId="0" applyNumberFormat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5" fontId="4" fillId="2" borderId="3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164" fontId="5" fillId="3" borderId="6" xfId="0" applyNumberFormat="1" applyFont="1" applyFill="1" applyBorder="1" applyAlignment="1">
      <alignment horizontal="center" vertical="center"/>
    </xf>
    <xf numFmtId="165" fontId="5" fillId="3" borderId="6" xfId="0" applyNumberFormat="1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vertical="center"/>
    </xf>
    <xf numFmtId="49" fontId="5" fillId="3" borderId="6" xfId="0" applyNumberFormat="1" applyFont="1" applyFill="1" applyBorder="1" applyAlignment="1">
      <alignment horizontal="center" vertical="center"/>
    </xf>
    <xf numFmtId="14" fontId="5" fillId="3" borderId="6" xfId="0" applyNumberFormat="1" applyFont="1" applyFill="1" applyBorder="1" applyAlignment="1">
      <alignment horizontal="center" wrapText="1"/>
    </xf>
    <xf numFmtId="43" fontId="5" fillId="3" borderId="6" xfId="1" applyFont="1" applyFill="1" applyBorder="1" applyAlignment="1">
      <alignment horizontal="center" wrapText="1"/>
    </xf>
    <xf numFmtId="43" fontId="5" fillId="3" borderId="7" xfId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165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49" fontId="5" fillId="0" borderId="6" xfId="0" applyNumberFormat="1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wrapText="1"/>
    </xf>
    <xf numFmtId="43" fontId="5" fillId="0" borderId="6" xfId="1" applyFont="1" applyBorder="1" applyAlignment="1">
      <alignment horizontal="center" wrapText="1"/>
    </xf>
    <xf numFmtId="43" fontId="5" fillId="0" borderId="7" xfId="1" applyFont="1" applyBorder="1" applyAlignment="1">
      <alignment horizontal="center" wrapText="1"/>
    </xf>
    <xf numFmtId="0" fontId="5" fillId="3" borderId="6" xfId="0" applyFont="1" applyFill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/>
    </xf>
    <xf numFmtId="165" fontId="2" fillId="3" borderId="6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vertical="center"/>
    </xf>
    <xf numFmtId="49" fontId="2" fillId="3" borderId="6" xfId="0" applyNumberFormat="1" applyFont="1" applyFill="1" applyBorder="1" applyAlignment="1">
      <alignment horizontal="center" vertical="center"/>
    </xf>
    <xf numFmtId="14" fontId="2" fillId="3" borderId="6" xfId="0" applyNumberFormat="1" applyFont="1" applyFill="1" applyBorder="1" applyAlignment="1">
      <alignment horizontal="center" wrapText="1"/>
    </xf>
    <xf numFmtId="0" fontId="2" fillId="0" borderId="5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49" fontId="2" fillId="0" borderId="6" xfId="0" applyNumberFormat="1" applyFont="1" applyBorder="1" applyAlignment="1">
      <alignment horizontal="center" vertical="center"/>
    </xf>
    <xf numFmtId="165" fontId="5" fillId="0" borderId="6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6" xfId="0" applyFont="1" applyBorder="1"/>
    <xf numFmtId="0" fontId="5" fillId="3" borderId="8" xfId="0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/>
    </xf>
    <xf numFmtId="165" fontId="5" fillId="3" borderId="9" xfId="0" applyNumberFormat="1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vertical="center"/>
    </xf>
    <xf numFmtId="49" fontId="5" fillId="3" borderId="9" xfId="0" applyNumberFormat="1" applyFont="1" applyFill="1" applyBorder="1" applyAlignment="1">
      <alignment horizontal="center" vertical="center"/>
    </xf>
    <xf numFmtId="14" fontId="5" fillId="3" borderId="9" xfId="0" applyNumberFormat="1" applyFont="1" applyFill="1" applyBorder="1" applyAlignment="1">
      <alignment horizontal="center" wrapText="1"/>
    </xf>
    <xf numFmtId="43" fontId="5" fillId="3" borderId="9" xfId="1" applyFont="1" applyFill="1" applyBorder="1" applyAlignment="1">
      <alignment horizontal="center" wrapText="1"/>
    </xf>
    <xf numFmtId="43" fontId="5" fillId="3" borderId="1" xfId="1" applyFont="1" applyFill="1" applyBorder="1" applyAlignment="1">
      <alignment horizontal="center" wrapText="1"/>
    </xf>
    <xf numFmtId="43" fontId="5" fillId="3" borderId="6" xfId="1" applyNumberFormat="1" applyFont="1" applyFill="1" applyBorder="1" applyAlignment="1">
      <alignment horizont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2A7A6-538A-4A19-9D22-B7FDEBECF850}">
  <dimension ref="A1:P16"/>
  <sheetViews>
    <sheetView tabSelected="1" topLeftCell="I1" workbookViewId="0">
      <selection activeCell="O20" sqref="O20"/>
    </sheetView>
  </sheetViews>
  <sheetFormatPr defaultRowHeight="15" x14ac:dyDescent="0.25"/>
  <cols>
    <col min="1" max="1" width="22.85546875" bestFit="1" customWidth="1"/>
    <col min="2" max="2" width="9.140625" customWidth="1"/>
    <col min="3" max="3" width="9.140625" style="1" customWidth="1"/>
    <col min="4" max="4" width="36.85546875" customWidth="1"/>
    <col min="5" max="5" width="22.85546875" bestFit="1" customWidth="1"/>
    <col min="6" max="6" width="9.140625" customWidth="1"/>
    <col min="7" max="7" width="10.28515625" customWidth="1"/>
    <col min="8" max="8" width="118.5703125" bestFit="1" customWidth="1"/>
    <col min="9" max="9" width="21.85546875" customWidth="1"/>
    <col min="10" max="10" width="12.42578125" customWidth="1"/>
    <col min="11" max="11" width="33.5703125" customWidth="1"/>
    <col min="12" max="12" width="26.140625" bestFit="1" customWidth="1"/>
    <col min="13" max="13" width="26.140625" customWidth="1"/>
    <col min="14" max="14" width="19" bestFit="1" customWidth="1"/>
    <col min="15" max="15" width="19" customWidth="1"/>
    <col min="16" max="16" width="19.140625" bestFit="1" customWidth="1"/>
  </cols>
  <sheetData>
    <row r="1" spans="1:16" x14ac:dyDescent="0.25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78</v>
      </c>
      <c r="L1" s="3" t="s">
        <v>79</v>
      </c>
      <c r="M1" s="3" t="s">
        <v>83</v>
      </c>
      <c r="N1" s="5" t="s">
        <v>80</v>
      </c>
      <c r="O1" s="3" t="s">
        <v>84</v>
      </c>
      <c r="P1" s="3" t="s">
        <v>10</v>
      </c>
    </row>
    <row r="2" spans="1:16" x14ac:dyDescent="0.25">
      <c r="A2" s="6" t="s">
        <v>11</v>
      </c>
      <c r="B2" s="7">
        <v>1217</v>
      </c>
      <c r="C2" s="8">
        <v>27</v>
      </c>
      <c r="D2" s="9" t="s">
        <v>12</v>
      </c>
      <c r="E2" s="9" t="s">
        <v>13</v>
      </c>
      <c r="F2" s="9" t="s">
        <v>14</v>
      </c>
      <c r="G2" s="10" t="s">
        <v>15</v>
      </c>
      <c r="H2" s="11" t="s">
        <v>16</v>
      </c>
      <c r="I2" s="9" t="s">
        <v>17</v>
      </c>
      <c r="J2" s="12" t="s">
        <v>18</v>
      </c>
      <c r="K2" s="13">
        <v>35346</v>
      </c>
      <c r="L2" s="14">
        <v>100000000</v>
      </c>
      <c r="M2" s="54">
        <f>(L2/SUM(L:L))*100</f>
        <v>1.6509918746434891E-2</v>
      </c>
      <c r="N2" s="15">
        <v>90000000</v>
      </c>
      <c r="O2" s="54">
        <f>(N2/SUM(N:N))*100</f>
        <v>7.1682304028545486E-3</v>
      </c>
      <c r="P2" s="13">
        <v>35432</v>
      </c>
    </row>
    <row r="3" spans="1:16" x14ac:dyDescent="0.25">
      <c r="A3" s="16" t="s">
        <v>19</v>
      </c>
      <c r="B3" s="17">
        <v>94</v>
      </c>
      <c r="C3" s="18">
        <v>62</v>
      </c>
      <c r="D3" s="19" t="s">
        <v>20</v>
      </c>
      <c r="E3" s="19" t="s">
        <v>13</v>
      </c>
      <c r="F3" s="19" t="s">
        <v>14</v>
      </c>
      <c r="G3" s="20" t="s">
        <v>21</v>
      </c>
      <c r="H3" s="21" t="s">
        <v>22</v>
      </c>
      <c r="I3" s="19" t="s">
        <v>23</v>
      </c>
      <c r="J3" s="22" t="s">
        <v>24</v>
      </c>
      <c r="K3" s="23">
        <v>35432</v>
      </c>
      <c r="L3" s="24">
        <v>2000000000</v>
      </c>
      <c r="M3" s="54">
        <f t="shared" ref="M3:M16" si="0">(L3/SUM(L:L))*100</f>
        <v>0.3301983749286978</v>
      </c>
      <c r="N3" s="25">
        <v>1990000000</v>
      </c>
      <c r="O3" s="54">
        <f t="shared" ref="O3:O16" si="1">(N3/SUM(N:N))*100</f>
        <v>0.15849753890756169</v>
      </c>
      <c r="P3" s="23">
        <v>35432</v>
      </c>
    </row>
    <row r="4" spans="1:16" x14ac:dyDescent="0.25">
      <c r="A4" s="6" t="s">
        <v>25</v>
      </c>
      <c r="B4" s="7">
        <v>92</v>
      </c>
      <c r="C4" s="8">
        <v>63</v>
      </c>
      <c r="D4" s="9" t="s">
        <v>26</v>
      </c>
      <c r="E4" s="9" t="s">
        <v>13</v>
      </c>
      <c r="F4" s="9" t="s">
        <v>14</v>
      </c>
      <c r="G4" s="10" t="s">
        <v>21</v>
      </c>
      <c r="H4" s="26" t="s">
        <v>27</v>
      </c>
      <c r="I4" s="9" t="s">
        <v>28</v>
      </c>
      <c r="J4" s="12" t="s">
        <v>24</v>
      </c>
      <c r="K4" s="13">
        <v>35432</v>
      </c>
      <c r="L4" s="14">
        <v>500000000</v>
      </c>
      <c r="M4" s="54">
        <f t="shared" si="0"/>
        <v>8.2549593732174451E-2</v>
      </c>
      <c r="N4" s="15">
        <v>490000000</v>
      </c>
      <c r="O4" s="54">
        <f t="shared" si="1"/>
        <v>3.9027032193319211E-2</v>
      </c>
      <c r="P4" s="13">
        <v>35432</v>
      </c>
    </row>
    <row r="5" spans="1:16" x14ac:dyDescent="0.25">
      <c r="A5" s="16" t="s">
        <v>29</v>
      </c>
      <c r="B5" s="17">
        <v>15</v>
      </c>
      <c r="C5" s="18">
        <v>140</v>
      </c>
      <c r="D5" s="19" t="s">
        <v>30</v>
      </c>
      <c r="E5" s="19" t="s">
        <v>13</v>
      </c>
      <c r="F5" s="19" t="s">
        <v>14</v>
      </c>
      <c r="G5" s="20" t="s">
        <v>15</v>
      </c>
      <c r="H5" s="21" t="s">
        <v>31</v>
      </c>
      <c r="I5" s="19" t="s">
        <v>32</v>
      </c>
      <c r="J5" s="22" t="s">
        <v>77</v>
      </c>
      <c r="K5" s="23">
        <v>34705</v>
      </c>
      <c r="L5" s="24">
        <v>14000000000</v>
      </c>
      <c r="M5" s="54">
        <f t="shared" si="0"/>
        <v>2.3113886245008848</v>
      </c>
      <c r="N5" s="25">
        <v>13990000000</v>
      </c>
      <c r="O5" s="54">
        <f t="shared" si="1"/>
        <v>1.1142615926215014</v>
      </c>
      <c r="P5" s="23">
        <v>34705</v>
      </c>
    </row>
    <row r="6" spans="1:16" x14ac:dyDescent="0.25">
      <c r="A6" s="6" t="s">
        <v>33</v>
      </c>
      <c r="B6" s="7">
        <v>1289</v>
      </c>
      <c r="C6" s="8">
        <v>197</v>
      </c>
      <c r="D6" s="9" t="s">
        <v>34</v>
      </c>
      <c r="E6" s="9" t="s">
        <v>13</v>
      </c>
      <c r="F6" s="9" t="s">
        <v>14</v>
      </c>
      <c r="G6" s="10" t="s">
        <v>15</v>
      </c>
      <c r="H6" s="11" t="s">
        <v>35</v>
      </c>
      <c r="I6" s="9" t="s">
        <v>36</v>
      </c>
      <c r="J6" s="12" t="s">
        <v>18</v>
      </c>
      <c r="K6" s="13">
        <v>35747</v>
      </c>
      <c r="L6" s="14">
        <v>2000000000</v>
      </c>
      <c r="M6" s="54">
        <f t="shared" si="0"/>
        <v>0.3301983749286978</v>
      </c>
      <c r="N6" s="15">
        <v>1990000000</v>
      </c>
      <c r="O6" s="54">
        <f t="shared" si="1"/>
        <v>0.15849753890756169</v>
      </c>
      <c r="P6" s="13">
        <v>35747</v>
      </c>
    </row>
    <row r="7" spans="1:16" x14ac:dyDescent="0.25">
      <c r="A7" s="16" t="s">
        <v>37</v>
      </c>
      <c r="B7" s="17">
        <v>91</v>
      </c>
      <c r="C7" s="18">
        <v>198</v>
      </c>
      <c r="D7" s="19" t="s">
        <v>38</v>
      </c>
      <c r="E7" s="19" t="s">
        <v>13</v>
      </c>
      <c r="F7" s="19" t="s">
        <v>14</v>
      </c>
      <c r="G7" s="20" t="s">
        <v>21</v>
      </c>
      <c r="H7" s="21" t="s">
        <v>39</v>
      </c>
      <c r="I7" s="19" t="s">
        <v>40</v>
      </c>
      <c r="J7" s="22" t="s">
        <v>24</v>
      </c>
      <c r="K7" s="23">
        <v>35754</v>
      </c>
      <c r="L7" s="24">
        <v>78000000000</v>
      </c>
      <c r="M7" s="54">
        <f t="shared" si="0"/>
        <v>12.877736622219214</v>
      </c>
      <c r="N7" s="25">
        <v>77990000000</v>
      </c>
      <c r="O7" s="54">
        <f t="shared" si="1"/>
        <v>6.2116698790958473</v>
      </c>
      <c r="P7" s="23">
        <v>35754</v>
      </c>
    </row>
    <row r="8" spans="1:16" x14ac:dyDescent="0.25">
      <c r="A8" s="6" t="s">
        <v>41</v>
      </c>
      <c r="B8" s="7">
        <v>40</v>
      </c>
      <c r="C8" s="8">
        <v>507</v>
      </c>
      <c r="D8" s="9" t="s">
        <v>42</v>
      </c>
      <c r="E8" s="9" t="s">
        <v>13</v>
      </c>
      <c r="F8" s="9" t="s">
        <v>14</v>
      </c>
      <c r="G8" s="10" t="s">
        <v>15</v>
      </c>
      <c r="H8" s="11" t="s">
        <v>43</v>
      </c>
      <c r="I8" s="9" t="s">
        <v>36</v>
      </c>
      <c r="J8" s="12" t="s">
        <v>18</v>
      </c>
      <c r="K8" s="13">
        <v>35780</v>
      </c>
      <c r="L8" s="14">
        <v>20000000000</v>
      </c>
      <c r="M8" s="54">
        <f t="shared" si="0"/>
        <v>3.3019837492869777</v>
      </c>
      <c r="N8" s="15">
        <v>19990000000</v>
      </c>
      <c r="O8" s="54">
        <f t="shared" si="1"/>
        <v>1.5921436194784713</v>
      </c>
      <c r="P8" s="13">
        <v>35808</v>
      </c>
    </row>
    <row r="9" spans="1:16" x14ac:dyDescent="0.25">
      <c r="A9" s="16" t="s">
        <v>44</v>
      </c>
      <c r="B9" s="17">
        <v>2621</v>
      </c>
      <c r="C9" s="18">
        <v>777</v>
      </c>
      <c r="D9" s="19" t="s">
        <v>45</v>
      </c>
      <c r="E9" s="19" t="s">
        <v>13</v>
      </c>
      <c r="F9" s="19" t="s">
        <v>14</v>
      </c>
      <c r="G9" s="20" t="s">
        <v>15</v>
      </c>
      <c r="H9" s="21" t="s">
        <v>46</v>
      </c>
      <c r="I9" s="19" t="s">
        <v>17</v>
      </c>
      <c r="J9" s="22" t="s">
        <v>77</v>
      </c>
      <c r="K9" s="23">
        <v>34974</v>
      </c>
      <c r="L9" s="24">
        <v>700000000</v>
      </c>
      <c r="M9" s="54">
        <f t="shared" si="0"/>
        <v>0.11556943122504422</v>
      </c>
      <c r="N9" s="25">
        <v>690000000</v>
      </c>
      <c r="O9" s="54">
        <f t="shared" si="1"/>
        <v>5.495643308855154E-2</v>
      </c>
      <c r="P9" s="23">
        <v>34974</v>
      </c>
    </row>
    <row r="10" spans="1:16" x14ac:dyDescent="0.25">
      <c r="A10" s="6" t="s">
        <v>47</v>
      </c>
      <c r="B10" s="7">
        <v>100</v>
      </c>
      <c r="C10" s="8">
        <v>824</v>
      </c>
      <c r="D10" s="9" t="s">
        <v>48</v>
      </c>
      <c r="E10" s="9" t="s">
        <v>13</v>
      </c>
      <c r="F10" s="9" t="s">
        <v>14</v>
      </c>
      <c r="G10" s="10" t="s">
        <v>21</v>
      </c>
      <c r="H10" s="11" t="s">
        <v>49</v>
      </c>
      <c r="I10" s="9" t="s">
        <v>50</v>
      </c>
      <c r="J10" s="12" t="s">
        <v>24</v>
      </c>
      <c r="K10" s="13">
        <v>36112</v>
      </c>
      <c r="L10" s="14">
        <v>6500000</v>
      </c>
      <c r="M10" s="54">
        <f t="shared" si="0"/>
        <v>1.0731447185182679E-3</v>
      </c>
      <c r="N10" s="15">
        <v>649990000000</v>
      </c>
      <c r="O10" s="54">
        <f t="shared" si="1"/>
        <v>51.769756439460309</v>
      </c>
      <c r="P10" s="13">
        <v>36112</v>
      </c>
    </row>
    <row r="11" spans="1:16" x14ac:dyDescent="0.25">
      <c r="A11" s="16" t="s">
        <v>52</v>
      </c>
      <c r="B11" s="17">
        <v>922</v>
      </c>
      <c r="C11" s="18">
        <v>4711</v>
      </c>
      <c r="D11" s="19" t="s">
        <v>53</v>
      </c>
      <c r="E11" s="19" t="s">
        <v>76</v>
      </c>
      <c r="F11" s="19" t="s">
        <v>14</v>
      </c>
      <c r="G11" s="20" t="s">
        <v>21</v>
      </c>
      <c r="H11" s="27" t="s">
        <v>54</v>
      </c>
      <c r="I11" s="19" t="s">
        <v>51</v>
      </c>
      <c r="J11" s="22" t="s">
        <v>18</v>
      </c>
      <c r="K11" s="23">
        <v>39072</v>
      </c>
      <c r="L11" s="24">
        <v>7500000000</v>
      </c>
      <c r="M11" s="54">
        <f t="shared" si="0"/>
        <v>1.2382439059826167</v>
      </c>
      <c r="N11" s="25">
        <v>7490000000</v>
      </c>
      <c r="O11" s="54">
        <f t="shared" si="1"/>
        <v>0.59655606352645074</v>
      </c>
      <c r="P11" s="23">
        <v>39073</v>
      </c>
    </row>
    <row r="12" spans="1:16" x14ac:dyDescent="0.25">
      <c r="A12" s="28" t="s">
        <v>59</v>
      </c>
      <c r="B12" s="29">
        <v>1916</v>
      </c>
      <c r="C12" s="30">
        <v>5057</v>
      </c>
      <c r="D12" s="31" t="s">
        <v>60</v>
      </c>
      <c r="E12" s="31" t="s">
        <v>61</v>
      </c>
      <c r="F12" s="31" t="s">
        <v>14</v>
      </c>
      <c r="G12" s="31" t="s">
        <v>21</v>
      </c>
      <c r="H12" s="32" t="s">
        <v>62</v>
      </c>
      <c r="I12" s="31" t="s">
        <v>81</v>
      </c>
      <c r="J12" s="33" t="s">
        <v>18</v>
      </c>
      <c r="K12" s="34" t="s">
        <v>82</v>
      </c>
      <c r="L12" s="14">
        <v>90000000000</v>
      </c>
      <c r="M12" s="54">
        <f t="shared" si="0"/>
        <v>14.8589268717914</v>
      </c>
      <c r="N12" s="15">
        <v>89990000000</v>
      </c>
      <c r="O12" s="54">
        <f t="shared" si="1"/>
        <v>7.1674339328097876</v>
      </c>
      <c r="P12" s="34" t="s">
        <v>82</v>
      </c>
    </row>
    <row r="13" spans="1:16" x14ac:dyDescent="0.25">
      <c r="A13" s="35" t="s">
        <v>63</v>
      </c>
      <c r="B13" s="36">
        <v>1996</v>
      </c>
      <c r="C13" s="37">
        <v>5062</v>
      </c>
      <c r="D13" s="38" t="s">
        <v>64</v>
      </c>
      <c r="E13" s="38" t="s">
        <v>61</v>
      </c>
      <c r="F13" s="38" t="s">
        <v>14</v>
      </c>
      <c r="G13" s="38" t="s">
        <v>15</v>
      </c>
      <c r="H13" s="39" t="s">
        <v>65</v>
      </c>
      <c r="I13" s="38" t="s">
        <v>81</v>
      </c>
      <c r="J13" s="40" t="s">
        <v>18</v>
      </c>
      <c r="K13" s="23" t="s">
        <v>82</v>
      </c>
      <c r="L13" s="24">
        <v>300000000000</v>
      </c>
      <c r="M13" s="54">
        <f t="shared" si="0"/>
        <v>49.529756239304668</v>
      </c>
      <c r="N13" s="25">
        <v>299990000000</v>
      </c>
      <c r="O13" s="54">
        <f t="shared" si="1"/>
        <v>23.893304872803732</v>
      </c>
      <c r="P13" s="23" t="s">
        <v>82</v>
      </c>
    </row>
    <row r="14" spans="1:16" x14ac:dyDescent="0.25">
      <c r="A14" s="6" t="s">
        <v>67</v>
      </c>
      <c r="B14" s="7">
        <v>710</v>
      </c>
      <c r="C14" s="8">
        <v>4698</v>
      </c>
      <c r="D14" s="9" t="s">
        <v>68</v>
      </c>
      <c r="E14" s="9" t="s">
        <v>13</v>
      </c>
      <c r="F14" s="9" t="s">
        <v>66</v>
      </c>
      <c r="G14" s="10" t="s">
        <v>58</v>
      </c>
      <c r="H14" s="26" t="s">
        <v>69</v>
      </c>
      <c r="I14" s="9" t="s">
        <v>55</v>
      </c>
      <c r="J14" s="12" t="s">
        <v>77</v>
      </c>
      <c r="K14" s="13">
        <v>39976</v>
      </c>
      <c r="L14" s="14">
        <v>75000000000</v>
      </c>
      <c r="M14" s="54">
        <f t="shared" si="0"/>
        <v>12.382439059826167</v>
      </c>
      <c r="N14" s="15">
        <v>74990000000</v>
      </c>
      <c r="O14" s="54">
        <f t="shared" si="1"/>
        <v>5.9727288656673618</v>
      </c>
      <c r="P14" s="13">
        <v>39994</v>
      </c>
    </row>
    <row r="15" spans="1:16" x14ac:dyDescent="0.25">
      <c r="A15" s="16" t="s">
        <v>70</v>
      </c>
      <c r="B15" s="17">
        <v>739</v>
      </c>
      <c r="C15" s="41">
        <v>4736</v>
      </c>
      <c r="D15" s="42" t="s">
        <v>71</v>
      </c>
      <c r="E15" s="19" t="s">
        <v>13</v>
      </c>
      <c r="F15" s="19" t="s">
        <v>66</v>
      </c>
      <c r="G15" s="20" t="s">
        <v>15</v>
      </c>
      <c r="H15" s="43" t="s">
        <v>72</v>
      </c>
      <c r="I15" s="19" t="s">
        <v>56</v>
      </c>
      <c r="J15" s="22" t="s">
        <v>24</v>
      </c>
      <c r="K15" s="23">
        <v>40302</v>
      </c>
      <c r="L15" s="24">
        <v>15000000000</v>
      </c>
      <c r="M15" s="54">
        <f t="shared" si="0"/>
        <v>2.4764878119652334</v>
      </c>
      <c r="N15" s="25">
        <v>14990000000</v>
      </c>
      <c r="O15" s="54">
        <f t="shared" si="1"/>
        <v>1.1939085970976631</v>
      </c>
      <c r="P15" s="23">
        <v>40305</v>
      </c>
    </row>
    <row r="16" spans="1:16" x14ac:dyDescent="0.25">
      <c r="A16" s="44" t="s">
        <v>73</v>
      </c>
      <c r="B16" s="45"/>
      <c r="C16" s="46">
        <v>5021</v>
      </c>
      <c r="D16" s="47" t="s">
        <v>74</v>
      </c>
      <c r="E16" s="47" t="s">
        <v>13</v>
      </c>
      <c r="F16" s="47" t="s">
        <v>57</v>
      </c>
      <c r="G16" s="48" t="s">
        <v>21</v>
      </c>
      <c r="H16" s="49" t="s">
        <v>75</v>
      </c>
      <c r="I16" s="47" t="s">
        <v>56</v>
      </c>
      <c r="J16" s="50" t="s">
        <v>18</v>
      </c>
      <c r="K16" s="51">
        <v>44074</v>
      </c>
      <c r="L16" s="52">
        <v>890000000</v>
      </c>
      <c r="M16" s="54">
        <f t="shared" si="0"/>
        <v>0.14693827684327052</v>
      </c>
      <c r="N16" s="53">
        <v>880000000</v>
      </c>
      <c r="O16" s="54">
        <f t="shared" si="1"/>
        <v>7.0089363939022264E-2</v>
      </c>
      <c r="P16" s="51">
        <v>44117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B2549F2356534883B0A58B5B0E4F1D" ma:contentTypeVersion="12" ma:contentTypeDescription="Create a new document." ma:contentTypeScope="" ma:versionID="fcc89ffb0a199373e24c3a7b8a431161">
  <xsd:schema xmlns:xsd="http://www.w3.org/2001/XMLSchema" xmlns:xs="http://www.w3.org/2001/XMLSchema" xmlns:p="http://schemas.microsoft.com/office/2006/metadata/properties" xmlns:ns3="73f63737-ee6a-4b94-ae18-82da69e166e5" xmlns:ns4="40d6de60-3fe2-4ca3-8107-1e9b935c026e" targetNamespace="http://schemas.microsoft.com/office/2006/metadata/properties" ma:root="true" ma:fieldsID="cfe5ba08c72721c3ea0abc181d96ac90" ns3:_="" ns4:_="">
    <xsd:import namespace="73f63737-ee6a-4b94-ae18-82da69e166e5"/>
    <xsd:import namespace="40d6de60-3fe2-4ca3-8107-1e9b935c026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63737-ee6a-4b94-ae18-82da69e166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6de60-3fe2-4ca3-8107-1e9b935c026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7E81E2-A513-4C8C-A787-60A68CBF32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500AE4-FDBC-4719-A423-72D4EA5CCBC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EBB62F8-4E7D-4983-9BDB-9D669DC364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f63737-ee6a-4b94-ae18-82da69e166e5"/>
    <ds:schemaRef ds:uri="40d6de60-3fe2-4ca3-8107-1e9b935c02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>BANCO DO BRASIL S.A.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Mesop</dc:creator>
  <cp:keywords/>
  <dc:description/>
  <cp:lastModifiedBy>Alexandre Oliveira</cp:lastModifiedBy>
  <cp:revision/>
  <dcterms:created xsi:type="dcterms:W3CDTF">2021-10-14T14:07:16Z</dcterms:created>
  <dcterms:modified xsi:type="dcterms:W3CDTF">2025-03-26T02:20:09Z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881dc9-f7f2-41de-a334-ceff3dc15b31_Enabled">
    <vt:lpwstr>true</vt:lpwstr>
  </property>
  <property fmtid="{D5CDD505-2E9C-101B-9397-08002B2CF9AE}" pid="3" name="MSIP_Label_40881dc9-f7f2-41de-a334-ceff3dc15b31_SetDate">
    <vt:lpwstr>2021-10-14T17:47:31Z</vt:lpwstr>
  </property>
  <property fmtid="{D5CDD505-2E9C-101B-9397-08002B2CF9AE}" pid="4" name="MSIP_Label_40881dc9-f7f2-41de-a334-ceff3dc15b31_Method">
    <vt:lpwstr>Standard</vt:lpwstr>
  </property>
  <property fmtid="{D5CDD505-2E9C-101B-9397-08002B2CF9AE}" pid="5" name="MSIP_Label_40881dc9-f7f2-41de-a334-ceff3dc15b31_Name">
    <vt:lpwstr>40881dc9-f7f2-41de-a334-ceff3dc15b31</vt:lpwstr>
  </property>
  <property fmtid="{D5CDD505-2E9C-101B-9397-08002B2CF9AE}" pid="6" name="MSIP_Label_40881dc9-f7f2-41de-a334-ceff3dc15b31_SiteId">
    <vt:lpwstr>ea0c2907-38d2-4181-8750-b0b190b60443</vt:lpwstr>
  </property>
  <property fmtid="{D5CDD505-2E9C-101B-9397-08002B2CF9AE}" pid="7" name="MSIP_Label_40881dc9-f7f2-41de-a334-ceff3dc15b31_ActionId">
    <vt:lpwstr>79166d0d-ef5d-418f-a492-624da7168eca</vt:lpwstr>
  </property>
  <property fmtid="{D5CDD505-2E9C-101B-9397-08002B2CF9AE}" pid="8" name="MSIP_Label_40881dc9-f7f2-41de-a334-ceff3dc15b31_ContentBits">
    <vt:r8>1</vt:r8>
  </property>
  <property fmtid="{D5CDD505-2E9C-101B-9397-08002B2CF9AE}" pid="9" name="ContentTypeId">
    <vt:lpwstr>0x0101000CB2549F2356534883B0A58B5B0E4F1D</vt:lpwstr>
  </property>
</Properties>
</file>