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31129_klinikum\231129Sphere\"/>
    </mc:Choice>
  </mc:AlternateContent>
  <xr:revisionPtr revIDLastSave="0" documentId="13_ncr:1_{7F04F2E1-D072-4C40-B97F-4E7B6F389257}" xr6:coauthVersionLast="47" xr6:coauthVersionMax="47" xr10:uidLastSave="{00000000-0000-0000-0000-000000000000}"/>
  <bookViews>
    <workbookView xWindow="-120" yWindow="-120" windowWidth="29040" windowHeight="15720" xr2:uid="{9DB447DC-52F8-4758-AEBF-70CC2D8C0CD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1" l="1"/>
  <c r="G28" i="1"/>
  <c r="H28" i="1"/>
  <c r="I28" i="1"/>
  <c r="J28" i="1"/>
  <c r="K28" i="1"/>
  <c r="L28" i="1"/>
  <c r="F29" i="1"/>
  <c r="G29" i="1"/>
  <c r="H29" i="1"/>
  <c r="I29" i="1"/>
  <c r="J29" i="1"/>
  <c r="K29" i="1"/>
  <c r="L29" i="1"/>
  <c r="F30" i="1"/>
  <c r="G30" i="1"/>
  <c r="H30" i="1"/>
  <c r="I30" i="1"/>
  <c r="J30" i="1"/>
  <c r="K30" i="1"/>
  <c r="L30" i="1"/>
  <c r="F31" i="1"/>
  <c r="G31" i="1"/>
  <c r="H31" i="1"/>
  <c r="I31" i="1"/>
  <c r="J31" i="1"/>
  <c r="K31" i="1"/>
  <c r="L31" i="1"/>
  <c r="F32" i="1"/>
  <c r="G32" i="1"/>
  <c r="H32" i="1"/>
  <c r="I32" i="1"/>
  <c r="J32" i="1"/>
  <c r="K32" i="1"/>
  <c r="L32" i="1"/>
  <c r="F33" i="1"/>
  <c r="G33" i="1"/>
  <c r="H33" i="1"/>
  <c r="I33" i="1"/>
  <c r="J33" i="1"/>
  <c r="K33" i="1"/>
  <c r="L33" i="1"/>
  <c r="F34" i="1"/>
  <c r="G34" i="1"/>
  <c r="H34" i="1"/>
  <c r="I34" i="1"/>
  <c r="J34" i="1"/>
  <c r="K34" i="1"/>
  <c r="L34" i="1"/>
  <c r="F35" i="1"/>
  <c r="G35" i="1"/>
  <c r="H35" i="1"/>
  <c r="I35" i="1"/>
  <c r="J35" i="1"/>
  <c r="K35" i="1"/>
  <c r="L35" i="1"/>
  <c r="F36" i="1"/>
  <c r="G36" i="1"/>
  <c r="H36" i="1"/>
  <c r="I36" i="1"/>
  <c r="J36" i="1"/>
  <c r="K36" i="1"/>
  <c r="L36" i="1"/>
  <c r="F37" i="1"/>
  <c r="G37" i="1"/>
  <c r="H37" i="1"/>
  <c r="I37" i="1"/>
  <c r="J37" i="1"/>
  <c r="K37" i="1"/>
  <c r="L37" i="1"/>
  <c r="F38" i="1"/>
  <c r="G38" i="1"/>
  <c r="H38" i="1"/>
  <c r="I38" i="1"/>
  <c r="J38" i="1"/>
  <c r="K38" i="1"/>
  <c r="L38" i="1"/>
  <c r="F39" i="1"/>
  <c r="G39" i="1"/>
  <c r="H39" i="1"/>
  <c r="I39" i="1"/>
  <c r="J39" i="1"/>
  <c r="K39" i="1"/>
  <c r="L39" i="1"/>
  <c r="F40" i="1"/>
  <c r="G40" i="1"/>
  <c r="H40" i="1"/>
  <c r="I40" i="1"/>
  <c r="J40" i="1"/>
  <c r="K40" i="1"/>
  <c r="L40" i="1"/>
  <c r="F41" i="1"/>
  <c r="G41" i="1"/>
  <c r="H41" i="1"/>
  <c r="I41" i="1"/>
  <c r="J41" i="1"/>
  <c r="K41" i="1"/>
  <c r="L41" i="1"/>
  <c r="F42" i="1"/>
  <c r="G42" i="1"/>
  <c r="H42" i="1"/>
  <c r="I42" i="1"/>
  <c r="J42" i="1"/>
  <c r="K42" i="1"/>
  <c r="L42" i="1"/>
  <c r="F43" i="1"/>
  <c r="G43" i="1"/>
  <c r="H43" i="1"/>
  <c r="I43" i="1"/>
  <c r="J43" i="1"/>
  <c r="K43" i="1"/>
  <c r="L43" i="1"/>
  <c r="L27" i="1"/>
  <c r="I27" i="1"/>
  <c r="J27" i="1"/>
  <c r="K27" i="1"/>
  <c r="H27" i="1"/>
  <c r="E27" i="1"/>
  <c r="G27" i="1"/>
  <c r="F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2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" i="1"/>
  <c r="M5" i="1"/>
  <c r="M9" i="1"/>
  <c r="M6" i="1"/>
  <c r="M14" i="1"/>
  <c r="M3" i="1"/>
  <c r="M17" i="1"/>
  <c r="M13" i="1"/>
  <c r="M10" i="1"/>
  <c r="M4" i="1"/>
  <c r="M2" i="1"/>
  <c r="M12" i="1"/>
  <c r="M11" i="1"/>
  <c r="M18" i="1"/>
  <c r="M15" i="1"/>
  <c r="M7" i="1"/>
  <c r="M16" i="1"/>
  <c r="M8" i="1"/>
</calcChain>
</file>

<file path=xl/sharedStrings.xml><?xml version="1.0" encoding="utf-8"?>
<sst xmlns="http://schemas.openxmlformats.org/spreadsheetml/2006/main" count="27" uniqueCount="22">
  <si>
    <t>Anzahl_Bilder</t>
  </si>
  <si>
    <t>Standardabweichung</t>
  </si>
  <si>
    <t>Größte Einzelbweichung</t>
  </si>
  <si>
    <t>*Industrienorm: Schlechteste 3 Promille werden nicht betrachtet</t>
  </si>
  <si>
    <t>Anzahl_Punkte</t>
  </si>
  <si>
    <t>Durchsch. Korrelationswert</t>
  </si>
  <si>
    <t>X_Zentrum</t>
  </si>
  <si>
    <t>Y_Zentrum</t>
  </si>
  <si>
    <t>Z_Zentrum</t>
  </si>
  <si>
    <t>Radius in mm</t>
  </si>
  <si>
    <t>Vollständigkeit in %</t>
  </si>
  <si>
    <t>Größte Einzelbweichung (Industrienorm)</t>
  </si>
  <si>
    <t>µm</t>
  </si>
  <si>
    <t>m</t>
  </si>
  <si>
    <t>mm</t>
  </si>
  <si>
    <t>Abweichung von Referenzzentrum</t>
  </si>
  <si>
    <t>Abweichung vom Zentrum bei 170</t>
  </si>
  <si>
    <t>X</t>
  </si>
  <si>
    <t>Y</t>
  </si>
  <si>
    <t>Z</t>
  </si>
  <si>
    <t>Referenzkugel</t>
  </si>
  <si>
    <t>Radius: 100 Pixel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</si>
</sst>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6EDBB-47B5-44C4-A48D-6761CF34EE35}">
  <dimension ref="A1:N43"/>
  <sheetViews>
    <sheetView tabSelected="1" workbookViewId="0">
      <selection activeCell="K27" sqref="K27"/>
    </sheetView>
  </sheetViews>
  <sheetFormatPr baseColWidth="10" defaultRowHeight="15" x14ac:dyDescent="0.25"/>
  <cols>
    <col min="2" max="2" width="13.85546875" customWidth="1"/>
    <col min="3" max="3" width="20" customWidth="1"/>
    <col min="4" max="4" width="37.7109375" customWidth="1"/>
    <col min="5" max="5" width="22.7109375" customWidth="1"/>
    <col min="6" max="6" width="15.140625" customWidth="1"/>
    <col min="7" max="7" width="25.28515625" bestFit="1" customWidth="1"/>
    <col min="11" max="11" width="12.85546875" bestFit="1" customWidth="1"/>
    <col min="12" max="12" width="18.7109375" bestFit="1" customWidth="1"/>
    <col min="13" max="13" width="32.140625" bestFit="1" customWidth="1"/>
    <col min="14" max="14" width="33" customWidth="1"/>
  </cols>
  <sheetData>
    <row r="1" spans="1:14" x14ac:dyDescent="0.25">
      <c r="B1" t="s">
        <v>0</v>
      </c>
      <c r="C1" t="s">
        <v>1</v>
      </c>
      <c r="D1" t="s">
        <v>11</v>
      </c>
      <c r="E1" t="s">
        <v>2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15</v>
      </c>
      <c r="N1" t="s">
        <v>16</v>
      </c>
    </row>
    <row r="2" spans="1:14" x14ac:dyDescent="0.25">
      <c r="A2">
        <v>1</v>
      </c>
      <c r="B2">
        <v>10</v>
      </c>
      <c r="C2" s="1">
        <v>123.183838203321</v>
      </c>
      <c r="D2" s="1">
        <v>140.67394555949701</v>
      </c>
      <c r="E2" s="1">
        <v>8084.5117862428697</v>
      </c>
      <c r="F2">
        <v>31392</v>
      </c>
      <c r="G2">
        <v>0.99660937756271495</v>
      </c>
      <c r="H2">
        <v>2.1376827862502602E-2</v>
      </c>
      <c r="I2">
        <v>2.4840990397302899E-2</v>
      </c>
      <c r="J2">
        <v>0.24424066111557199</v>
      </c>
      <c r="K2" s="1">
        <v>9.8916428957315308</v>
      </c>
      <c r="L2">
        <v>99.92392387294332</v>
      </c>
      <c r="M2">
        <f>SQRT((H2-$M$23)^2+(I2-$M$24)^2+(J2-$M$25)^2)*1000</f>
        <v>5.2084923536265677</v>
      </c>
      <c r="N2">
        <f>SQRT((H2-$H$18)^2+(I2-$I$18)^2+(J2-$J$18)^2)*1000</f>
        <v>5.9028758663746235</v>
      </c>
    </row>
    <row r="3" spans="1:14" x14ac:dyDescent="0.25">
      <c r="A3">
        <v>2</v>
      </c>
      <c r="B3">
        <v>20</v>
      </c>
      <c r="C3" s="1">
        <v>9.7395528991659805</v>
      </c>
      <c r="D3" s="1">
        <v>28.846062573629698</v>
      </c>
      <c r="E3" s="1">
        <v>49.503151485240302</v>
      </c>
      <c r="F3">
        <v>31396</v>
      </c>
      <c r="G3">
        <v>0.99592787977463804</v>
      </c>
      <c r="H3">
        <v>2.18075836134233E-2</v>
      </c>
      <c r="I3">
        <v>2.4034589038183798E-2</v>
      </c>
      <c r="J3">
        <v>0.25004265689382099</v>
      </c>
      <c r="K3" s="1">
        <v>15.649541941251501</v>
      </c>
      <c r="L3">
        <v>99.936656279145268</v>
      </c>
      <c r="M3">
        <f>SQRT((H3-$M$23)^2+(I3-$M$24)^2+(J3-$M$25)^2)*1000</f>
        <v>0.70878705593029834</v>
      </c>
      <c r="N3">
        <f t="shared" ref="N3:N18" si="0">SQRT((H3-$H$18)^2+(I3-$I$18)^2+(J3-$J$18)^2)*1000</f>
        <v>2.9748027398477223E-2</v>
      </c>
    </row>
    <row r="4" spans="1:14" x14ac:dyDescent="0.25">
      <c r="A4">
        <v>3</v>
      </c>
      <c r="B4">
        <v>30</v>
      </c>
      <c r="C4" s="1">
        <v>9.2238875561045699</v>
      </c>
      <c r="D4" s="1">
        <v>26.8495839374709</v>
      </c>
      <c r="E4" s="1">
        <v>33.292705296464298</v>
      </c>
      <c r="F4">
        <v>31395</v>
      </c>
      <c r="G4">
        <v>0.99566211765080304</v>
      </c>
      <c r="H4">
        <v>2.18099229050207E-2</v>
      </c>
      <c r="I4">
        <v>2.40328376449442E-2</v>
      </c>
      <c r="J4">
        <v>0.25005706986706</v>
      </c>
      <c r="K4" s="1">
        <v>15.6635095959287</v>
      </c>
      <c r="L4">
        <v>99.933473177594792</v>
      </c>
      <c r="M4">
        <f>SQRT((H4-$M$23)^2+(I4-$M$24)^2+(J4-$M$25)^2)*1000</f>
        <v>0.72238676585656914</v>
      </c>
      <c r="N4">
        <f t="shared" si="0"/>
        <v>1.5182561731446704E-2</v>
      </c>
    </row>
    <row r="5" spans="1:14" x14ac:dyDescent="0.25">
      <c r="A5">
        <v>4</v>
      </c>
      <c r="B5">
        <v>40</v>
      </c>
      <c r="C5" s="1">
        <v>9.0445493311379703</v>
      </c>
      <c r="D5" s="1">
        <v>26.143838401998799</v>
      </c>
      <c r="E5" s="1">
        <v>33.672763323772401</v>
      </c>
      <c r="F5">
        <v>31395</v>
      </c>
      <c r="G5">
        <v>0.99548941964029902</v>
      </c>
      <c r="H5">
        <v>2.1810812767139E-2</v>
      </c>
      <c r="I5">
        <v>2.4032890563721598E-2</v>
      </c>
      <c r="J5">
        <v>0.25006012544198303</v>
      </c>
      <c r="K5" s="1">
        <v>15.666178823838701</v>
      </c>
      <c r="L5">
        <v>99.933473177594792</v>
      </c>
      <c r="M5">
        <f>SQRT((H5-$M$23)^2+(I5-$M$24)^2+(J5-$M$25)^2)*1000</f>
        <v>0.72523223917132362</v>
      </c>
      <c r="N5">
        <f t="shared" si="0"/>
        <v>1.2000194615930507E-2</v>
      </c>
    </row>
    <row r="6" spans="1:14" x14ac:dyDescent="0.25">
      <c r="A6">
        <v>5</v>
      </c>
      <c r="B6">
        <v>50</v>
      </c>
      <c r="C6" s="1">
        <v>8.9472527883820092</v>
      </c>
      <c r="D6" s="1">
        <v>25.4212561108389</v>
      </c>
      <c r="E6" s="1">
        <v>31.167779666195699</v>
      </c>
      <c r="F6">
        <v>31395</v>
      </c>
      <c r="G6">
        <v>0.99541401715740996</v>
      </c>
      <c r="H6">
        <v>2.1811350714260599E-2</v>
      </c>
      <c r="I6">
        <v>2.4032601967070501E-2</v>
      </c>
      <c r="J6">
        <v>0.25006553356945499</v>
      </c>
      <c r="K6" s="1">
        <v>15.6712419248845</v>
      </c>
      <c r="L6">
        <v>99.933473177594792</v>
      </c>
      <c r="M6">
        <f>SQRT((H6-$M$23)^2+(I6-$M$24)^2+(J6-$M$25)^2)*1000</f>
        <v>0.73043229550145483</v>
      </c>
      <c r="N6">
        <f t="shared" si="0"/>
        <v>6.7584111318564335E-3</v>
      </c>
    </row>
    <row r="7" spans="1:14" x14ac:dyDescent="0.25">
      <c r="A7">
        <v>6</v>
      </c>
      <c r="B7">
        <v>60</v>
      </c>
      <c r="C7" s="1">
        <v>8.8927203702797897</v>
      </c>
      <c r="D7" s="1">
        <v>25.1549651598731</v>
      </c>
      <c r="E7" s="1">
        <v>32.585069412981703</v>
      </c>
      <c r="F7">
        <v>31395</v>
      </c>
      <c r="G7">
        <v>0.99536329616425101</v>
      </c>
      <c r="H7">
        <v>2.1811405613874901E-2</v>
      </c>
      <c r="I7">
        <v>2.40324697953231E-2</v>
      </c>
      <c r="J7">
        <v>0.25006625570857599</v>
      </c>
      <c r="K7" s="1">
        <v>15.6716007689884</v>
      </c>
      <c r="L7">
        <v>99.933473177594792</v>
      </c>
      <c r="M7">
        <f>SQRT((H7-$M$23)^2+(I7-$M$24)^2+(J7-$M$25)^2)*1000</f>
        <v>0.73112406984311917</v>
      </c>
      <c r="N7">
        <f t="shared" si="0"/>
        <v>6.1054975910560683E-3</v>
      </c>
    </row>
    <row r="8" spans="1:14" x14ac:dyDescent="0.25">
      <c r="A8">
        <v>7</v>
      </c>
      <c r="B8">
        <v>70</v>
      </c>
      <c r="C8" s="1">
        <v>8.8452623256596503</v>
      </c>
      <c r="D8" s="1">
        <v>25.226757078292898</v>
      </c>
      <c r="E8" s="1">
        <v>31.894496785092802</v>
      </c>
      <c r="F8">
        <v>31395</v>
      </c>
      <c r="G8">
        <v>0.99532712242559396</v>
      </c>
      <c r="H8">
        <v>2.1811949030583599E-2</v>
      </c>
      <c r="I8">
        <v>2.40322390315213E-2</v>
      </c>
      <c r="J8">
        <v>0.25006825148901701</v>
      </c>
      <c r="K8" s="1">
        <v>15.673314609125701</v>
      </c>
      <c r="L8">
        <v>99.933473177594792</v>
      </c>
      <c r="M8">
        <f>SQRT((H8-$M$23)^2+(I8-$M$24)^2+(J8-$M$25)^2)*1000</f>
        <v>0.73297652055921036</v>
      </c>
      <c r="N8">
        <f t="shared" si="0"/>
        <v>4.1862390236400825E-3</v>
      </c>
    </row>
    <row r="9" spans="1:14" x14ac:dyDescent="0.25">
      <c r="A9">
        <v>8</v>
      </c>
      <c r="B9">
        <v>80</v>
      </c>
      <c r="C9" s="1">
        <v>8.8028303258644591</v>
      </c>
      <c r="D9" s="1">
        <v>24.748546559193301</v>
      </c>
      <c r="E9" s="1">
        <v>30.435673177078201</v>
      </c>
      <c r="F9">
        <v>31395</v>
      </c>
      <c r="G9">
        <v>0.99529095559446401</v>
      </c>
      <c r="H9">
        <v>2.1812234174615499E-2</v>
      </c>
      <c r="I9">
        <v>2.4033139554743701E-2</v>
      </c>
      <c r="J9">
        <v>0.25006548039442</v>
      </c>
      <c r="K9" s="1">
        <v>15.6702287891836</v>
      </c>
      <c r="L9">
        <v>99.933473177594792</v>
      </c>
      <c r="M9">
        <f>SQRT((H9-$M$23)^2+(I9-$M$24)^2+(J9-$M$25)^2)*1000</f>
        <v>0.73025952839262553</v>
      </c>
      <c r="N9">
        <f t="shared" si="0"/>
        <v>6.4566828394953344E-3</v>
      </c>
    </row>
    <row r="10" spans="1:14" x14ac:dyDescent="0.25">
      <c r="A10">
        <v>9</v>
      </c>
      <c r="B10">
        <v>90</v>
      </c>
      <c r="C10" s="1">
        <v>8.7795523281667904</v>
      </c>
      <c r="D10" s="1">
        <v>24.831699167607098</v>
      </c>
      <c r="E10" s="1">
        <v>32.141568917525703</v>
      </c>
      <c r="F10">
        <v>31395</v>
      </c>
      <c r="G10">
        <v>0.99526444758873001</v>
      </c>
      <c r="H10">
        <v>2.1812949866383401E-2</v>
      </c>
      <c r="I10">
        <v>2.40329828301339E-2</v>
      </c>
      <c r="J10">
        <v>0.25006786424802202</v>
      </c>
      <c r="K10" s="1">
        <v>15.6723685328218</v>
      </c>
      <c r="L10">
        <v>99.933473177594792</v>
      </c>
      <c r="M10">
        <f>SQRT((H10-$M$23)^2+(I10-$M$24)^2+(J10-$M$25)^2)*1000</f>
        <v>0.73246883734329071</v>
      </c>
      <c r="N10">
        <f t="shared" si="0"/>
        <v>3.9811127505370693E-3</v>
      </c>
    </row>
    <row r="11" spans="1:14" x14ac:dyDescent="0.25">
      <c r="A11">
        <v>10</v>
      </c>
      <c r="B11">
        <v>100</v>
      </c>
      <c r="C11" s="1">
        <v>8.7710703026837908</v>
      </c>
      <c r="D11" s="1">
        <v>24.951156785868299</v>
      </c>
      <c r="E11" s="1">
        <v>31.316568246336399</v>
      </c>
      <c r="F11">
        <v>31395</v>
      </c>
      <c r="G11">
        <v>0.99524501855801395</v>
      </c>
      <c r="H11">
        <v>2.18129571012683E-2</v>
      </c>
      <c r="I11">
        <v>2.4033055909517102E-2</v>
      </c>
      <c r="J11">
        <v>0.25006792599032202</v>
      </c>
      <c r="K11" s="1">
        <v>15.67218841881</v>
      </c>
      <c r="L11">
        <v>99.933473177594792</v>
      </c>
      <c r="M11">
        <f>SQRT((H11-$M$23)^2+(I11-$M$24)^2+(J11-$M$25)^2)*1000</f>
        <v>0.73253285997453088</v>
      </c>
      <c r="N11">
        <f t="shared" si="0"/>
        <v>3.9141906315096758E-3</v>
      </c>
    </row>
    <row r="12" spans="1:14" x14ac:dyDescent="0.25">
      <c r="A12">
        <v>11</v>
      </c>
      <c r="B12">
        <v>110</v>
      </c>
      <c r="C12" s="1">
        <v>8.75041521687867</v>
      </c>
      <c r="D12" s="1">
        <v>24.796092468563401</v>
      </c>
      <c r="E12" s="1">
        <v>31.317292225976502</v>
      </c>
      <c r="F12">
        <v>31395</v>
      </c>
      <c r="G12">
        <v>0.99521011188922603</v>
      </c>
      <c r="H12">
        <v>2.1813022042170199E-2</v>
      </c>
      <c r="I12">
        <v>2.4033366933395701E-2</v>
      </c>
      <c r="J12">
        <v>0.25006626983849101</v>
      </c>
      <c r="K12" s="1">
        <v>15.670267241877999</v>
      </c>
      <c r="L12">
        <v>99.933473177594792</v>
      </c>
      <c r="M12">
        <f>SQRT((H12-$M$23)^2+(I12-$M$24)^2+(J12-$M$25)^2)*1000</f>
        <v>0.73091324496812948</v>
      </c>
      <c r="N12">
        <f t="shared" si="0"/>
        <v>5.4921870071005146E-3</v>
      </c>
    </row>
    <row r="13" spans="1:14" x14ac:dyDescent="0.25">
      <c r="A13">
        <v>12</v>
      </c>
      <c r="B13">
        <v>120</v>
      </c>
      <c r="C13" s="1">
        <v>8.7374733796975192</v>
      </c>
      <c r="D13" s="1">
        <v>24.872305562471201</v>
      </c>
      <c r="E13" s="1">
        <v>29.7642097175701</v>
      </c>
      <c r="F13">
        <v>31395</v>
      </c>
      <c r="G13">
        <v>0.99518470081171595</v>
      </c>
      <c r="H13">
        <v>2.1813753140963101E-2</v>
      </c>
      <c r="I13">
        <v>2.40328975638988E-2</v>
      </c>
      <c r="J13">
        <v>0.25007014318509801</v>
      </c>
      <c r="K13" s="1">
        <v>15.6739259374376</v>
      </c>
      <c r="L13">
        <v>99.933473177594792</v>
      </c>
      <c r="M13">
        <f>SQRT((H13-$M$23)^2+(I13-$M$24)^2+(J13-$M$25)^2)*1000</f>
        <v>0.73456628090357268</v>
      </c>
      <c r="N13">
        <f t="shared" si="0"/>
        <v>1.6158619533785882E-3</v>
      </c>
    </row>
    <row r="14" spans="1:14" x14ac:dyDescent="0.25">
      <c r="A14">
        <v>13</v>
      </c>
      <c r="B14">
        <v>130</v>
      </c>
      <c r="C14" s="1">
        <v>8.7219342425852808</v>
      </c>
      <c r="D14" s="1">
        <v>24.770285863867699</v>
      </c>
      <c r="E14" s="1">
        <v>29.392369416318701</v>
      </c>
      <c r="F14">
        <v>31395</v>
      </c>
      <c r="G14">
        <v>0.99517336145153801</v>
      </c>
      <c r="H14">
        <v>2.1813880798012698E-2</v>
      </c>
      <c r="I14">
        <v>2.4032655756465501E-2</v>
      </c>
      <c r="J14">
        <v>0.25007226443806702</v>
      </c>
      <c r="K14" s="1">
        <v>15.6758461161524</v>
      </c>
      <c r="L14">
        <v>99.933473177594792</v>
      </c>
      <c r="M14">
        <f>SQRT((H14-$M$23)^2+(I14-$M$24)^2+(J14-$M$25)^2)*1000</f>
        <v>0.73661557222186713</v>
      </c>
      <c r="N14">
        <f t="shared" si="0"/>
        <v>9.5772040828945055E-4</v>
      </c>
    </row>
    <row r="15" spans="1:14" x14ac:dyDescent="0.25">
      <c r="A15">
        <v>14</v>
      </c>
      <c r="B15">
        <v>140</v>
      </c>
      <c r="C15" s="1">
        <v>8.7107232779969195</v>
      </c>
      <c r="D15" s="1">
        <v>24.727399714067001</v>
      </c>
      <c r="E15" s="1">
        <v>29.595760426846901</v>
      </c>
      <c r="F15">
        <v>31395</v>
      </c>
      <c r="G15">
        <v>0.99515802712080204</v>
      </c>
      <c r="H15">
        <v>2.18141811466552E-2</v>
      </c>
      <c r="I15">
        <v>2.4032457684789399E-2</v>
      </c>
      <c r="J15">
        <v>0.25007466311988502</v>
      </c>
      <c r="K15" s="1">
        <v>15.6780518174823</v>
      </c>
      <c r="L15">
        <v>99.933473177594792</v>
      </c>
      <c r="M15">
        <f>SQRT((H15-$M$23)^2+(I15-$M$24)^2+(J15-$M$25)^2)*1000</f>
        <v>0.73891169120417666</v>
      </c>
      <c r="N15">
        <f t="shared" si="0"/>
        <v>3.1426328543229377E-3</v>
      </c>
    </row>
    <row r="16" spans="1:14" x14ac:dyDescent="0.25">
      <c r="A16">
        <v>15</v>
      </c>
      <c r="B16">
        <v>150</v>
      </c>
      <c r="C16" s="1">
        <v>8.6837538833879204</v>
      </c>
      <c r="D16" s="1">
        <v>24.805678628562202</v>
      </c>
      <c r="E16" s="1">
        <v>30.8780654999739</v>
      </c>
      <c r="F16">
        <v>31395</v>
      </c>
      <c r="G16">
        <v>0.99515010151201799</v>
      </c>
      <c r="H16">
        <v>2.1814416010339899E-2</v>
      </c>
      <c r="I16">
        <v>2.4032737362897499E-2</v>
      </c>
      <c r="J16">
        <v>0.25007456196313499</v>
      </c>
      <c r="K16" s="1">
        <v>15.677781877573899</v>
      </c>
      <c r="L16">
        <v>99.933473177594792</v>
      </c>
      <c r="M16">
        <f>SQRT((H16-$M$23)^2+(I16-$M$24)^2+(J16-$M$25)^2)*1000</f>
        <v>0.73878966995794582</v>
      </c>
      <c r="N16">
        <f t="shared" si="0"/>
        <v>2.9895187816725726E-3</v>
      </c>
    </row>
    <row r="17" spans="1:14" x14ac:dyDescent="0.25">
      <c r="A17">
        <v>16</v>
      </c>
      <c r="B17">
        <v>160</v>
      </c>
      <c r="C17" s="1">
        <v>8.7066578222172897</v>
      </c>
      <c r="D17" s="1">
        <v>24.908926613515</v>
      </c>
      <c r="E17" s="1">
        <v>30.5846200440477</v>
      </c>
      <c r="F17">
        <v>31395</v>
      </c>
      <c r="G17">
        <v>0.99448283768900203</v>
      </c>
      <c r="H17">
        <v>2.1814077299019501E-2</v>
      </c>
      <c r="I17">
        <v>2.4033413517568498E-2</v>
      </c>
      <c r="J17">
        <v>0.250070607744177</v>
      </c>
      <c r="K17" s="1">
        <v>15.6735336230077</v>
      </c>
      <c r="L17">
        <v>99.933473177594792</v>
      </c>
      <c r="M17">
        <f>SQRT((H17-$M$23)^2+(I17-$M$24)^2+(J17-$M$25)^2)*1000</f>
        <v>0.73500011902582141</v>
      </c>
      <c r="N17">
        <f t="shared" si="0"/>
        <v>1.044907756316701E-3</v>
      </c>
    </row>
    <row r="18" spans="1:14" x14ac:dyDescent="0.25">
      <c r="A18">
        <v>17</v>
      </c>
      <c r="B18">
        <v>170</v>
      </c>
      <c r="C18" s="1">
        <v>8.7104657651411408</v>
      </c>
      <c r="D18" s="1">
        <v>24.949395830186099</v>
      </c>
      <c r="E18" s="1">
        <v>29.9582925745454</v>
      </c>
      <c r="F18">
        <v>31395</v>
      </c>
      <c r="G18">
        <v>0.99387625405061297</v>
      </c>
      <c r="H18">
        <v>2.1814129442911501E-2</v>
      </c>
      <c r="I18">
        <v>2.4033346311560701E-2</v>
      </c>
      <c r="J18">
        <v>0.250071649183847</v>
      </c>
      <c r="K18" s="1">
        <v>15.6743168412749</v>
      </c>
      <c r="L18">
        <v>99.933473177594792</v>
      </c>
      <c r="M18">
        <f>SQRT((H18-$M$23)^2+(I18-$M$24)^2+(J18-$M$25)^2)*1000</f>
        <v>0.73601119395501802</v>
      </c>
      <c r="N18">
        <f t="shared" si="0"/>
        <v>0</v>
      </c>
    </row>
    <row r="21" spans="1:14" ht="30" x14ac:dyDescent="0.25">
      <c r="C21" s="3" t="s">
        <v>12</v>
      </c>
      <c r="D21" s="2" t="s">
        <v>3</v>
      </c>
      <c r="E21" s="3" t="s">
        <v>12</v>
      </c>
      <c r="H21" s="3" t="s">
        <v>13</v>
      </c>
      <c r="I21" s="3" t="s">
        <v>13</v>
      </c>
      <c r="J21" s="3" t="s">
        <v>13</v>
      </c>
      <c r="K21" s="3" t="s">
        <v>14</v>
      </c>
      <c r="M21" s="3" t="s">
        <v>14</v>
      </c>
      <c r="N21" s="3" t="s">
        <v>14</v>
      </c>
    </row>
    <row r="22" spans="1:14" x14ac:dyDescent="0.25">
      <c r="D22" s="2" t="s">
        <v>21</v>
      </c>
      <c r="M22" t="s">
        <v>20</v>
      </c>
    </row>
    <row r="23" spans="1:14" x14ac:dyDescent="0.25">
      <c r="L23" t="s">
        <v>17</v>
      </c>
      <c r="M23">
        <v>2.1939232967928827E-2</v>
      </c>
    </row>
    <row r="24" spans="1:14" x14ac:dyDescent="0.25">
      <c r="L24" t="s">
        <v>18</v>
      </c>
      <c r="M24">
        <v>2.3987162999999999E-2</v>
      </c>
    </row>
    <row r="25" spans="1:14" x14ac:dyDescent="0.25">
      <c r="L25" t="s">
        <v>19</v>
      </c>
      <c r="M25">
        <v>0.24934782</v>
      </c>
    </row>
    <row r="27" spans="1:14" x14ac:dyDescent="0.25">
      <c r="C27">
        <f>C2*5.258/4.450930752</f>
        <v>145.52026471812022</v>
      </c>
      <c r="D27">
        <f>D2*5.258/4.450930752</f>
        <v>166.18178241022326</v>
      </c>
      <c r="E27">
        <f>E2*5.258/4.450930752</f>
        <v>9550.4435680029674</v>
      </c>
      <c r="F27">
        <f>F2</f>
        <v>31392</v>
      </c>
      <c r="G27">
        <f>G2</f>
        <v>0.99660937756271495</v>
      </c>
      <c r="H27">
        <f>H2*5.258/4.450930752</f>
        <v>2.525300148750521E-2</v>
      </c>
      <c r="I27">
        <f t="shared" ref="I27:K27" si="1">I2*5.258/4.450930752</f>
        <v>2.9345306585668189E-2</v>
      </c>
      <c r="J27">
        <f t="shared" si="1"/>
        <v>0.28852783107637026</v>
      </c>
      <c r="K27">
        <f t="shared" si="1"/>
        <v>11.685254443104037</v>
      </c>
      <c r="L27">
        <f>L2</f>
        <v>99.92392387294332</v>
      </c>
    </row>
    <row r="28" spans="1:14" x14ac:dyDescent="0.25">
      <c r="C28">
        <f>C3*5.258/4.450930752</f>
        <v>11.505586583391249</v>
      </c>
      <c r="D28">
        <f>D3*5.258/4.450930752</f>
        <v>34.076602280094285</v>
      </c>
      <c r="E28">
        <f>E3*5.258/4.450930752</f>
        <v>58.47935746752178</v>
      </c>
      <c r="F28">
        <f t="shared" ref="F28:G28" si="2">F3</f>
        <v>31396</v>
      </c>
      <c r="G28">
        <f t="shared" si="2"/>
        <v>0.99592787977463804</v>
      </c>
      <c r="H28">
        <f t="shared" ref="H28:K28" si="3">H3*5.258/4.450930752</f>
        <v>2.5761864434277255E-2</v>
      </c>
      <c r="I28">
        <f t="shared" si="3"/>
        <v>2.8392683733842645E-2</v>
      </c>
      <c r="J28">
        <f t="shared" si="3"/>
        <v>0.29538187925232201</v>
      </c>
      <c r="K28">
        <f t="shared" si="3"/>
        <v>18.48721000436279</v>
      </c>
      <c r="L28">
        <f t="shared" ref="L28:L43" si="4">L3</f>
        <v>99.936656279145268</v>
      </c>
    </row>
    <row r="29" spans="1:14" x14ac:dyDescent="0.25">
      <c r="C29">
        <f>C4*5.258/4.450930752</f>
        <v>10.896417732000211</v>
      </c>
      <c r="D29">
        <f>D4*5.258/4.450930752</f>
        <v>31.718110258126526</v>
      </c>
      <c r="E29">
        <f>E4*5.258/4.450930752</f>
        <v>39.329536719965873</v>
      </c>
      <c r="F29">
        <f t="shared" ref="F29:G29" si="5">F4</f>
        <v>31395</v>
      </c>
      <c r="G29">
        <f t="shared" si="5"/>
        <v>0.99566211765080304</v>
      </c>
      <c r="H29">
        <f t="shared" ref="H29:K29" si="6">H4*5.258/4.450930752</f>
        <v>2.5764627900146411E-2</v>
      </c>
      <c r="I29">
        <f t="shared" si="6"/>
        <v>2.8390614767559656E-2</v>
      </c>
      <c r="J29">
        <f t="shared" si="6"/>
        <v>0.29539890567162919</v>
      </c>
      <c r="K29">
        <f t="shared" si="6"/>
        <v>18.503710357296772</v>
      </c>
      <c r="L29">
        <f t="shared" si="4"/>
        <v>99.933473177594792</v>
      </c>
    </row>
    <row r="30" spans="1:14" x14ac:dyDescent="0.25">
      <c r="C30">
        <f>C5*5.258/4.450930752</f>
        <v>10.684560832979557</v>
      </c>
      <c r="D30">
        <f>D5*5.258/4.450930752</f>
        <v>30.884394742816639</v>
      </c>
      <c r="E30">
        <f>E5*5.258/4.450930752</f>
        <v>39.778509130216932</v>
      </c>
      <c r="F30">
        <f t="shared" ref="F30:G30" si="7">F5</f>
        <v>31395</v>
      </c>
      <c r="G30">
        <f t="shared" si="7"/>
        <v>0.99548941964029902</v>
      </c>
      <c r="H30">
        <f t="shared" ref="H30:K30" si="8">H5*5.258/4.450930752</f>
        <v>2.5765679117358883E-2</v>
      </c>
      <c r="I30">
        <f t="shared" si="8"/>
        <v>2.8390677281884651E-2</v>
      </c>
      <c r="J30">
        <f t="shared" si="8"/>
        <v>0.29540251530157863</v>
      </c>
      <c r="K30">
        <f t="shared" si="8"/>
        <v>18.506863585493928</v>
      </c>
      <c r="L30">
        <f t="shared" si="4"/>
        <v>99.933473177594792</v>
      </c>
    </row>
    <row r="31" spans="1:14" x14ac:dyDescent="0.25">
      <c r="C31">
        <f>C6*5.258/4.450930752</f>
        <v>10.569621902154593</v>
      </c>
      <c r="D31">
        <f>D6*5.258/4.450930752</f>
        <v>30.030789531095124</v>
      </c>
      <c r="E31">
        <f>E6*5.258/4.450930752</f>
        <v>36.819306930627576</v>
      </c>
      <c r="F31">
        <f t="shared" ref="F31:G31" si="9">F6</f>
        <v>31395</v>
      </c>
      <c r="G31">
        <f t="shared" si="9"/>
        <v>0.99541401715740996</v>
      </c>
      <c r="H31">
        <f t="shared" ref="H31:K31" si="10">H6*5.258/4.450930752</f>
        <v>2.5766314608253477E-2</v>
      </c>
      <c r="I31">
        <f t="shared" si="10"/>
        <v>2.8390336355171564E-2</v>
      </c>
      <c r="J31">
        <f t="shared" si="10"/>
        <v>0.29540890406290338</v>
      </c>
      <c r="K31">
        <f t="shared" si="10"/>
        <v>18.512844758147949</v>
      </c>
      <c r="L31">
        <f t="shared" si="4"/>
        <v>99.933473177594792</v>
      </c>
    </row>
    <row r="32" spans="1:14" x14ac:dyDescent="0.25">
      <c r="C32">
        <f>C7*5.258/4.450930752</f>
        <v>10.505201341521824</v>
      </c>
      <c r="D32">
        <f>D7*5.258/4.450930752</f>
        <v>29.716213120408657</v>
      </c>
      <c r="E32">
        <f>E7*5.258/4.450930752</f>
        <v>38.493588087496228</v>
      </c>
      <c r="F32">
        <f t="shared" ref="F32:G32" si="11">F7</f>
        <v>31395</v>
      </c>
      <c r="G32">
        <f t="shared" si="11"/>
        <v>0.99536329616425101</v>
      </c>
      <c r="H32">
        <f t="shared" ref="H32:K32" si="12">H7*5.258/4.450930752</f>
        <v>2.5766379462592508E-2</v>
      </c>
      <c r="I32">
        <f t="shared" si="12"/>
        <v>2.8390180217256474E-2</v>
      </c>
      <c r="J32">
        <f t="shared" si="12"/>
        <v>0.29540975714458667</v>
      </c>
      <c r="K32">
        <f t="shared" si="12"/>
        <v>18.51326866999997</v>
      </c>
      <c r="L32">
        <f t="shared" si="4"/>
        <v>99.933473177594792</v>
      </c>
    </row>
    <row r="33" spans="3:12" x14ac:dyDescent="0.25">
      <c r="C33">
        <f>C8*5.258/4.450930752</f>
        <v>10.449137921865033</v>
      </c>
      <c r="D33">
        <f>D8*5.258/4.450930752</f>
        <v>29.801022776654527</v>
      </c>
      <c r="E33">
        <f>E8*5.258/4.450930752</f>
        <v>37.677796721654765</v>
      </c>
      <c r="F33">
        <f t="shared" ref="F33:G33" si="13">F8</f>
        <v>31395</v>
      </c>
      <c r="G33">
        <f t="shared" si="13"/>
        <v>0.99532712242559396</v>
      </c>
      <c r="H33">
        <f t="shared" ref="H33:K33" si="14">H8*5.258/4.450930752</f>
        <v>2.5767021414852282E-2</v>
      </c>
      <c r="I33">
        <f t="shared" si="14"/>
        <v>2.8389907609989034E-2</v>
      </c>
      <c r="J33">
        <f t="shared" si="14"/>
        <v>0.29541211481181268</v>
      </c>
      <c r="K33">
        <f t="shared" si="14"/>
        <v>18.515293273828707</v>
      </c>
      <c r="L33">
        <f t="shared" si="4"/>
        <v>99.933473177594792</v>
      </c>
    </row>
    <row r="34" spans="3:12" x14ac:dyDescent="0.25">
      <c r="C34">
        <f>C9*5.258/4.450930752</f>
        <v>10.399011899386956</v>
      </c>
      <c r="D34">
        <f>D9*5.258/4.450930752</f>
        <v>29.236100280770756</v>
      </c>
      <c r="E34">
        <f>E9*5.258/4.450930752</f>
        <v>35.954450536703654</v>
      </c>
      <c r="F34">
        <f t="shared" ref="F34:G34" si="15">F9</f>
        <v>31395</v>
      </c>
      <c r="G34">
        <f t="shared" si="15"/>
        <v>0.99529095559446401</v>
      </c>
      <c r="H34">
        <f t="shared" ref="H34:K34" si="16">H9*5.258/4.450930752</f>
        <v>2.5767358262896715E-2</v>
      </c>
      <c r="I34">
        <f t="shared" si="16"/>
        <v>2.8390971421440432E-2</v>
      </c>
      <c r="J34">
        <f t="shared" si="16"/>
        <v>0.29540884124585465</v>
      </c>
      <c r="K34">
        <f t="shared" si="16"/>
        <v>18.511647914653373</v>
      </c>
      <c r="L34">
        <f t="shared" si="4"/>
        <v>99.933473177594792</v>
      </c>
    </row>
    <row r="35" spans="3:12" x14ac:dyDescent="0.25">
      <c r="C35">
        <f>C10*5.258/4.450930752</f>
        <v>10.37151299663738</v>
      </c>
      <c r="D35">
        <f>D10*5.258/4.450930752</f>
        <v>29.334330614919018</v>
      </c>
      <c r="E35">
        <f>E10*5.258/4.450930752</f>
        <v>37.969669443275613</v>
      </c>
      <c r="F35">
        <f t="shared" ref="F35:G35" si="17">F10</f>
        <v>31395</v>
      </c>
      <c r="G35">
        <f t="shared" si="17"/>
        <v>0.99526444758873001</v>
      </c>
      <c r="H35">
        <f t="shared" ref="H35:K35" si="18">H10*5.258/4.450930752</f>
        <v>2.5768203728154502E-2</v>
      </c>
      <c r="I35">
        <f t="shared" si="18"/>
        <v>2.8390786278591842E-2</v>
      </c>
      <c r="J35">
        <f t="shared" si="18"/>
        <v>0.29541165735397629</v>
      </c>
      <c r="K35">
        <f t="shared" si="18"/>
        <v>18.514175649340011</v>
      </c>
      <c r="L35">
        <f t="shared" si="4"/>
        <v>99.933473177594792</v>
      </c>
    </row>
    <row r="36" spans="3:12" x14ac:dyDescent="0.25">
      <c r="C36">
        <f>C11*5.258/4.450930752</f>
        <v>10.361492959823828</v>
      </c>
      <c r="D36">
        <f>D11*5.258/4.450930752</f>
        <v>29.475448999323262</v>
      </c>
      <c r="E36">
        <f>E11*5.258/4.450930752</f>
        <v>36.99507474144518</v>
      </c>
      <c r="F36">
        <f t="shared" ref="F36:G36" si="19">F11</f>
        <v>31395</v>
      </c>
      <c r="G36">
        <f t="shared" si="19"/>
        <v>0.99524501855801395</v>
      </c>
      <c r="H36">
        <f t="shared" ref="H36:K36" si="20">H11*5.258/4.450930752</f>
        <v>2.5768212274911783E-2</v>
      </c>
      <c r="I36">
        <f t="shared" si="20"/>
        <v>2.8390872609163641E-2</v>
      </c>
      <c r="J36">
        <f t="shared" si="20"/>
        <v>0.29541173029175744</v>
      </c>
      <c r="K36">
        <f t="shared" si="20"/>
        <v>18.513962875983871</v>
      </c>
      <c r="L36">
        <f t="shared" si="4"/>
        <v>99.933473177594792</v>
      </c>
    </row>
    <row r="37" spans="3:12" x14ac:dyDescent="0.25">
      <c r="C37">
        <f>C12*5.258/4.450930752</f>
        <v>10.337092570958077</v>
      </c>
      <c r="D37">
        <f>D12*5.258/4.450930752</f>
        <v>29.292267497336788</v>
      </c>
      <c r="E37">
        <f>E12*5.258/4.450930752</f>
        <v>36.995929997381467</v>
      </c>
      <c r="F37">
        <f t="shared" ref="F37:G37" si="21">F12</f>
        <v>31395</v>
      </c>
      <c r="G37">
        <f t="shared" si="21"/>
        <v>0.99521011188922603</v>
      </c>
      <c r="H37">
        <f t="shared" ref="H37:K37" si="22">H12*5.258/4.450930752</f>
        <v>2.5768288991284426E-2</v>
      </c>
      <c r="I37">
        <f t="shared" si="22"/>
        <v>2.8391240029742575E-2</v>
      </c>
      <c r="J37">
        <f t="shared" si="22"/>
        <v>0.29540977383662198</v>
      </c>
      <c r="K37">
        <f t="shared" si="22"/>
        <v>18.511693339819125</v>
      </c>
      <c r="L37">
        <f t="shared" si="4"/>
        <v>99.933473177594792</v>
      </c>
    </row>
    <row r="38" spans="3:12" x14ac:dyDescent="0.25">
      <c r="C38">
        <f>C13*5.258/4.450930752</f>
        <v>10.321804042852374</v>
      </c>
      <c r="D38">
        <f>D13*5.258/4.450930752</f>
        <v>29.382300002917138</v>
      </c>
      <c r="E38">
        <f>E13*5.258/4.450930752</f>
        <v>35.161233327357685</v>
      </c>
      <c r="F38">
        <f t="shared" ref="F38:G38" si="23">F13</f>
        <v>31395</v>
      </c>
      <c r="G38">
        <f t="shared" si="23"/>
        <v>0.99518470081171595</v>
      </c>
      <c r="H38">
        <f t="shared" ref="H38:K38" si="24">H13*5.258/4.450930752</f>
        <v>2.5769152657260663E-2</v>
      </c>
      <c r="I38">
        <f t="shared" si="24"/>
        <v>2.8390685551375635E-2</v>
      </c>
      <c r="J38">
        <f t="shared" si="24"/>
        <v>0.2954143495214831</v>
      </c>
      <c r="K38">
        <f t="shared" si="24"/>
        <v>18.516015451827663</v>
      </c>
      <c r="L38">
        <f t="shared" si="4"/>
        <v>99.933473177594792</v>
      </c>
    </row>
    <row r="39" spans="3:12" x14ac:dyDescent="0.25">
      <c r="C39">
        <f>C14*5.258/4.450930752</f>
        <v>10.303447256937554</v>
      </c>
      <c r="D39">
        <f>D14*5.258/4.450930752</f>
        <v>29.261781485522505</v>
      </c>
      <c r="E39">
        <f>E14*5.258/4.450930752</f>
        <v>34.721968730149264</v>
      </c>
      <c r="F39">
        <f t="shared" ref="F39:G39" si="25">F14</f>
        <v>31395</v>
      </c>
      <c r="G39">
        <f t="shared" si="25"/>
        <v>0.99517336145153801</v>
      </c>
      <c r="H39">
        <f t="shared" ref="H39:K39" si="26">H14*5.258/4.450930752</f>
        <v>2.5769303461846083E-2</v>
      </c>
      <c r="I39">
        <f t="shared" si="26"/>
        <v>2.8390399897979722E-2</v>
      </c>
      <c r="J39">
        <f t="shared" si="26"/>
        <v>0.29541685541266233</v>
      </c>
      <c r="K39">
        <f t="shared" si="26"/>
        <v>18.518283808772527</v>
      </c>
      <c r="L39">
        <f t="shared" si="4"/>
        <v>99.933473177594792</v>
      </c>
    </row>
    <row r="40" spans="3:12" x14ac:dyDescent="0.25">
      <c r="C40">
        <f>C15*5.258/4.450930752</f>
        <v>10.290203453542251</v>
      </c>
      <c r="D40">
        <f>D15*5.258/4.450930752</f>
        <v>29.211118963857633</v>
      </c>
      <c r="E40">
        <f>E15*5.258/4.450930752</f>
        <v>34.96223980892907</v>
      </c>
      <c r="F40">
        <f t="shared" ref="F40:G40" si="27">F15</f>
        <v>31395</v>
      </c>
      <c r="G40">
        <f t="shared" si="27"/>
        <v>0.99515802712080204</v>
      </c>
      <c r="H40">
        <f t="shared" ref="H40:K40" si="28">H15*5.258/4.450930752</f>
        <v>2.5769658271491584E-2</v>
      </c>
      <c r="I40">
        <f t="shared" si="28"/>
        <v>2.8390165910768737E-2</v>
      </c>
      <c r="J40">
        <f t="shared" si="28"/>
        <v>0.2954196890377403</v>
      </c>
      <c r="K40">
        <f t="shared" si="28"/>
        <v>18.520889460991988</v>
      </c>
      <c r="L40">
        <f t="shared" si="4"/>
        <v>99.933473177594792</v>
      </c>
    </row>
    <row r="41" spans="3:12" x14ac:dyDescent="0.25">
      <c r="C41">
        <f>C16*5.258/4.450930752</f>
        <v>10.258343807828734</v>
      </c>
      <c r="D41">
        <f>D16*5.258/4.450930752</f>
        <v>29.303591876906395</v>
      </c>
      <c r="E41">
        <f>E16*5.258/4.450930752</f>
        <v>36.477060067921443</v>
      </c>
      <c r="F41">
        <f t="shared" ref="F41:G41" si="29">F16</f>
        <v>31395</v>
      </c>
      <c r="G41">
        <f t="shared" si="29"/>
        <v>0.99515010151201799</v>
      </c>
      <c r="H41">
        <f t="shared" ref="H41:K41" si="30">H16*5.258/4.450930752</f>
        <v>2.5769935722057082E-2</v>
      </c>
      <c r="I41">
        <f t="shared" si="30"/>
        <v>2.8390496301775543E-2</v>
      </c>
      <c r="J41">
        <f t="shared" si="30"/>
        <v>0.29541956953864645</v>
      </c>
      <c r="K41">
        <f t="shared" si="30"/>
        <v>18.520570573973192</v>
      </c>
      <c r="L41">
        <f t="shared" si="4"/>
        <v>99.933473177594792</v>
      </c>
    </row>
    <row r="42" spans="3:12" x14ac:dyDescent="0.25">
      <c r="C42">
        <f>C17*5.258/4.450930752</f>
        <v>10.285400825130274</v>
      </c>
      <c r="D42">
        <f>D17*5.258/4.450930752</f>
        <v>29.425561400839761</v>
      </c>
      <c r="E42">
        <f>E17*5.258/4.450930752</f>
        <v>36.130405335859699</v>
      </c>
      <c r="F42">
        <f t="shared" ref="F42:G42" si="31">F17</f>
        <v>31395</v>
      </c>
      <c r="G42">
        <f t="shared" si="31"/>
        <v>0.99448283768900203</v>
      </c>
      <c r="H42">
        <f t="shared" ref="H42:K42" si="32">H17*5.258/4.450930752</f>
        <v>2.576953559358466E-2</v>
      </c>
      <c r="I42">
        <f t="shared" si="32"/>
        <v>2.8391295060834768E-2</v>
      </c>
      <c r="J42">
        <f t="shared" si="32"/>
        <v>0.29541489831717849</v>
      </c>
      <c r="K42">
        <f t="shared" si="32"/>
        <v>18.51555200061097</v>
      </c>
      <c r="L42">
        <f t="shared" si="4"/>
        <v>99.933473177594792</v>
      </c>
    </row>
    <row r="43" spans="3:12" x14ac:dyDescent="0.25">
      <c r="C43">
        <f>C18*5.258/4.450930752</f>
        <v>10.289899246923202</v>
      </c>
      <c r="D43">
        <f>D18*5.258/4.450930752</f>
        <v>29.473368736678676</v>
      </c>
      <c r="E43">
        <f>E18*5.258/4.450930752</f>
        <v>35.390508442796758</v>
      </c>
      <c r="F43">
        <f t="shared" ref="F43:G43" si="33">F18</f>
        <v>31395</v>
      </c>
      <c r="G43">
        <f t="shared" si="33"/>
        <v>0.99387625405061297</v>
      </c>
      <c r="H43">
        <f t="shared" ref="H43:K43" si="34">H18*5.258/4.450930752</f>
        <v>2.5769597192517427E-2</v>
      </c>
      <c r="I43">
        <f t="shared" si="34"/>
        <v>2.8391215668633746E-2</v>
      </c>
      <c r="J43">
        <f t="shared" si="34"/>
        <v>0.29541612859688626</v>
      </c>
      <c r="K43">
        <f t="shared" si="34"/>
        <v>18.516477236674707</v>
      </c>
      <c r="L43">
        <f t="shared" si="4"/>
        <v>99.933473177594792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Walter Stark</dc:creator>
  <cp:lastModifiedBy>Andreas Walter Stark</cp:lastModifiedBy>
  <dcterms:created xsi:type="dcterms:W3CDTF">2023-12-07T11:56:04Z</dcterms:created>
  <dcterms:modified xsi:type="dcterms:W3CDTF">2023-12-08T11:31:16Z</dcterms:modified>
</cp:coreProperties>
</file>