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8_{B97D0CF3-D090-4C18-95C7-04224B04E52A}" xr6:coauthVersionLast="47" xr6:coauthVersionMax="47" xr10:uidLastSave="{00000000-0000-0000-0000-000000000000}"/>
  <bookViews>
    <workbookView xWindow="-120" yWindow="330" windowWidth="29040" windowHeight="1599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1" l="1"/>
  <c r="I4" i="11" s="1"/>
  <c r="F17" i="11"/>
  <c r="E19" i="11" s="1"/>
  <c r="F19" i="11" s="1"/>
  <c r="E10" i="11"/>
  <c r="F10" i="11" s="1"/>
  <c r="F12" i="11"/>
  <c r="E13" i="11" s="1"/>
  <c r="F13" i="11" s="1"/>
  <c r="E14" i="11" s="1"/>
  <c r="F14" i="11" s="1"/>
  <c r="E15" i="11" s="1"/>
  <c r="F15" i="11" s="1"/>
  <c r="E16" i="11" s="1"/>
  <c r="F16" i="11" s="1"/>
  <c r="H7" i="11"/>
  <c r="J5" i="11" l="1"/>
  <c r="I6" i="11"/>
  <c r="E9" i="11"/>
  <c r="E20" i="11" s="1"/>
  <c r="J6" i="11" l="1"/>
  <c r="K5" i="11"/>
  <c r="F20" i="11"/>
  <c r="E21" i="11" s="1"/>
  <c r="H35" i="11"/>
  <c r="H34" i="11"/>
  <c r="H33" i="11"/>
  <c r="H8" i="11"/>
  <c r="K6" i="11" l="1"/>
  <c r="L5" i="11"/>
  <c r="F21" i="11"/>
  <c r="E22" i="11" s="1"/>
  <c r="F22" i="11" s="1"/>
  <c r="E24" i="11" s="1"/>
  <c r="F24" i="11" s="1"/>
  <c r="E25" i="11" s="1"/>
  <c r="F25" i="11" s="1"/>
  <c r="E26" i="11" s="1"/>
  <c r="H9" i="11"/>
  <c r="H21" i="11"/>
  <c r="L6" i="11" l="1"/>
  <c r="M5" i="11"/>
  <c r="F26" i="11"/>
  <c r="E27" i="11" s="1"/>
  <c r="F27" i="11" s="1"/>
  <c r="E29" i="11" s="1"/>
  <c r="F29" i="11" s="1"/>
  <c r="E30" i="11" s="1"/>
  <c r="F30" i="11" s="1"/>
  <c r="E31" i="11" s="1"/>
  <c r="F31" i="11" s="1"/>
  <c r="E32" i="11" s="1"/>
  <c r="F32" i="11" s="1"/>
  <c r="H26" i="11"/>
  <c r="H27" i="11"/>
  <c r="H25" i="11"/>
  <c r="H10" i="11"/>
  <c r="H23" i="11"/>
  <c r="H13" i="11"/>
  <c r="M6" i="11" l="1"/>
  <c r="N5" i="11"/>
  <c r="H28" i="11"/>
  <c r="H24" i="11"/>
  <c r="H11" i="11"/>
  <c r="H12" i="11"/>
  <c r="N6" i="11" l="1"/>
  <c r="O5" i="11"/>
  <c r="H29" i="11"/>
  <c r="H22" i="11"/>
  <c r="H19" i="11"/>
  <c r="H18" i="11"/>
  <c r="O6" i="11" l="1"/>
  <c r="P5" i="11"/>
  <c r="H14" i="11"/>
  <c r="H15" i="11"/>
  <c r="P4" i="11" l="1"/>
  <c r="Q5" i="11"/>
  <c r="R5" i="11" s="1"/>
  <c r="S5" i="11" s="1"/>
  <c r="T5" i="11" s="1"/>
  <c r="U5" i="11" s="1"/>
  <c r="V5" i="11" s="1"/>
  <c r="W5" i="11" s="1"/>
  <c r="H20" i="11"/>
  <c r="X5" i="11" l="1"/>
  <c r="Y5" i="11" s="1"/>
  <c r="Z5" i="11" s="1"/>
  <c r="AA5" i="11" s="1"/>
  <c r="AB5" i="11" s="1"/>
  <c r="AC5" i="11" s="1"/>
  <c r="AD5" i="11" s="1"/>
  <c r="W4" i="11"/>
  <c r="H17" i="11"/>
  <c r="AD4" i="11" l="1"/>
  <c r="AE5" i="11"/>
  <c r="AF5" i="11" s="1"/>
  <c r="AG5" i="11" s="1"/>
  <c r="AH5" i="11" s="1"/>
  <c r="AI5" i="11" s="1"/>
  <c r="AJ5" i="11" s="1"/>
  <c r="AK5" i="11" s="1"/>
  <c r="AL5" i="11" l="1"/>
  <c r="AM5" i="11" s="1"/>
  <c r="AN5" i="11" s="1"/>
  <c r="AO5" i="11" s="1"/>
  <c r="AP5" i="11" s="1"/>
  <c r="AQ5" i="11" s="1"/>
  <c r="AR5" i="11" s="1"/>
  <c r="AK4" i="11"/>
  <c r="AS5" i="11" l="1"/>
  <c r="AR4" i="11"/>
  <c r="P6" i="11"/>
  <c r="Q6" i="11"/>
  <c r="AS6" i="11" l="1"/>
  <c r="AT5" i="11"/>
  <c r="R6" i="11"/>
  <c r="AT6" i="11" l="1"/>
  <c r="AU5" i="11"/>
  <c r="S6" i="11"/>
  <c r="AV5" i="11" l="1"/>
  <c r="AU6" i="11"/>
  <c r="T6" i="11"/>
  <c r="AW5" i="11" l="1"/>
  <c r="AV6" i="11"/>
  <c r="U6" i="11"/>
  <c r="AW6" i="11" l="1"/>
  <c r="AX5" i="11"/>
  <c r="V6" i="11"/>
  <c r="AY5" i="11" l="1"/>
  <c r="AX6" i="11"/>
  <c r="W6" i="11"/>
  <c r="AY6" i="11" l="1"/>
  <c r="AY4" i="11"/>
  <c r="AZ5" i="11"/>
  <c r="X6" i="11"/>
  <c r="BA5" i="11" l="1"/>
  <c r="AZ6" i="11"/>
  <c r="Y6" i="11"/>
  <c r="BB5" i="11" l="1"/>
  <c r="BA6" i="11"/>
  <c r="Z6" i="11"/>
  <c r="BB6" i="11" l="1"/>
  <c r="BC5" i="11"/>
  <c r="AA6" i="11"/>
  <c r="BD5" i="11" l="1"/>
  <c r="BC6" i="11"/>
  <c r="AB6" i="11"/>
  <c r="BE5" i="11" l="1"/>
  <c r="BD6" i="11"/>
  <c r="AC6" i="11"/>
  <c r="BE6" i="11" l="1"/>
  <c r="BF5" i="11"/>
  <c r="AD6" i="11"/>
  <c r="BF6" i="11" l="1"/>
  <c r="BF4" i="11"/>
  <c r="BG5" i="11"/>
  <c r="AE6" i="11"/>
  <c r="BG6" i="11" l="1"/>
  <c r="BH5" i="11"/>
  <c r="AF6" i="11"/>
  <c r="BI5" i="11" l="1"/>
  <c r="BH6" i="11"/>
  <c r="AG6" i="11"/>
  <c r="BI6" i="11" l="1"/>
  <c r="BJ5" i="11"/>
  <c r="AH6" i="11"/>
  <c r="BJ6" i="11" l="1"/>
  <c r="BK5" i="11"/>
  <c r="AI6" i="11"/>
  <c r="BL5" i="11" l="1"/>
  <c r="BK6" i="11"/>
  <c r="AJ6" i="11"/>
  <c r="BM5" i="11" l="1"/>
  <c r="BL6" i="11"/>
  <c r="AK6" i="11"/>
  <c r="BM6" i="11" l="1"/>
  <c r="BM4" i="11"/>
  <c r="BN5" i="11"/>
  <c r="AL6" i="11"/>
  <c r="BO5" i="11" l="1"/>
  <c r="BN6" i="11"/>
  <c r="AM6" i="11"/>
  <c r="BO6" i="11" l="1"/>
  <c r="BP5" i="11"/>
  <c r="AN6" i="11"/>
  <c r="BP6" i="11" l="1"/>
  <c r="BQ5" i="11"/>
  <c r="AO6" i="11"/>
  <c r="BQ6" i="11" l="1"/>
  <c r="BR5" i="11"/>
  <c r="AP6" i="11"/>
  <c r="BS5" i="11" l="1"/>
  <c r="BR6" i="11"/>
  <c r="AQ6" i="11"/>
  <c r="BT5" i="11" l="1"/>
  <c r="BS6" i="11"/>
  <c r="AR6" i="11"/>
  <c r="BU5" i="11" l="1"/>
  <c r="BT6" i="11"/>
  <c r="BT4" i="11"/>
  <c r="BU6" i="11" l="1"/>
  <c r="BV5" i="11"/>
  <c r="BW5" i="11" l="1"/>
  <c r="BV6" i="11"/>
  <c r="BX5" i="11" l="1"/>
  <c r="BW6" i="11"/>
  <c r="BY5" i="11" l="1"/>
  <c r="BX6" i="11"/>
  <c r="BY6" i="11" l="1"/>
  <c r="BZ5" i="11"/>
  <c r="CA5" i="11" l="1"/>
  <c r="BZ6" i="11"/>
  <c r="CA6" i="11" l="1"/>
  <c r="CB5" i="11"/>
  <c r="CA4" i="11"/>
  <c r="CB6" i="11" l="1"/>
  <c r="CC5" i="11"/>
  <c r="CD5" i="11" l="1"/>
  <c r="CC6" i="11"/>
  <c r="CE5" i="11" l="1"/>
  <c r="CD6" i="11"/>
  <c r="CE6" i="11" l="1"/>
  <c r="CF5" i="11"/>
  <c r="CG5" i="11" l="1"/>
  <c r="CF6" i="11"/>
  <c r="CG6" i="11" l="1"/>
  <c r="CH5" i="11"/>
  <c r="CH4" i="11" l="1"/>
  <c r="CH6" i="11"/>
  <c r="CI5" i="11"/>
  <c r="CI6" i="11" l="1"/>
  <c r="CJ5" i="11"/>
  <c r="CK5" i="11" l="1"/>
  <c r="CJ6" i="11"/>
  <c r="CL5" i="11" l="1"/>
  <c r="CK6" i="11"/>
  <c r="CM5" i="11" l="1"/>
  <c r="CL6" i="11"/>
  <c r="CM6" i="11" l="1"/>
  <c r="CN5" i="11"/>
  <c r="CN6" i="11" l="1"/>
  <c r="CO5" i="11"/>
  <c r="CP5" i="11" l="1"/>
  <c r="CO6" i="11"/>
  <c r="CO4" i="11"/>
  <c r="CQ5" i="11" l="1"/>
  <c r="CP6" i="11"/>
  <c r="CQ6" i="11" l="1"/>
  <c r="CR5" i="11"/>
  <c r="CS5" i="11" l="1"/>
  <c r="CR6" i="11"/>
  <c r="CT5" i="11" l="1"/>
  <c r="CS6" i="11"/>
  <c r="CT6" i="11" l="1"/>
  <c r="CU5" i="11"/>
  <c r="CU6" i="11" l="1"/>
  <c r="CV5" i="11"/>
  <c r="CV6" i="11" l="1"/>
  <c r="CV4" i="11"/>
  <c r="CW5" i="11"/>
  <c r="CW6" i="11" l="1"/>
  <c r="CX5" i="11"/>
  <c r="CY5" i="11" l="1"/>
  <c r="CX6" i="11"/>
  <c r="CZ5" i="11" l="1"/>
  <c r="CY6" i="11"/>
  <c r="DA5" i="11" l="1"/>
  <c r="CZ6" i="11"/>
  <c r="DA6" i="11" l="1"/>
  <c r="DB5" i="11"/>
  <c r="DB6" i="11" l="1"/>
  <c r="DC5" i="11"/>
  <c r="DC4" i="11" l="1"/>
  <c r="DD5" i="11"/>
  <c r="DC6" i="11"/>
  <c r="DD6" i="11" l="1"/>
  <c r="DE5" i="11"/>
  <c r="DE6" i="11" l="1"/>
  <c r="DF5" i="11"/>
  <c r="DF6" i="11" l="1"/>
  <c r="DG5" i="11"/>
  <c r="DH5" i="11" l="1"/>
  <c r="DG6" i="11"/>
  <c r="DI5" i="11" l="1"/>
  <c r="DH6" i="11"/>
  <c r="DI6" i="11" l="1"/>
  <c r="DJ5" i="11"/>
  <c r="DK5" i="11" l="1"/>
  <c r="DJ4" i="11"/>
  <c r="DJ6" i="11"/>
  <c r="DK6" i="11" l="1"/>
  <c r="DL5" i="11"/>
  <c r="DL6" i="11" l="1"/>
  <c r="DM5" i="11"/>
  <c r="DN5" i="11" l="1"/>
  <c r="DM6" i="11"/>
  <c r="DO5" i="11" l="1"/>
  <c r="DN6" i="11"/>
  <c r="DO6" i="11" l="1"/>
  <c r="DP5" i="11"/>
  <c r="DP6" i="11" l="1"/>
  <c r="DQ5" i="11"/>
  <c r="DQ4" i="11" l="1"/>
  <c r="DQ6" i="11"/>
  <c r="DR5" i="11"/>
  <c r="DR6" i="11" l="1"/>
  <c r="DS5" i="11"/>
  <c r="DT5" i="11" l="1"/>
  <c r="DS6" i="11"/>
  <c r="DT6" i="11" l="1"/>
  <c r="DU5" i="11"/>
  <c r="DU6" i="11" l="1"/>
  <c r="DV5" i="11"/>
  <c r="DW5" i="11" l="1"/>
  <c r="DV6" i="11"/>
  <c r="DW6" i="11" l="1"/>
  <c r="DX5" i="11"/>
  <c r="DX4" i="11" l="1"/>
  <c r="DY5" i="11"/>
  <c r="DX6" i="11"/>
  <c r="DY6" i="11" l="1"/>
  <c r="DZ5" i="11"/>
  <c r="EA5" i="11" l="1"/>
  <c r="DZ6" i="11"/>
  <c r="EA6" i="11" l="1"/>
  <c r="EB5" i="11"/>
  <c r="EC5" i="11" l="1"/>
  <c r="EB6" i="11"/>
  <c r="EC6" i="11" l="1"/>
  <c r="ED5" i="11"/>
  <c r="ED6" i="11" l="1"/>
  <c r="EE5" i="11"/>
  <c r="EE6" i="11" l="1"/>
  <c r="EF5" i="11"/>
  <c r="EE4" i="11"/>
  <c r="EF6" i="11" l="1"/>
  <c r="EG5" i="11"/>
  <c r="EG6" i="11" l="1"/>
  <c r="EH5" i="11"/>
  <c r="EH6" i="11" l="1"/>
  <c r="EI5" i="11"/>
  <c r="EI6" i="11" l="1"/>
  <c r="EJ5" i="11"/>
  <c r="EJ6" i="11" l="1"/>
  <c r="EK5" i="11"/>
  <c r="EL5" i="11" l="1"/>
  <c r="EK6" i="11"/>
  <c r="EM5" i="11" l="1"/>
  <c r="EL6" i="11"/>
  <c r="EL4" i="11"/>
  <c r="EN5" i="11" l="1"/>
  <c r="EM6" i="11"/>
  <c r="EN6" i="11" l="1"/>
  <c r="EO5" i="11"/>
  <c r="EP5" i="11" l="1"/>
  <c r="EO6" i="11"/>
  <c r="EQ5" i="11" l="1"/>
  <c r="EP6" i="11"/>
  <c r="EQ6" i="11" l="1"/>
  <c r="ER5" i="11"/>
  <c r="ER6" i="11" l="1"/>
  <c r="ES5" i="11"/>
  <c r="ET5" i="11" l="1"/>
  <c r="ES4" i="11"/>
  <c r="ES6" i="11"/>
  <c r="EU5" i="11" l="1"/>
  <c r="ET6" i="11"/>
  <c r="EU6" i="11" l="1"/>
  <c r="EV5" i="11"/>
  <c r="EW5" i="11" l="1"/>
  <c r="EV6" i="11"/>
  <c r="EW6" i="11" l="1"/>
  <c r="EX5" i="11"/>
  <c r="EX6" i="11" l="1"/>
  <c r="EY5" i="11"/>
  <c r="EZ5" i="11" l="1"/>
  <c r="EY6" i="11"/>
  <c r="EZ6" i="11" l="1"/>
  <c r="EZ4" i="11"/>
  <c r="FA5" i="11"/>
  <c r="FB5" i="11" l="1"/>
  <c r="FA6" i="11"/>
  <c r="FC5" i="11" l="1"/>
  <c r="FB6" i="11"/>
  <c r="FD5" i="11" l="1"/>
  <c r="FC6" i="11"/>
  <c r="FD6" i="11" l="1"/>
  <c r="FE5" i="11"/>
  <c r="FF5" i="11" l="1"/>
  <c r="FE6" i="11"/>
  <c r="FF6" i="11" l="1"/>
  <c r="FG5" i="11"/>
  <c r="FG6" i="11" l="1"/>
  <c r="FH5" i="11"/>
  <c r="FG4" i="11"/>
  <c r="FH6" i="11" l="1"/>
  <c r="FI5" i="11"/>
  <c r="FI6" i="11" l="1"/>
  <c r="FJ5" i="11"/>
  <c r="FK5" i="11" l="1"/>
  <c r="FJ6" i="11"/>
  <c r="FK6" i="11" l="1"/>
  <c r="FL5" i="11"/>
  <c r="FM5" i="11" l="1"/>
  <c r="FL6" i="11"/>
  <c r="FN5" i="11" l="1"/>
  <c r="FM6" i="11"/>
  <c r="FO5" i="11" l="1"/>
  <c r="FN4" i="11"/>
  <c r="FN6" i="11"/>
  <c r="FP5" i="11" l="1"/>
  <c r="FO6" i="11"/>
  <c r="FQ5" i="11" l="1"/>
  <c r="FP6" i="11"/>
  <c r="FQ6" i="11" l="1"/>
  <c r="FR5" i="11"/>
  <c r="FR6" i="11" l="1"/>
  <c r="FS5" i="11"/>
  <c r="FS6" i="11" l="1"/>
  <c r="FT5" i="11"/>
  <c r="FU5" i="11" l="1"/>
  <c r="FT6" i="11"/>
  <c r="FV5" i="11" l="1"/>
  <c r="FU4" i="11"/>
  <c r="FU6" i="11"/>
  <c r="FW5" i="11" l="1"/>
  <c r="FV6" i="11"/>
  <c r="FW6" i="11" l="1"/>
  <c r="FX5" i="11"/>
  <c r="FX6" i="11" l="1"/>
  <c r="FY5" i="11"/>
  <c r="FY6" i="11" l="1"/>
  <c r="FZ5" i="11"/>
  <c r="GA5" i="11" l="1"/>
  <c r="FZ6" i="11"/>
  <c r="GA6" i="11" l="1"/>
  <c r="GB5" i="11"/>
  <c r="GC5" i="11" l="1"/>
  <c r="GB6" i="11"/>
  <c r="GB4" i="11"/>
  <c r="GC6" i="11" l="1"/>
  <c r="GD5" i="11"/>
  <c r="GD6" i="11" l="1"/>
  <c r="GE5" i="11"/>
  <c r="GE6" i="11" l="1"/>
  <c r="GF5" i="11"/>
  <c r="GF6" i="11" l="1"/>
  <c r="GG5" i="11"/>
  <c r="GH5" i="11" l="1"/>
  <c r="GG6" i="11"/>
  <c r="GH6" i="11" l="1"/>
  <c r="GI5" i="11"/>
  <c r="GI6" i="11" l="1"/>
  <c r="GI4" i="11"/>
  <c r="GJ5" i="11"/>
  <c r="GK5" i="11" l="1"/>
  <c r="GJ6" i="11"/>
  <c r="GK6" i="11" l="1"/>
  <c r="GL5" i="11"/>
  <c r="GL6" i="11" l="1"/>
  <c r="GM5" i="11"/>
  <c r="GN5" i="11" l="1"/>
  <c r="GM6" i="11"/>
  <c r="GN6" i="11" l="1"/>
  <c r="GO5" i="11"/>
  <c r="GO6" i="11" l="1"/>
  <c r="GP5" i="11"/>
  <c r="GP6" i="11" l="1"/>
  <c r="GP4" i="11"/>
  <c r="GQ5" i="11"/>
  <c r="GR5" i="11" l="1"/>
  <c r="GQ6" i="11"/>
  <c r="GS5" i="11" l="1"/>
  <c r="GR6" i="11"/>
  <c r="GT5" i="11" l="1"/>
  <c r="GS6" i="11"/>
  <c r="GT6" i="11" l="1"/>
  <c r="GU5" i="11"/>
  <c r="GV5" i="11" l="1"/>
  <c r="GU6" i="11"/>
  <c r="GV6" i="11" l="1"/>
  <c r="GW5" i="11"/>
  <c r="GW6" i="11" l="1"/>
  <c r="GW4" i="11"/>
  <c r="GX5" i="11"/>
  <c r="GY5" i="11" l="1"/>
  <c r="GX6" i="11"/>
  <c r="GZ5" i="11" l="1"/>
  <c r="GY6" i="11"/>
  <c r="HA5" i="11" l="1"/>
  <c r="GZ6" i="11"/>
  <c r="HA6" i="11" l="1"/>
  <c r="HB5" i="11"/>
  <c r="HC5" i="11" l="1"/>
  <c r="HB6" i="11"/>
  <c r="HC6" i="11" l="1"/>
  <c r="HD5" i="11"/>
  <c r="HD6" i="11" l="1"/>
  <c r="HE5" i="11"/>
  <c r="HD4" i="11"/>
  <c r="HE6" i="11" l="1"/>
  <c r="HF5" i="11"/>
  <c r="HF6" i="11" l="1"/>
  <c r="HG5" i="11"/>
  <c r="HG6" i="11" l="1"/>
  <c r="HH5" i="11"/>
  <c r="HI5" i="11" l="1"/>
  <c r="HH6" i="11"/>
  <c r="HJ5" i="11" l="1"/>
  <c r="HI6" i="11"/>
  <c r="HK5" i="11" l="1"/>
  <c r="HJ6" i="11"/>
  <c r="HK6" i="11" l="1"/>
  <c r="HL5" i="11"/>
  <c r="HK4" i="11"/>
  <c r="HL6" i="11" l="1"/>
  <c r="HM5" i="11"/>
  <c r="HM6" i="11" l="1"/>
  <c r="HN5" i="11"/>
  <c r="HN6" i="11" l="1"/>
  <c r="HO5" i="11"/>
  <c r="HP5" i="11" l="1"/>
  <c r="HO6" i="11"/>
  <c r="HP6" i="11" l="1"/>
  <c r="HQ5" i="11"/>
  <c r="HR5" i="11" l="1"/>
  <c r="HQ6" i="11"/>
  <c r="HS5" i="11" l="1"/>
  <c r="HR4" i="11"/>
  <c r="HR6" i="11"/>
  <c r="HT5" i="11" l="1"/>
  <c r="HS6" i="11"/>
  <c r="HT6" i="11" l="1"/>
  <c r="HU5" i="11"/>
  <c r="HV5" i="11" l="1"/>
  <c r="HU6" i="11"/>
  <c r="HV6" i="11" l="1"/>
  <c r="HW5" i="11"/>
  <c r="HW6" i="11" l="1"/>
  <c r="HX5" i="11"/>
  <c r="HX6" i="11" l="1"/>
  <c r="HY5" i="11"/>
  <c r="HZ5" i="11" l="1"/>
  <c r="HY4" i="11"/>
  <c r="HY6" i="11"/>
  <c r="IA5" i="11" l="1"/>
  <c r="HZ6" i="11"/>
  <c r="IA6" i="11" l="1"/>
  <c r="IB5" i="11"/>
  <c r="IB6" i="11" l="1"/>
  <c r="IC5" i="11"/>
  <c r="ID5" i="11" l="1"/>
  <c r="IC6" i="11"/>
  <c r="ID6" i="11" l="1"/>
  <c r="IE5" i="11"/>
  <c r="IF5" i="11" l="1"/>
  <c r="IE6" i="11"/>
  <c r="IF4" i="11" l="1"/>
  <c r="IG5" i="11"/>
  <c r="IF6" i="11"/>
  <c r="IH5" i="11" l="1"/>
  <c r="IG6" i="11"/>
  <c r="II5" i="11" l="1"/>
  <c r="IH6" i="11"/>
  <c r="IJ5" i="11" l="1"/>
  <c r="II6" i="11"/>
  <c r="IJ6" i="11" l="1"/>
  <c r="IK5" i="11"/>
  <c r="IK6" i="11" l="1"/>
  <c r="IL5" i="11"/>
  <c r="IL6" i="11" l="1"/>
  <c r="IM5" i="11"/>
  <c r="IN5" i="11" l="1"/>
  <c r="IM6" i="11"/>
  <c r="IM4" i="11"/>
  <c r="IO5" i="11" l="1"/>
  <c r="IN6" i="11"/>
  <c r="IO6" i="11" l="1"/>
  <c r="IP5" i="11"/>
  <c r="IP6" i="11" l="1"/>
  <c r="IQ5" i="11"/>
  <c r="IQ6" i="11" l="1"/>
  <c r="IR5" i="11"/>
  <c r="IS5" i="11" l="1"/>
  <c r="IS6" i="11" s="1"/>
  <c r="IR6" i="11"/>
</calcChain>
</file>

<file path=xl/sharedStrings.xml><?xml version="1.0" encoding="utf-8"?>
<sst xmlns="http://schemas.openxmlformats.org/spreadsheetml/2006/main" count="47" uniqueCount="46">
  <si>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</si>
  <si>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</si>
  <si>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</si>
  <si>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</si>
  <si>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</si>
  <si>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</si>
  <si>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</si>
  <si>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</si>
  <si>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</si>
  <si>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</si>
  <si>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</si>
  <si>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</si>
  <si>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</si>
  <si>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</si>
  <si>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</si>
  <si>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Project Start:</t>
  </si>
  <si>
    <t>PROGRESS</t>
  </si>
  <si>
    <t>START</t>
  </si>
  <si>
    <t>END</t>
  </si>
  <si>
    <t>DAYS</t>
  </si>
  <si>
    <t>Noteboook</t>
  </si>
  <si>
    <t>Notebook</t>
  </si>
  <si>
    <t>Notebook Submission</t>
  </si>
  <si>
    <t>Research Phase</t>
  </si>
  <si>
    <t>Project Proposal</t>
  </si>
  <si>
    <t>Literature Review</t>
  </si>
  <si>
    <t>Hardware sensor monitoring software testing</t>
  </si>
  <si>
    <t xml:space="preserve">System activity data collection </t>
  </si>
  <si>
    <t>System activity data analysis</t>
  </si>
  <si>
    <t>Progress Report</t>
  </si>
  <si>
    <t>Data analysis Phase</t>
  </si>
  <si>
    <t>Monitoring Interval (Data Collection)</t>
  </si>
  <si>
    <t>Program activity (Data Collection)</t>
  </si>
  <si>
    <t>Program activity (Data Analysis)</t>
  </si>
  <si>
    <t>Monitoring Interval (Data Analysis)</t>
  </si>
  <si>
    <t>Programming Phase</t>
  </si>
  <si>
    <t>Classifier Programming</t>
  </si>
  <si>
    <t>Classifier Research and Planning</t>
  </si>
  <si>
    <t>Backend Programming</t>
  </si>
  <si>
    <t>Frontend Programming</t>
  </si>
  <si>
    <t>Final Phase</t>
  </si>
  <si>
    <t>Revised Classifier</t>
  </si>
  <si>
    <t>3rd Year Project Gantt Chart</t>
  </si>
  <si>
    <t>Program Data Collection</t>
  </si>
  <si>
    <t>Compiling Portfolio and Editing Dissertation</t>
  </si>
  <si>
    <t>Portfolio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</si>
</sst>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ddd\,\ dd/mm/yyyy"/>
    <numFmt numFmtId="169" formatCode="d/m/yy;@"/>
    <numFmt numFmtId="170" formatCode="d"/>
    <numFmt numFmtId="171" formatCode="d\ mmm\ yyyy"/>
  </numFmts>
  <fonts count="29">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79998168889431442"/>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7"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11" applyNumberFormat="0" applyAlignment="0" applyProtection="0"/>
    <xf numFmtId="0" fontId="23" fillId="18" borderId="12" applyNumberFormat="0" applyAlignment="0" applyProtection="0"/>
    <xf numFmtId="0" fontId="24" fillId="18" borderId="11" applyNumberFormat="0" applyAlignment="0" applyProtection="0"/>
    <xf numFmtId="0" fontId="25" fillId="0" borderId="13" applyNumberFormat="0" applyFill="0" applyAlignment="0" applyProtection="0"/>
    <xf numFmtId="0" fontId="26" fillId="19" borderId="14" applyNumberFormat="0" applyAlignment="0" applyProtection="0"/>
    <xf numFmtId="0" fontId="27" fillId="0" borderId="0" applyNumberFormat="0" applyFill="0" applyBorder="0" applyAlignment="0" applyProtection="0"/>
    <xf numFmtId="0" fontId="7" fillId="20" borderId="15" applyNumberFormat="0" applyFont="0" applyAlignment="0" applyProtection="0"/>
    <xf numFmtId="0" fontId="28" fillId="0" borderId="0" applyNumberFormat="0" applyFill="0" applyBorder="0" applyAlignment="0" applyProtection="0"/>
    <xf numFmtId="0" fontId="5" fillId="0" borderId="16" applyNumberFormat="0" applyFill="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14"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4"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cellStyleXfs>
  <cellXfs count="8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4" borderId="2" xfId="11" applyFill="1">
      <alignment horizontal="center" vertical="center"/>
    </xf>
    <xf numFmtId="0" fontId="7" fillId="6" borderId="2" xfId="11" applyFill="1">
      <alignment horizontal="center" vertical="center"/>
    </xf>
    <xf numFmtId="0" fontId="7" fillId="11"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1" borderId="2" xfId="12" applyFill="1">
      <alignment horizontal="left" vertical="center" indent="2"/>
    </xf>
    <xf numFmtId="0" fontId="7"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7" fillId="3" borderId="2" xfId="10" applyNumberFormat="1" applyFill="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7" fillId="4" borderId="2" xfId="10" applyNumberFormat="1" applyFill="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7" fillId="11" borderId="2" xfId="10" applyNumberFormat="1"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7" fillId="10" borderId="2" xfId="10" applyNumberFormat="1" applyFill="1">
      <alignment horizontal="center" vertical="center"/>
    </xf>
    <xf numFmtId="170" fontId="9" fillId="7" borderId="6" xfId="0" applyNumberFormat="1" applyFont="1" applyFill="1" applyBorder="1" applyAlignment="1">
      <alignment horizontal="center" vertical="center"/>
    </xf>
    <xf numFmtId="170" fontId="9" fillId="7" borderId="0" xfId="0" applyNumberFormat="1" applyFont="1" applyFill="1" applyAlignment="1">
      <alignment horizontal="center" vertical="center"/>
    </xf>
    <xf numFmtId="170" fontId="9" fillId="7" borderId="7" xfId="0" applyNumberFormat="1" applyFont="1" applyFill="1" applyBorder="1" applyAlignment="1">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5" fillId="45" borderId="2" xfId="0" applyFont="1" applyFill="1" applyBorder="1" applyAlignment="1">
      <alignment horizontal="left" vertical="center" indent="1"/>
    </xf>
    <xf numFmtId="0" fontId="7" fillId="45" borderId="2" xfId="11" applyFill="1">
      <alignment horizontal="center" vertical="center"/>
    </xf>
    <xf numFmtId="9" fontId="4" fillId="45" borderId="2" xfId="2" applyFont="1" applyFill="1" applyBorder="1" applyAlignment="1">
      <alignment horizontal="center" vertical="center"/>
    </xf>
    <xf numFmtId="169" fontId="0" fillId="45" borderId="2" xfId="0" applyNumberFormat="1" applyFill="1" applyBorder="1" applyAlignment="1">
      <alignment horizontal="center" vertical="center"/>
    </xf>
    <xf numFmtId="169" fontId="4" fillId="45" borderId="2" xfId="0" applyNumberFormat="1" applyFont="1" applyFill="1" applyBorder="1" applyAlignment="1">
      <alignment horizontal="center" vertical="center"/>
    </xf>
    <xf numFmtId="0" fontId="7" fillId="46" borderId="2" xfId="12" applyFill="1">
      <alignment horizontal="left" vertical="center" indent="2"/>
    </xf>
    <xf numFmtId="0" fontId="7" fillId="46" borderId="2" xfId="11" applyFill="1">
      <alignment horizontal="center" vertical="center"/>
    </xf>
    <xf numFmtId="9" fontId="4" fillId="46" borderId="2" xfId="2" applyFont="1" applyFill="1" applyBorder="1" applyAlignment="1">
      <alignment horizontal="center" vertical="center"/>
    </xf>
    <xf numFmtId="169" fontId="7" fillId="46" borderId="2" xfId="10" applyNumberFormat="1" applyFill="1">
      <alignment horizontal="center" vertical="center"/>
    </xf>
    <xf numFmtId="0" fontId="7" fillId="0" borderId="0" xfId="8" applyBorder="1">
      <alignment horizontal="right" indent="1"/>
    </xf>
    <xf numFmtId="0" fontId="0" fillId="0" borderId="0" xfId="0" applyBorder="1" applyAlignment="1">
      <alignment horizontal="center" vertical="center"/>
    </xf>
    <xf numFmtId="168" fontId="7" fillId="0" borderId="17" xfId="9" applyNumberFormat="1" applyBorder="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45">
    <dxf>
      <fill>
        <patternFill>
          <bgColor theme="7"/>
        </patternFill>
      </fill>
      <border>
        <left/>
        <right/>
      </border>
    </dxf>
    <dxf>
      <fill>
        <patternFill>
          <bgColor rgb="FF7AC87A"/>
        </patternFill>
      </fill>
    </dxf>
    <dxf>
      <border>
        <left style="thin">
          <color rgb="FFC00000"/>
        </left>
        <right style="thin">
          <color rgb="FFC00000"/>
        </right>
        <vertical/>
        <horizontal/>
      </border>
    </dxf>
    <dxf>
      <fill>
        <patternFill>
          <bgColor theme="9" tint="0.39994506668294322"/>
        </patternFill>
      </fill>
      <border>
        <left/>
        <right/>
      </border>
    </dxf>
    <dxf>
      <fill>
        <patternFill>
          <bgColor rgb="FF7AC87A"/>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7AC87A"/>
      <color rgb="FF46AC46"/>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S36"/>
  <sheetViews>
    <sheetView showGridLines="0" tabSelected="1" showRuler="0" zoomScale="70" zoomScaleNormal="70" zoomScalePageLayoutView="70" workbookViewId="0">
      <pane ySplit="6" topLeftCell="A7" activePane="bottomLeft" state="frozen"/>
      <selection pane="bottomLeft" activeCell="W18" sqref="W18"/>
    </sheetView>
  </sheetViews>
  <sheetFormatPr defaultRowHeight="30" customHeight="1"/>
  <cols>
    <col min="1" max="1" width="2.7109375" style="30" customWidth="1"/>
    <col min="2" max="2" width="44.7109375" bestFit="1" customWidth="1"/>
    <col min="3" max="3" width="6.42578125" customWidth="1"/>
    <col min="4" max="4" width="10.7109375" customWidth="1"/>
    <col min="5" max="5" width="10.42578125" style="5" customWidth="1"/>
    <col min="6" max="6" width="10.42578125" customWidth="1"/>
    <col min="7" max="7" width="2.7109375" customWidth="1"/>
    <col min="8" max="8" width="6.140625" hidden="1" customWidth="1"/>
    <col min="9" max="10" width="2.5703125" customWidth="1"/>
    <col min="11" max="11" width="2.7109375" bestFit="1" customWidth="1"/>
    <col min="12" max="253" width="2.5703125" customWidth="1"/>
  </cols>
  <sheetData>
    <row r="1" spans="1:253" ht="30" customHeight="1">
      <c r="A1" s="31" t="s">
        <v>0</v>
      </c>
      <c r="B1" s="34" t="s">
        <v>42</v>
      </c>
      <c r="C1" s="1"/>
      <c r="D1" s="2"/>
      <c r="E1" s="4"/>
      <c r="F1" s="29"/>
      <c r="H1" s="2"/>
      <c r="I1" s="50"/>
    </row>
    <row r="2" spans="1:253" ht="30" customHeight="1">
      <c r="A2" s="30" t="s">
        <v>1</v>
      </c>
      <c r="B2" s="35"/>
      <c r="I2" s="51"/>
    </row>
    <row r="3" spans="1:253" ht="30" customHeight="1">
      <c r="A3" s="30" t="s">
        <v>2</v>
      </c>
      <c r="B3" s="36"/>
      <c r="C3" s="70" t="s">
        <v>15</v>
      </c>
      <c r="D3" s="71"/>
      <c r="E3" s="83">
        <v>44466</v>
      </c>
      <c r="F3" s="83"/>
    </row>
    <row r="4" spans="1:253" ht="30" customHeight="1">
      <c r="A4" s="31" t="s">
        <v>3</v>
      </c>
      <c r="C4" s="70"/>
      <c r="D4" s="81"/>
      <c r="E4" s="82"/>
      <c r="I4" s="67">
        <f>I5</f>
        <v>44459</v>
      </c>
      <c r="J4" s="68"/>
      <c r="K4" s="68"/>
      <c r="L4" s="68"/>
      <c r="M4" s="68"/>
      <c r="N4" s="68"/>
      <c r="O4" s="69"/>
      <c r="P4" s="67">
        <f>P5</f>
        <v>44466</v>
      </c>
      <c r="Q4" s="68"/>
      <c r="R4" s="68"/>
      <c r="S4" s="68"/>
      <c r="T4" s="68"/>
      <c r="U4" s="68"/>
      <c r="V4" s="69"/>
      <c r="W4" s="67">
        <f>W5</f>
        <v>44473</v>
      </c>
      <c r="X4" s="68"/>
      <c r="Y4" s="68"/>
      <c r="Z4" s="68"/>
      <c r="AA4" s="68"/>
      <c r="AB4" s="68"/>
      <c r="AC4" s="69"/>
      <c r="AD4" s="67">
        <f>AD5</f>
        <v>44480</v>
      </c>
      <c r="AE4" s="68"/>
      <c r="AF4" s="68"/>
      <c r="AG4" s="68"/>
      <c r="AH4" s="68"/>
      <c r="AI4" s="68"/>
      <c r="AJ4" s="69"/>
      <c r="AK4" s="67">
        <f>AK5</f>
        <v>44487</v>
      </c>
      <c r="AL4" s="68"/>
      <c r="AM4" s="68"/>
      <c r="AN4" s="68"/>
      <c r="AO4" s="68"/>
      <c r="AP4" s="68"/>
      <c r="AQ4" s="69"/>
      <c r="AR4" s="67">
        <f>AR5</f>
        <v>44494</v>
      </c>
      <c r="AS4" s="68"/>
      <c r="AT4" s="68"/>
      <c r="AU4" s="68"/>
      <c r="AV4" s="68"/>
      <c r="AW4" s="68"/>
      <c r="AX4" s="69"/>
      <c r="AY4" s="67">
        <f>AY5</f>
        <v>44501</v>
      </c>
      <c r="AZ4" s="68"/>
      <c r="BA4" s="68"/>
      <c r="BB4" s="68"/>
      <c r="BC4" s="68"/>
      <c r="BD4" s="68"/>
      <c r="BE4" s="69"/>
      <c r="BF4" s="67">
        <f>BF5</f>
        <v>44508</v>
      </c>
      <c r="BG4" s="68"/>
      <c r="BH4" s="68"/>
      <c r="BI4" s="68"/>
      <c r="BJ4" s="68"/>
      <c r="BK4" s="68"/>
      <c r="BL4" s="69"/>
      <c r="BM4" s="67">
        <f t="shared" ref="BM4" si="0">BM5</f>
        <v>44515</v>
      </c>
      <c r="BN4" s="68"/>
      <c r="BO4" s="68"/>
      <c r="BP4" s="68"/>
      <c r="BQ4" s="68"/>
      <c r="BR4" s="68"/>
      <c r="BS4" s="69"/>
      <c r="BT4" s="67">
        <f t="shared" ref="BT4" si="1">BT5</f>
        <v>44522</v>
      </c>
      <c r="BU4" s="68"/>
      <c r="BV4" s="68"/>
      <c r="BW4" s="68"/>
      <c r="BX4" s="68"/>
      <c r="BY4" s="68"/>
      <c r="BZ4" s="69"/>
      <c r="CA4" s="67">
        <f t="shared" ref="CA4" si="2">CA5</f>
        <v>44529</v>
      </c>
      <c r="CB4" s="68"/>
      <c r="CC4" s="68"/>
      <c r="CD4" s="68"/>
      <c r="CE4" s="68"/>
      <c r="CF4" s="68"/>
      <c r="CG4" s="69"/>
      <c r="CH4" s="67">
        <f t="shared" ref="CH4" si="3">CH5</f>
        <v>44536</v>
      </c>
      <c r="CI4" s="68"/>
      <c r="CJ4" s="68"/>
      <c r="CK4" s="68"/>
      <c r="CL4" s="68"/>
      <c r="CM4" s="68"/>
      <c r="CN4" s="69"/>
      <c r="CO4" s="67">
        <f t="shared" ref="CO4" si="4">CO5</f>
        <v>44543</v>
      </c>
      <c r="CP4" s="68"/>
      <c r="CQ4" s="68"/>
      <c r="CR4" s="68"/>
      <c r="CS4" s="68"/>
      <c r="CT4" s="68"/>
      <c r="CU4" s="69"/>
      <c r="CV4" s="67">
        <f t="shared" ref="CV4" si="5">CV5</f>
        <v>44550</v>
      </c>
      <c r="CW4" s="68"/>
      <c r="CX4" s="68"/>
      <c r="CY4" s="68"/>
      <c r="CZ4" s="68"/>
      <c r="DA4" s="68"/>
      <c r="DB4" s="69"/>
      <c r="DC4" s="67">
        <f t="shared" ref="DC4" si="6">DC5</f>
        <v>44557</v>
      </c>
      <c r="DD4" s="68"/>
      <c r="DE4" s="68"/>
      <c r="DF4" s="68"/>
      <c r="DG4" s="68"/>
      <c r="DH4" s="68"/>
      <c r="DI4" s="69"/>
      <c r="DJ4" s="67">
        <f t="shared" ref="DJ4" si="7">DJ5</f>
        <v>44564</v>
      </c>
      <c r="DK4" s="68"/>
      <c r="DL4" s="68"/>
      <c r="DM4" s="68"/>
      <c r="DN4" s="68"/>
      <c r="DO4" s="68"/>
      <c r="DP4" s="69"/>
      <c r="DQ4" s="67">
        <f t="shared" ref="DQ4" si="8">DQ5</f>
        <v>44571</v>
      </c>
      <c r="DR4" s="68"/>
      <c r="DS4" s="68"/>
      <c r="DT4" s="68"/>
      <c r="DU4" s="68"/>
      <c r="DV4" s="68"/>
      <c r="DW4" s="69"/>
      <c r="DX4" s="67">
        <f t="shared" ref="DX4" si="9">DX5</f>
        <v>44578</v>
      </c>
      <c r="DY4" s="68"/>
      <c r="DZ4" s="68"/>
      <c r="EA4" s="68"/>
      <c r="EB4" s="68"/>
      <c r="EC4" s="68"/>
      <c r="ED4" s="69"/>
      <c r="EE4" s="67">
        <f t="shared" ref="EE4" si="10">EE5</f>
        <v>44585</v>
      </c>
      <c r="EF4" s="68"/>
      <c r="EG4" s="68"/>
      <c r="EH4" s="68"/>
      <c r="EI4" s="68"/>
      <c r="EJ4" s="68"/>
      <c r="EK4" s="69"/>
      <c r="EL4" s="67">
        <f t="shared" ref="EL4" si="11">EL5</f>
        <v>44592</v>
      </c>
      <c r="EM4" s="68"/>
      <c r="EN4" s="68"/>
      <c r="EO4" s="68"/>
      <c r="EP4" s="68"/>
      <c r="EQ4" s="68"/>
      <c r="ER4" s="69"/>
      <c r="ES4" s="67">
        <f t="shared" ref="ES4" si="12">ES5</f>
        <v>44599</v>
      </c>
      <c r="ET4" s="68"/>
      <c r="EU4" s="68"/>
      <c r="EV4" s="68"/>
      <c r="EW4" s="68"/>
      <c r="EX4" s="68"/>
      <c r="EY4" s="69"/>
      <c r="EZ4" s="67">
        <f t="shared" ref="EZ4" si="13">EZ5</f>
        <v>44606</v>
      </c>
      <c r="FA4" s="68"/>
      <c r="FB4" s="68"/>
      <c r="FC4" s="68"/>
      <c r="FD4" s="68"/>
      <c r="FE4" s="68"/>
      <c r="FF4" s="69"/>
      <c r="FG4" s="67">
        <f t="shared" ref="FG4" si="14">FG5</f>
        <v>44613</v>
      </c>
      <c r="FH4" s="68"/>
      <c r="FI4" s="68"/>
      <c r="FJ4" s="68"/>
      <c r="FK4" s="68"/>
      <c r="FL4" s="68"/>
      <c r="FM4" s="69"/>
      <c r="FN4" s="67">
        <f t="shared" ref="FN4" si="15">FN5</f>
        <v>44620</v>
      </c>
      <c r="FO4" s="68"/>
      <c r="FP4" s="68"/>
      <c r="FQ4" s="68"/>
      <c r="FR4" s="68"/>
      <c r="FS4" s="68"/>
      <c r="FT4" s="69"/>
      <c r="FU4" s="67">
        <f t="shared" ref="FU4" si="16">FU5</f>
        <v>44627</v>
      </c>
      <c r="FV4" s="68"/>
      <c r="FW4" s="68"/>
      <c r="FX4" s="68"/>
      <c r="FY4" s="68"/>
      <c r="FZ4" s="68"/>
      <c r="GA4" s="69"/>
      <c r="GB4" s="67">
        <f t="shared" ref="GB4" si="17">GB5</f>
        <v>44634</v>
      </c>
      <c r="GC4" s="68"/>
      <c r="GD4" s="68"/>
      <c r="GE4" s="68"/>
      <c r="GF4" s="68"/>
      <c r="GG4" s="68"/>
      <c r="GH4" s="69"/>
      <c r="GI4" s="67">
        <f t="shared" ref="GI4" si="18">GI5</f>
        <v>44641</v>
      </c>
      <c r="GJ4" s="68"/>
      <c r="GK4" s="68"/>
      <c r="GL4" s="68"/>
      <c r="GM4" s="68"/>
      <c r="GN4" s="68"/>
      <c r="GO4" s="69"/>
      <c r="GP4" s="67">
        <f t="shared" ref="GP4" si="19">GP5</f>
        <v>44648</v>
      </c>
      <c r="GQ4" s="68"/>
      <c r="GR4" s="68"/>
      <c r="GS4" s="68"/>
      <c r="GT4" s="68"/>
      <c r="GU4" s="68"/>
      <c r="GV4" s="69"/>
      <c r="GW4" s="67">
        <f t="shared" ref="GW4" si="20">GW5</f>
        <v>44655</v>
      </c>
      <c r="GX4" s="68"/>
      <c r="GY4" s="68"/>
      <c r="GZ4" s="68"/>
      <c r="HA4" s="68"/>
      <c r="HB4" s="68"/>
      <c r="HC4" s="69"/>
      <c r="HD4" s="67">
        <f t="shared" ref="HD4" si="21">HD5</f>
        <v>44662</v>
      </c>
      <c r="HE4" s="68"/>
      <c r="HF4" s="68"/>
      <c r="HG4" s="68"/>
      <c r="HH4" s="68"/>
      <c r="HI4" s="68"/>
      <c r="HJ4" s="69"/>
      <c r="HK4" s="67">
        <f t="shared" ref="HK4" si="22">HK5</f>
        <v>44669</v>
      </c>
      <c r="HL4" s="68"/>
      <c r="HM4" s="68"/>
      <c r="HN4" s="68"/>
      <c r="HO4" s="68"/>
      <c r="HP4" s="68"/>
      <c r="HQ4" s="69"/>
      <c r="HR4" s="67">
        <f t="shared" ref="HR4" si="23">HR5</f>
        <v>44676</v>
      </c>
      <c r="HS4" s="68"/>
      <c r="HT4" s="68"/>
      <c r="HU4" s="68"/>
      <c r="HV4" s="68"/>
      <c r="HW4" s="68"/>
      <c r="HX4" s="69"/>
      <c r="HY4" s="67">
        <f t="shared" ref="HY4" si="24">HY5</f>
        <v>44683</v>
      </c>
      <c r="HZ4" s="68"/>
      <c r="IA4" s="68"/>
      <c r="IB4" s="68"/>
      <c r="IC4" s="68"/>
      <c r="ID4" s="68"/>
      <c r="IE4" s="69"/>
      <c r="IF4" s="67">
        <f t="shared" ref="IF4" si="25">IF5</f>
        <v>44690</v>
      </c>
      <c r="IG4" s="68"/>
      <c r="IH4" s="68"/>
      <c r="II4" s="68"/>
      <c r="IJ4" s="68"/>
      <c r="IK4" s="68"/>
      <c r="IL4" s="69"/>
      <c r="IM4" s="67">
        <f t="shared" ref="IM4" si="26">IM5</f>
        <v>44697</v>
      </c>
      <c r="IN4" s="68"/>
      <c r="IO4" s="68"/>
      <c r="IP4" s="68"/>
      <c r="IQ4" s="68"/>
      <c r="IR4" s="68"/>
      <c r="IS4" s="69"/>
    </row>
    <row r="5" spans="1:253" ht="15" customHeight="1">
      <c r="A5" s="31" t="s">
        <v>4</v>
      </c>
      <c r="B5" s="49"/>
      <c r="C5" s="49"/>
      <c r="D5" s="49"/>
      <c r="E5" s="49"/>
      <c r="F5" s="49"/>
      <c r="G5" s="49"/>
      <c r="I5" s="64">
        <f>Project_Start-WEEKDAY(Project_Start,1)+2+7*(Display_Week-1)</f>
        <v>44459</v>
      </c>
      <c r="J5" s="65">
        <f>I5+1</f>
        <v>44460</v>
      </c>
      <c r="K5" s="65">
        <f t="shared" ref="K5:AX5" si="27">J5+1</f>
        <v>44461</v>
      </c>
      <c r="L5" s="65">
        <f t="shared" si="27"/>
        <v>44462</v>
      </c>
      <c r="M5" s="65">
        <f t="shared" si="27"/>
        <v>44463</v>
      </c>
      <c r="N5" s="65">
        <f t="shared" si="27"/>
        <v>44464</v>
      </c>
      <c r="O5" s="66">
        <f t="shared" si="27"/>
        <v>44465</v>
      </c>
      <c r="P5" s="64">
        <f>O5+1</f>
        <v>44466</v>
      </c>
      <c r="Q5" s="65">
        <f>P5+1</f>
        <v>44467</v>
      </c>
      <c r="R5" s="65">
        <f t="shared" si="27"/>
        <v>44468</v>
      </c>
      <c r="S5" s="65">
        <f t="shared" si="27"/>
        <v>44469</v>
      </c>
      <c r="T5" s="65">
        <f t="shared" si="27"/>
        <v>44470</v>
      </c>
      <c r="U5" s="65">
        <f t="shared" si="27"/>
        <v>44471</v>
      </c>
      <c r="V5" s="66">
        <f t="shared" si="27"/>
        <v>44472</v>
      </c>
      <c r="W5" s="64">
        <f>V5+1</f>
        <v>44473</v>
      </c>
      <c r="X5" s="65">
        <f>W5+1</f>
        <v>44474</v>
      </c>
      <c r="Y5" s="65">
        <f t="shared" si="27"/>
        <v>44475</v>
      </c>
      <c r="Z5" s="65">
        <f t="shared" si="27"/>
        <v>44476</v>
      </c>
      <c r="AA5" s="65">
        <f t="shared" si="27"/>
        <v>44477</v>
      </c>
      <c r="AB5" s="65">
        <f t="shared" si="27"/>
        <v>44478</v>
      </c>
      <c r="AC5" s="66">
        <f t="shared" si="27"/>
        <v>44479</v>
      </c>
      <c r="AD5" s="64">
        <f>AC5+1</f>
        <v>44480</v>
      </c>
      <c r="AE5" s="65">
        <f>AD5+1</f>
        <v>44481</v>
      </c>
      <c r="AF5" s="65">
        <f t="shared" si="27"/>
        <v>44482</v>
      </c>
      <c r="AG5" s="65">
        <f t="shared" si="27"/>
        <v>44483</v>
      </c>
      <c r="AH5" s="65">
        <f t="shared" si="27"/>
        <v>44484</v>
      </c>
      <c r="AI5" s="65">
        <f t="shared" si="27"/>
        <v>44485</v>
      </c>
      <c r="AJ5" s="66">
        <f t="shared" si="27"/>
        <v>44486</v>
      </c>
      <c r="AK5" s="64">
        <f>AJ5+1</f>
        <v>44487</v>
      </c>
      <c r="AL5" s="65">
        <f>AK5+1</f>
        <v>44488</v>
      </c>
      <c r="AM5" s="65">
        <f t="shared" si="27"/>
        <v>44489</v>
      </c>
      <c r="AN5" s="65">
        <f t="shared" si="27"/>
        <v>44490</v>
      </c>
      <c r="AO5" s="65">
        <f t="shared" si="27"/>
        <v>44491</v>
      </c>
      <c r="AP5" s="65">
        <f t="shared" si="27"/>
        <v>44492</v>
      </c>
      <c r="AQ5" s="66">
        <f t="shared" si="27"/>
        <v>44493</v>
      </c>
      <c r="AR5" s="64">
        <f>AQ5+1</f>
        <v>44494</v>
      </c>
      <c r="AS5" s="65">
        <f>AR5+1</f>
        <v>44495</v>
      </c>
      <c r="AT5" s="65">
        <f t="shared" si="27"/>
        <v>44496</v>
      </c>
      <c r="AU5" s="65">
        <f t="shared" si="27"/>
        <v>44497</v>
      </c>
      <c r="AV5" s="65">
        <f t="shared" si="27"/>
        <v>44498</v>
      </c>
      <c r="AW5" s="65">
        <f t="shared" si="27"/>
        <v>44499</v>
      </c>
      <c r="AX5" s="66">
        <f t="shared" si="27"/>
        <v>44500</v>
      </c>
      <c r="AY5" s="64">
        <f>AX5+1</f>
        <v>44501</v>
      </c>
      <c r="AZ5" s="65">
        <f>AY5+1</f>
        <v>44502</v>
      </c>
      <c r="BA5" s="65">
        <f t="shared" ref="BA5:BE5" si="28">AZ5+1</f>
        <v>44503</v>
      </c>
      <c r="BB5" s="65">
        <f t="shared" si="28"/>
        <v>44504</v>
      </c>
      <c r="BC5" s="65">
        <f t="shared" si="28"/>
        <v>44505</v>
      </c>
      <c r="BD5" s="65">
        <f t="shared" si="28"/>
        <v>44506</v>
      </c>
      <c r="BE5" s="66">
        <f t="shared" si="28"/>
        <v>44507</v>
      </c>
      <c r="BF5" s="64">
        <f>BE5+1</f>
        <v>44508</v>
      </c>
      <c r="BG5" s="65">
        <f>BF5+1</f>
        <v>44509</v>
      </c>
      <c r="BH5" s="65">
        <f t="shared" ref="BH5:BN5" si="29">BG5+1</f>
        <v>44510</v>
      </c>
      <c r="BI5" s="65">
        <f t="shared" si="29"/>
        <v>44511</v>
      </c>
      <c r="BJ5" s="65">
        <f t="shared" si="29"/>
        <v>44512</v>
      </c>
      <c r="BK5" s="65">
        <f t="shared" si="29"/>
        <v>44513</v>
      </c>
      <c r="BL5" s="66">
        <f t="shared" si="29"/>
        <v>44514</v>
      </c>
      <c r="BM5" s="64">
        <f t="shared" si="29"/>
        <v>44515</v>
      </c>
      <c r="BN5" s="65">
        <f t="shared" si="29"/>
        <v>44516</v>
      </c>
      <c r="BO5" s="65">
        <f t="shared" ref="BO5" si="30">BN5+1</f>
        <v>44517</v>
      </c>
      <c r="BP5" s="65">
        <f t="shared" ref="BP5" si="31">BO5+1</f>
        <v>44518</v>
      </c>
      <c r="BQ5" s="65">
        <f t="shared" ref="BQ5" si="32">BP5+1</f>
        <v>44519</v>
      </c>
      <c r="BR5" s="65">
        <f t="shared" ref="BR5" si="33">BQ5+1</f>
        <v>44520</v>
      </c>
      <c r="BS5" s="66">
        <f t="shared" ref="BS5:BU5" si="34">BR5+1</f>
        <v>44521</v>
      </c>
      <c r="BT5" s="64">
        <f t="shared" si="34"/>
        <v>44522</v>
      </c>
      <c r="BU5" s="65">
        <f t="shared" si="34"/>
        <v>44523</v>
      </c>
      <c r="BV5" s="65">
        <f t="shared" ref="BV5" si="35">BU5+1</f>
        <v>44524</v>
      </c>
      <c r="BW5" s="65">
        <f t="shared" ref="BW5" si="36">BV5+1</f>
        <v>44525</v>
      </c>
      <c r="BX5" s="65">
        <f t="shared" ref="BX5" si="37">BW5+1</f>
        <v>44526</v>
      </c>
      <c r="BY5" s="65">
        <f t="shared" ref="BY5" si="38">BX5+1</f>
        <v>44527</v>
      </c>
      <c r="BZ5" s="66">
        <f t="shared" ref="BZ5:CB5" si="39">BY5+1</f>
        <v>44528</v>
      </c>
      <c r="CA5" s="64">
        <f t="shared" si="39"/>
        <v>44529</v>
      </c>
      <c r="CB5" s="65">
        <f t="shared" si="39"/>
        <v>44530</v>
      </c>
      <c r="CC5" s="65">
        <f t="shared" ref="CC5" si="40">CB5+1</f>
        <v>44531</v>
      </c>
      <c r="CD5" s="65">
        <f t="shared" ref="CD5" si="41">CC5+1</f>
        <v>44532</v>
      </c>
      <c r="CE5" s="65">
        <f t="shared" ref="CE5" si="42">CD5+1</f>
        <v>44533</v>
      </c>
      <c r="CF5" s="65">
        <f t="shared" ref="CF5" si="43">CE5+1</f>
        <v>44534</v>
      </c>
      <c r="CG5" s="66">
        <f t="shared" ref="CG5" si="44">CF5+1</f>
        <v>44535</v>
      </c>
      <c r="CH5" s="64">
        <f t="shared" ref="CH5" si="45">CG5+1</f>
        <v>44536</v>
      </c>
      <c r="CI5" s="65">
        <f t="shared" ref="CI5" si="46">CH5+1</f>
        <v>44537</v>
      </c>
      <c r="CJ5" s="65">
        <f t="shared" ref="CJ5" si="47">CI5+1</f>
        <v>44538</v>
      </c>
      <c r="CK5" s="65">
        <f t="shared" ref="CK5" si="48">CJ5+1</f>
        <v>44539</v>
      </c>
      <c r="CL5" s="65">
        <f t="shared" ref="CL5" si="49">CK5+1</f>
        <v>44540</v>
      </c>
      <c r="CM5" s="65">
        <f t="shared" ref="CM5" si="50">CL5+1</f>
        <v>44541</v>
      </c>
      <c r="CN5" s="66">
        <f t="shared" ref="CN5" si="51">CM5+1</f>
        <v>44542</v>
      </c>
      <c r="CO5" s="64">
        <f t="shared" ref="CO5" si="52">CN5+1</f>
        <v>44543</v>
      </c>
      <c r="CP5" s="65">
        <f t="shared" ref="CP5" si="53">CO5+1</f>
        <v>44544</v>
      </c>
      <c r="CQ5" s="65">
        <f t="shared" ref="CQ5" si="54">CP5+1</f>
        <v>44545</v>
      </c>
      <c r="CR5" s="65">
        <f t="shared" ref="CR5" si="55">CQ5+1</f>
        <v>44546</v>
      </c>
      <c r="CS5" s="65">
        <f t="shared" ref="CS5" si="56">CR5+1</f>
        <v>44547</v>
      </c>
      <c r="CT5" s="65">
        <f t="shared" ref="CT5" si="57">CS5+1</f>
        <v>44548</v>
      </c>
      <c r="CU5" s="66">
        <f t="shared" ref="CU5" si="58">CT5+1</f>
        <v>44549</v>
      </c>
      <c r="CV5" s="64">
        <f t="shared" ref="CV5" si="59">CU5+1</f>
        <v>44550</v>
      </c>
      <c r="CW5" s="65">
        <f t="shared" ref="CW5" si="60">CV5+1</f>
        <v>44551</v>
      </c>
      <c r="CX5" s="65">
        <f t="shared" ref="CX5" si="61">CW5+1</f>
        <v>44552</v>
      </c>
      <c r="CY5" s="65">
        <f t="shared" ref="CY5" si="62">CX5+1</f>
        <v>44553</v>
      </c>
      <c r="CZ5" s="65">
        <f t="shared" ref="CZ5" si="63">CY5+1</f>
        <v>44554</v>
      </c>
      <c r="DA5" s="65">
        <f t="shared" ref="DA5" si="64">CZ5+1</f>
        <v>44555</v>
      </c>
      <c r="DB5" s="66">
        <f t="shared" ref="DB5" si="65">DA5+1</f>
        <v>44556</v>
      </c>
      <c r="DC5" s="64">
        <f t="shared" ref="DC5" si="66">DB5+1</f>
        <v>44557</v>
      </c>
      <c r="DD5" s="65">
        <f t="shared" ref="DD5" si="67">DC5+1</f>
        <v>44558</v>
      </c>
      <c r="DE5" s="65">
        <f t="shared" ref="DE5" si="68">DD5+1</f>
        <v>44559</v>
      </c>
      <c r="DF5" s="65">
        <f t="shared" ref="DF5" si="69">DE5+1</f>
        <v>44560</v>
      </c>
      <c r="DG5" s="65">
        <f t="shared" ref="DG5" si="70">DF5+1</f>
        <v>44561</v>
      </c>
      <c r="DH5" s="65">
        <f t="shared" ref="DH5" si="71">DG5+1</f>
        <v>44562</v>
      </c>
      <c r="DI5" s="66">
        <f t="shared" ref="DI5" si="72">DH5+1</f>
        <v>44563</v>
      </c>
      <c r="DJ5" s="64">
        <f t="shared" ref="DJ5" si="73">DI5+1</f>
        <v>44564</v>
      </c>
      <c r="DK5" s="65">
        <f t="shared" ref="DK5" si="74">DJ5+1</f>
        <v>44565</v>
      </c>
      <c r="DL5" s="65">
        <f t="shared" ref="DL5" si="75">DK5+1</f>
        <v>44566</v>
      </c>
      <c r="DM5" s="65">
        <f t="shared" ref="DM5" si="76">DL5+1</f>
        <v>44567</v>
      </c>
      <c r="DN5" s="65">
        <f t="shared" ref="DN5" si="77">DM5+1</f>
        <v>44568</v>
      </c>
      <c r="DO5" s="65">
        <f t="shared" ref="DO5" si="78">DN5+1</f>
        <v>44569</v>
      </c>
      <c r="DP5" s="66">
        <f t="shared" ref="DP5" si="79">DO5+1</f>
        <v>44570</v>
      </c>
      <c r="DQ5" s="64">
        <f t="shared" ref="DQ5" si="80">DP5+1</f>
        <v>44571</v>
      </c>
      <c r="DR5" s="65">
        <f t="shared" ref="DR5" si="81">DQ5+1</f>
        <v>44572</v>
      </c>
      <c r="DS5" s="65">
        <f t="shared" ref="DS5" si="82">DR5+1</f>
        <v>44573</v>
      </c>
      <c r="DT5" s="65">
        <f t="shared" ref="DT5" si="83">DS5+1</f>
        <v>44574</v>
      </c>
      <c r="DU5" s="65">
        <f t="shared" ref="DU5" si="84">DT5+1</f>
        <v>44575</v>
      </c>
      <c r="DV5" s="65">
        <f t="shared" ref="DV5" si="85">DU5+1</f>
        <v>44576</v>
      </c>
      <c r="DW5" s="66">
        <f t="shared" ref="DW5" si="86">DV5+1</f>
        <v>44577</v>
      </c>
      <c r="DX5" s="64">
        <f t="shared" ref="DX5" si="87">DW5+1</f>
        <v>44578</v>
      </c>
      <c r="DY5" s="65">
        <f t="shared" ref="DY5" si="88">DX5+1</f>
        <v>44579</v>
      </c>
      <c r="DZ5" s="65">
        <f t="shared" ref="DZ5" si="89">DY5+1</f>
        <v>44580</v>
      </c>
      <c r="EA5" s="65">
        <f t="shared" ref="EA5" si="90">DZ5+1</f>
        <v>44581</v>
      </c>
      <c r="EB5" s="65">
        <f t="shared" ref="EB5" si="91">EA5+1</f>
        <v>44582</v>
      </c>
      <c r="EC5" s="65">
        <f t="shared" ref="EC5" si="92">EB5+1</f>
        <v>44583</v>
      </c>
      <c r="ED5" s="66">
        <f t="shared" ref="ED5" si="93">EC5+1</f>
        <v>44584</v>
      </c>
      <c r="EE5" s="64">
        <f t="shared" ref="EE5" si="94">ED5+1</f>
        <v>44585</v>
      </c>
      <c r="EF5" s="65">
        <f t="shared" ref="EF5" si="95">EE5+1</f>
        <v>44586</v>
      </c>
      <c r="EG5" s="65">
        <f t="shared" ref="EG5" si="96">EF5+1</f>
        <v>44587</v>
      </c>
      <c r="EH5" s="65">
        <f t="shared" ref="EH5" si="97">EG5+1</f>
        <v>44588</v>
      </c>
      <c r="EI5" s="65">
        <f t="shared" ref="EI5" si="98">EH5+1</f>
        <v>44589</v>
      </c>
      <c r="EJ5" s="65">
        <f t="shared" ref="EJ5" si="99">EI5+1</f>
        <v>44590</v>
      </c>
      <c r="EK5" s="66">
        <f t="shared" ref="EK5" si="100">EJ5+1</f>
        <v>44591</v>
      </c>
      <c r="EL5" s="64">
        <f t="shared" ref="EL5" si="101">EK5+1</f>
        <v>44592</v>
      </c>
      <c r="EM5" s="65">
        <f t="shared" ref="EM5" si="102">EL5+1</f>
        <v>44593</v>
      </c>
      <c r="EN5" s="65">
        <f t="shared" ref="EN5" si="103">EM5+1</f>
        <v>44594</v>
      </c>
      <c r="EO5" s="65">
        <f t="shared" ref="EO5" si="104">EN5+1</f>
        <v>44595</v>
      </c>
      <c r="EP5" s="65">
        <f t="shared" ref="EP5" si="105">EO5+1</f>
        <v>44596</v>
      </c>
      <c r="EQ5" s="65">
        <f t="shared" ref="EQ5" si="106">EP5+1</f>
        <v>44597</v>
      </c>
      <c r="ER5" s="66">
        <f t="shared" ref="ER5" si="107">EQ5+1</f>
        <v>44598</v>
      </c>
      <c r="ES5" s="64">
        <f t="shared" ref="ES5" si="108">ER5+1</f>
        <v>44599</v>
      </c>
      <c r="ET5" s="65">
        <f t="shared" ref="ET5" si="109">ES5+1</f>
        <v>44600</v>
      </c>
      <c r="EU5" s="65">
        <f t="shared" ref="EU5" si="110">ET5+1</f>
        <v>44601</v>
      </c>
      <c r="EV5" s="65">
        <f t="shared" ref="EV5" si="111">EU5+1</f>
        <v>44602</v>
      </c>
      <c r="EW5" s="65">
        <f t="shared" ref="EW5" si="112">EV5+1</f>
        <v>44603</v>
      </c>
      <c r="EX5" s="65">
        <f t="shared" ref="EX5" si="113">EW5+1</f>
        <v>44604</v>
      </c>
      <c r="EY5" s="66">
        <f t="shared" ref="EY5" si="114">EX5+1</f>
        <v>44605</v>
      </c>
      <c r="EZ5" s="64">
        <f t="shared" ref="EZ5" si="115">EY5+1</f>
        <v>44606</v>
      </c>
      <c r="FA5" s="65">
        <f t="shared" ref="FA5" si="116">EZ5+1</f>
        <v>44607</v>
      </c>
      <c r="FB5" s="65">
        <f t="shared" ref="FB5" si="117">FA5+1</f>
        <v>44608</v>
      </c>
      <c r="FC5" s="65">
        <f t="shared" ref="FC5" si="118">FB5+1</f>
        <v>44609</v>
      </c>
      <c r="FD5" s="65">
        <f t="shared" ref="FD5" si="119">FC5+1</f>
        <v>44610</v>
      </c>
      <c r="FE5" s="65">
        <f t="shared" ref="FE5" si="120">FD5+1</f>
        <v>44611</v>
      </c>
      <c r="FF5" s="66">
        <f t="shared" ref="FF5" si="121">FE5+1</f>
        <v>44612</v>
      </c>
      <c r="FG5" s="64">
        <f t="shared" ref="FG5" si="122">FF5+1</f>
        <v>44613</v>
      </c>
      <c r="FH5" s="65">
        <f t="shared" ref="FH5" si="123">FG5+1</f>
        <v>44614</v>
      </c>
      <c r="FI5" s="65">
        <f t="shared" ref="FI5" si="124">FH5+1</f>
        <v>44615</v>
      </c>
      <c r="FJ5" s="65">
        <f t="shared" ref="FJ5" si="125">FI5+1</f>
        <v>44616</v>
      </c>
      <c r="FK5" s="65">
        <f t="shared" ref="FK5" si="126">FJ5+1</f>
        <v>44617</v>
      </c>
      <c r="FL5" s="65">
        <f t="shared" ref="FL5" si="127">FK5+1</f>
        <v>44618</v>
      </c>
      <c r="FM5" s="66">
        <f t="shared" ref="FM5" si="128">FL5+1</f>
        <v>44619</v>
      </c>
      <c r="FN5" s="64">
        <f t="shared" ref="FN5" si="129">FM5+1</f>
        <v>44620</v>
      </c>
      <c r="FO5" s="65">
        <f t="shared" ref="FO5" si="130">FN5+1</f>
        <v>44621</v>
      </c>
      <c r="FP5" s="65">
        <f t="shared" ref="FP5" si="131">FO5+1</f>
        <v>44622</v>
      </c>
      <c r="FQ5" s="65">
        <f t="shared" ref="FQ5" si="132">FP5+1</f>
        <v>44623</v>
      </c>
      <c r="FR5" s="65">
        <f t="shared" ref="FR5" si="133">FQ5+1</f>
        <v>44624</v>
      </c>
      <c r="FS5" s="65">
        <f t="shared" ref="FS5" si="134">FR5+1</f>
        <v>44625</v>
      </c>
      <c r="FT5" s="66">
        <f t="shared" ref="FT5" si="135">FS5+1</f>
        <v>44626</v>
      </c>
      <c r="FU5" s="64">
        <f t="shared" ref="FU5" si="136">FT5+1</f>
        <v>44627</v>
      </c>
      <c r="FV5" s="65">
        <f t="shared" ref="FV5" si="137">FU5+1</f>
        <v>44628</v>
      </c>
      <c r="FW5" s="65">
        <f t="shared" ref="FW5" si="138">FV5+1</f>
        <v>44629</v>
      </c>
      <c r="FX5" s="65">
        <f t="shared" ref="FX5" si="139">FW5+1</f>
        <v>44630</v>
      </c>
      <c r="FY5" s="65">
        <f t="shared" ref="FY5" si="140">FX5+1</f>
        <v>44631</v>
      </c>
      <c r="FZ5" s="65">
        <f t="shared" ref="FZ5" si="141">FY5+1</f>
        <v>44632</v>
      </c>
      <c r="GA5" s="66">
        <f t="shared" ref="GA5" si="142">FZ5+1</f>
        <v>44633</v>
      </c>
      <c r="GB5" s="64">
        <f t="shared" ref="GB5" si="143">GA5+1</f>
        <v>44634</v>
      </c>
      <c r="GC5" s="65">
        <f t="shared" ref="GC5" si="144">GB5+1</f>
        <v>44635</v>
      </c>
      <c r="GD5" s="65">
        <f t="shared" ref="GD5" si="145">GC5+1</f>
        <v>44636</v>
      </c>
      <c r="GE5" s="65">
        <f t="shared" ref="GE5" si="146">GD5+1</f>
        <v>44637</v>
      </c>
      <c r="GF5" s="65">
        <f t="shared" ref="GF5" si="147">GE5+1</f>
        <v>44638</v>
      </c>
      <c r="GG5" s="65">
        <f t="shared" ref="GG5" si="148">GF5+1</f>
        <v>44639</v>
      </c>
      <c r="GH5" s="66">
        <f t="shared" ref="GH5" si="149">GG5+1</f>
        <v>44640</v>
      </c>
      <c r="GI5" s="64">
        <f t="shared" ref="GI5" si="150">GH5+1</f>
        <v>44641</v>
      </c>
      <c r="GJ5" s="65">
        <f t="shared" ref="GJ5" si="151">GI5+1</f>
        <v>44642</v>
      </c>
      <c r="GK5" s="65">
        <f t="shared" ref="GK5" si="152">GJ5+1</f>
        <v>44643</v>
      </c>
      <c r="GL5" s="65">
        <f t="shared" ref="GL5" si="153">GK5+1</f>
        <v>44644</v>
      </c>
      <c r="GM5" s="65">
        <f t="shared" ref="GM5" si="154">GL5+1</f>
        <v>44645</v>
      </c>
      <c r="GN5" s="65">
        <f t="shared" ref="GN5" si="155">GM5+1</f>
        <v>44646</v>
      </c>
      <c r="GO5" s="66">
        <f t="shared" ref="GO5" si="156">GN5+1</f>
        <v>44647</v>
      </c>
      <c r="GP5" s="64">
        <f t="shared" ref="GP5" si="157">GO5+1</f>
        <v>44648</v>
      </c>
      <c r="GQ5" s="65">
        <f t="shared" ref="GQ5" si="158">GP5+1</f>
        <v>44649</v>
      </c>
      <c r="GR5" s="65">
        <f t="shared" ref="GR5" si="159">GQ5+1</f>
        <v>44650</v>
      </c>
      <c r="GS5" s="65">
        <f t="shared" ref="GS5" si="160">GR5+1</f>
        <v>44651</v>
      </c>
      <c r="GT5" s="65">
        <f t="shared" ref="GT5" si="161">GS5+1</f>
        <v>44652</v>
      </c>
      <c r="GU5" s="65">
        <f t="shared" ref="GU5" si="162">GT5+1</f>
        <v>44653</v>
      </c>
      <c r="GV5" s="66">
        <f t="shared" ref="GV5" si="163">GU5+1</f>
        <v>44654</v>
      </c>
      <c r="GW5" s="64">
        <f t="shared" ref="GW5" si="164">GV5+1</f>
        <v>44655</v>
      </c>
      <c r="GX5" s="65">
        <f t="shared" ref="GX5" si="165">GW5+1</f>
        <v>44656</v>
      </c>
      <c r="GY5" s="65">
        <f t="shared" ref="GY5" si="166">GX5+1</f>
        <v>44657</v>
      </c>
      <c r="GZ5" s="65">
        <f t="shared" ref="GZ5" si="167">GY5+1</f>
        <v>44658</v>
      </c>
      <c r="HA5" s="65">
        <f t="shared" ref="HA5" si="168">GZ5+1</f>
        <v>44659</v>
      </c>
      <c r="HB5" s="65">
        <f t="shared" ref="HB5" si="169">HA5+1</f>
        <v>44660</v>
      </c>
      <c r="HC5" s="66">
        <f t="shared" ref="HC5" si="170">HB5+1</f>
        <v>44661</v>
      </c>
      <c r="HD5" s="64">
        <f t="shared" ref="HD5" si="171">HC5+1</f>
        <v>44662</v>
      </c>
      <c r="HE5" s="65">
        <f t="shared" ref="HE5" si="172">HD5+1</f>
        <v>44663</v>
      </c>
      <c r="HF5" s="65">
        <f t="shared" ref="HF5" si="173">HE5+1</f>
        <v>44664</v>
      </c>
      <c r="HG5" s="65">
        <f t="shared" ref="HG5" si="174">HF5+1</f>
        <v>44665</v>
      </c>
      <c r="HH5" s="65">
        <f t="shared" ref="HH5" si="175">HG5+1</f>
        <v>44666</v>
      </c>
      <c r="HI5" s="65">
        <f t="shared" ref="HI5" si="176">HH5+1</f>
        <v>44667</v>
      </c>
      <c r="HJ5" s="66">
        <f t="shared" ref="HJ5" si="177">HI5+1</f>
        <v>44668</v>
      </c>
      <c r="HK5" s="64">
        <f t="shared" ref="HK5" si="178">HJ5+1</f>
        <v>44669</v>
      </c>
      <c r="HL5" s="65">
        <f t="shared" ref="HL5" si="179">HK5+1</f>
        <v>44670</v>
      </c>
      <c r="HM5" s="65">
        <f t="shared" ref="HM5" si="180">HL5+1</f>
        <v>44671</v>
      </c>
      <c r="HN5" s="65">
        <f t="shared" ref="HN5" si="181">HM5+1</f>
        <v>44672</v>
      </c>
      <c r="HO5" s="65">
        <f t="shared" ref="HO5" si="182">HN5+1</f>
        <v>44673</v>
      </c>
      <c r="HP5" s="65">
        <f t="shared" ref="HP5" si="183">HO5+1</f>
        <v>44674</v>
      </c>
      <c r="HQ5" s="66">
        <f t="shared" ref="HQ5" si="184">HP5+1</f>
        <v>44675</v>
      </c>
      <c r="HR5" s="64">
        <f t="shared" ref="HR5" si="185">HQ5+1</f>
        <v>44676</v>
      </c>
      <c r="HS5" s="65">
        <f t="shared" ref="HS5" si="186">HR5+1</f>
        <v>44677</v>
      </c>
      <c r="HT5" s="65">
        <f t="shared" ref="HT5" si="187">HS5+1</f>
        <v>44678</v>
      </c>
      <c r="HU5" s="65">
        <f t="shared" ref="HU5" si="188">HT5+1</f>
        <v>44679</v>
      </c>
      <c r="HV5" s="65">
        <f t="shared" ref="HV5" si="189">HU5+1</f>
        <v>44680</v>
      </c>
      <c r="HW5" s="65">
        <f t="shared" ref="HW5" si="190">HV5+1</f>
        <v>44681</v>
      </c>
      <c r="HX5" s="66">
        <f t="shared" ref="HX5" si="191">HW5+1</f>
        <v>44682</v>
      </c>
      <c r="HY5" s="64">
        <f t="shared" ref="HY5" si="192">HX5+1</f>
        <v>44683</v>
      </c>
      <c r="HZ5" s="65">
        <f t="shared" ref="HZ5" si="193">HY5+1</f>
        <v>44684</v>
      </c>
      <c r="IA5" s="65">
        <f t="shared" ref="IA5" si="194">HZ5+1</f>
        <v>44685</v>
      </c>
      <c r="IB5" s="65">
        <f t="shared" ref="IB5" si="195">IA5+1</f>
        <v>44686</v>
      </c>
      <c r="IC5" s="65">
        <f t="shared" ref="IC5" si="196">IB5+1</f>
        <v>44687</v>
      </c>
      <c r="ID5" s="65">
        <f t="shared" ref="ID5" si="197">IC5+1</f>
        <v>44688</v>
      </c>
      <c r="IE5" s="66">
        <f t="shared" ref="IE5" si="198">ID5+1</f>
        <v>44689</v>
      </c>
      <c r="IF5" s="64">
        <f t="shared" ref="IF5" si="199">IE5+1</f>
        <v>44690</v>
      </c>
      <c r="IG5" s="65">
        <f t="shared" ref="IG5" si="200">IF5+1</f>
        <v>44691</v>
      </c>
      <c r="IH5" s="65">
        <f t="shared" ref="IH5" si="201">IG5+1</f>
        <v>44692</v>
      </c>
      <c r="II5" s="65">
        <f t="shared" ref="II5" si="202">IH5+1</f>
        <v>44693</v>
      </c>
      <c r="IJ5" s="65">
        <f t="shared" ref="IJ5" si="203">II5+1</f>
        <v>44694</v>
      </c>
      <c r="IK5" s="65">
        <f t="shared" ref="IK5" si="204">IJ5+1</f>
        <v>44695</v>
      </c>
      <c r="IL5" s="66">
        <f t="shared" ref="IL5" si="205">IK5+1</f>
        <v>44696</v>
      </c>
      <c r="IM5" s="64">
        <f t="shared" ref="IM5" si="206">IL5+1</f>
        <v>44697</v>
      </c>
      <c r="IN5" s="65">
        <f t="shared" ref="IN5" si="207">IM5+1</f>
        <v>44698</v>
      </c>
      <c r="IO5" s="65">
        <f t="shared" ref="IO5" si="208">IN5+1</f>
        <v>44699</v>
      </c>
      <c r="IP5" s="65">
        <f t="shared" ref="IP5" si="209">IO5+1</f>
        <v>44700</v>
      </c>
      <c r="IQ5" s="65">
        <f t="shared" ref="IQ5" si="210">IP5+1</f>
        <v>44701</v>
      </c>
      <c r="IR5" s="65">
        <f t="shared" ref="IR5" si="211">IQ5+1</f>
        <v>44702</v>
      </c>
      <c r="IS5" s="66">
        <f t="shared" ref="IS5" si="212">IR5+1</f>
        <v>44703</v>
      </c>
    </row>
    <row r="6" spans="1:253" ht="30" customHeight="1" thickBot="1">
      <c r="A6" s="31" t="s">
        <v>5</v>
      </c>
      <c r="B6" s="7" t="s">
        <v>14</v>
      </c>
      <c r="C6" s="8"/>
      <c r="D6" s="8" t="s">
        <v>16</v>
      </c>
      <c r="E6" s="8" t="s">
        <v>17</v>
      </c>
      <c r="F6" s="8" t="s">
        <v>18</v>
      </c>
      <c r="G6" s="8"/>
      <c r="H6" s="8" t="s">
        <v>19</v>
      </c>
      <c r="I6" s="9" t="str">
        <f t="shared" ref="I6" si="213">LEFT(TEXT(I5,"ddd"),1)</f>
        <v>M</v>
      </c>
      <c r="J6" s="9" t="str">
        <f t="shared" ref="J6:AR6" si="214">LEFT(TEXT(J5,"ddd"),1)</f>
        <v>T</v>
      </c>
      <c r="K6" s="9" t="str">
        <f t="shared" si="214"/>
        <v>W</v>
      </c>
      <c r="L6" s="9" t="str">
        <f t="shared" si="214"/>
        <v>T</v>
      </c>
      <c r="M6" s="9" t="str">
        <f t="shared" si="214"/>
        <v>F</v>
      </c>
      <c r="N6" s="9" t="str">
        <f t="shared" si="214"/>
        <v>S</v>
      </c>
      <c r="O6" s="9" t="str">
        <f t="shared" si="214"/>
        <v>S</v>
      </c>
      <c r="P6" s="9" t="str">
        <f t="shared" si="214"/>
        <v>M</v>
      </c>
      <c r="Q6" s="9" t="str">
        <f t="shared" si="214"/>
        <v>T</v>
      </c>
      <c r="R6" s="9" t="str">
        <f t="shared" si="214"/>
        <v>W</v>
      </c>
      <c r="S6" s="9" t="str">
        <f t="shared" si="214"/>
        <v>T</v>
      </c>
      <c r="T6" s="9" t="str">
        <f t="shared" si="214"/>
        <v>F</v>
      </c>
      <c r="U6" s="9" t="str">
        <f t="shared" si="214"/>
        <v>S</v>
      </c>
      <c r="V6" s="9" t="str">
        <f t="shared" si="214"/>
        <v>S</v>
      </c>
      <c r="W6" s="9" t="str">
        <f t="shared" si="214"/>
        <v>M</v>
      </c>
      <c r="X6" s="9" t="str">
        <f t="shared" si="214"/>
        <v>T</v>
      </c>
      <c r="Y6" s="9" t="str">
        <f t="shared" si="214"/>
        <v>W</v>
      </c>
      <c r="Z6" s="9" t="str">
        <f t="shared" si="214"/>
        <v>T</v>
      </c>
      <c r="AA6" s="9" t="str">
        <f t="shared" si="214"/>
        <v>F</v>
      </c>
      <c r="AB6" s="9" t="str">
        <f t="shared" si="214"/>
        <v>S</v>
      </c>
      <c r="AC6" s="9" t="str">
        <f t="shared" si="214"/>
        <v>S</v>
      </c>
      <c r="AD6" s="9" t="str">
        <f t="shared" si="214"/>
        <v>M</v>
      </c>
      <c r="AE6" s="9" t="str">
        <f t="shared" si="214"/>
        <v>T</v>
      </c>
      <c r="AF6" s="9" t="str">
        <f t="shared" si="214"/>
        <v>W</v>
      </c>
      <c r="AG6" s="9" t="str">
        <f t="shared" si="214"/>
        <v>T</v>
      </c>
      <c r="AH6" s="9" t="str">
        <f t="shared" si="214"/>
        <v>F</v>
      </c>
      <c r="AI6" s="9" t="str">
        <f t="shared" si="214"/>
        <v>S</v>
      </c>
      <c r="AJ6" s="9" t="str">
        <f t="shared" si="214"/>
        <v>S</v>
      </c>
      <c r="AK6" s="9" t="str">
        <f t="shared" si="214"/>
        <v>M</v>
      </c>
      <c r="AL6" s="9" t="str">
        <f t="shared" si="214"/>
        <v>T</v>
      </c>
      <c r="AM6" s="9" t="str">
        <f t="shared" si="214"/>
        <v>W</v>
      </c>
      <c r="AN6" s="9" t="str">
        <f t="shared" si="214"/>
        <v>T</v>
      </c>
      <c r="AO6" s="9" t="str">
        <f t="shared" si="214"/>
        <v>F</v>
      </c>
      <c r="AP6" s="9" t="str">
        <f t="shared" si="214"/>
        <v>S</v>
      </c>
      <c r="AQ6" s="9" t="str">
        <f t="shared" si="214"/>
        <v>S</v>
      </c>
      <c r="AR6" s="9" t="str">
        <f t="shared" si="214"/>
        <v>M</v>
      </c>
      <c r="AS6" s="9" t="str">
        <f t="shared" ref="AS6:BL6" si="215">LEFT(TEXT(AS5,"ddd"),1)</f>
        <v>T</v>
      </c>
      <c r="AT6" s="9" t="str">
        <f t="shared" si="215"/>
        <v>W</v>
      </c>
      <c r="AU6" s="9" t="str">
        <f t="shared" si="215"/>
        <v>T</v>
      </c>
      <c r="AV6" s="9" t="str">
        <f t="shared" si="215"/>
        <v>F</v>
      </c>
      <c r="AW6" s="9" t="str">
        <f t="shared" si="215"/>
        <v>S</v>
      </c>
      <c r="AX6" s="9" t="str">
        <f t="shared" si="215"/>
        <v>S</v>
      </c>
      <c r="AY6" s="9" t="str">
        <f t="shared" si="215"/>
        <v>M</v>
      </c>
      <c r="AZ6" s="9" t="str">
        <f t="shared" si="215"/>
        <v>T</v>
      </c>
      <c r="BA6" s="9" t="str">
        <f t="shared" si="215"/>
        <v>W</v>
      </c>
      <c r="BB6" s="9" t="str">
        <f t="shared" si="215"/>
        <v>T</v>
      </c>
      <c r="BC6" s="9" t="str">
        <f t="shared" si="215"/>
        <v>F</v>
      </c>
      <c r="BD6" s="9" t="str">
        <f t="shared" si="215"/>
        <v>S</v>
      </c>
      <c r="BE6" s="9" t="str">
        <f t="shared" si="215"/>
        <v>S</v>
      </c>
      <c r="BF6" s="9" t="str">
        <f t="shared" si="215"/>
        <v>M</v>
      </c>
      <c r="BG6" s="9" t="str">
        <f t="shared" si="215"/>
        <v>T</v>
      </c>
      <c r="BH6" s="9" t="str">
        <f t="shared" si="215"/>
        <v>W</v>
      </c>
      <c r="BI6" s="9" t="str">
        <f t="shared" si="215"/>
        <v>T</v>
      </c>
      <c r="BJ6" s="9" t="str">
        <f t="shared" si="215"/>
        <v>F</v>
      </c>
      <c r="BK6" s="9" t="str">
        <f t="shared" si="215"/>
        <v>S</v>
      </c>
      <c r="BL6" s="9" t="str">
        <f t="shared" si="215"/>
        <v>S</v>
      </c>
      <c r="BM6" s="9" t="str">
        <f t="shared" ref="BM6:CG6" si="216">LEFT(TEXT(BM5,"ddd"),1)</f>
        <v>M</v>
      </c>
      <c r="BN6" s="9" t="str">
        <f t="shared" si="216"/>
        <v>T</v>
      </c>
      <c r="BO6" s="9" t="str">
        <f t="shared" si="216"/>
        <v>W</v>
      </c>
      <c r="BP6" s="9" t="str">
        <f t="shared" si="216"/>
        <v>T</v>
      </c>
      <c r="BQ6" s="9" t="str">
        <f t="shared" si="216"/>
        <v>F</v>
      </c>
      <c r="BR6" s="9" t="str">
        <f t="shared" si="216"/>
        <v>S</v>
      </c>
      <c r="BS6" s="9" t="str">
        <f t="shared" si="216"/>
        <v>S</v>
      </c>
      <c r="BT6" s="9" t="str">
        <f t="shared" si="216"/>
        <v>M</v>
      </c>
      <c r="BU6" s="9" t="str">
        <f t="shared" si="216"/>
        <v>T</v>
      </c>
      <c r="BV6" s="9" t="str">
        <f t="shared" si="216"/>
        <v>W</v>
      </c>
      <c r="BW6" s="9" t="str">
        <f t="shared" si="216"/>
        <v>T</v>
      </c>
      <c r="BX6" s="9" t="str">
        <f t="shared" si="216"/>
        <v>F</v>
      </c>
      <c r="BY6" s="9" t="str">
        <f t="shared" si="216"/>
        <v>S</v>
      </c>
      <c r="BZ6" s="9" t="str">
        <f t="shared" si="216"/>
        <v>S</v>
      </c>
      <c r="CA6" s="9" t="str">
        <f t="shared" si="216"/>
        <v>M</v>
      </c>
      <c r="CB6" s="9" t="str">
        <f t="shared" si="216"/>
        <v>T</v>
      </c>
      <c r="CC6" s="9" t="str">
        <f t="shared" si="216"/>
        <v>W</v>
      </c>
      <c r="CD6" s="9" t="str">
        <f t="shared" si="216"/>
        <v>T</v>
      </c>
      <c r="CE6" s="9" t="str">
        <f t="shared" si="216"/>
        <v>F</v>
      </c>
      <c r="CF6" s="9" t="str">
        <f t="shared" si="216"/>
        <v>S</v>
      </c>
      <c r="CG6" s="9" t="str">
        <f t="shared" si="216"/>
        <v>S</v>
      </c>
      <c r="CH6" s="9" t="str">
        <f t="shared" ref="CH6:DB6" si="217">LEFT(TEXT(CH5,"ddd"),1)</f>
        <v>M</v>
      </c>
      <c r="CI6" s="9" t="str">
        <f t="shared" si="217"/>
        <v>T</v>
      </c>
      <c r="CJ6" s="9" t="str">
        <f t="shared" si="217"/>
        <v>W</v>
      </c>
      <c r="CK6" s="9" t="str">
        <f t="shared" si="217"/>
        <v>T</v>
      </c>
      <c r="CL6" s="9" t="str">
        <f t="shared" si="217"/>
        <v>F</v>
      </c>
      <c r="CM6" s="9" t="str">
        <f t="shared" si="217"/>
        <v>S</v>
      </c>
      <c r="CN6" s="9" t="str">
        <f t="shared" si="217"/>
        <v>S</v>
      </c>
      <c r="CO6" s="9" t="str">
        <f t="shared" si="217"/>
        <v>M</v>
      </c>
      <c r="CP6" s="9" t="str">
        <f t="shared" si="217"/>
        <v>T</v>
      </c>
      <c r="CQ6" s="9" t="str">
        <f t="shared" si="217"/>
        <v>W</v>
      </c>
      <c r="CR6" s="9" t="str">
        <f t="shared" si="217"/>
        <v>T</v>
      </c>
      <c r="CS6" s="9" t="str">
        <f t="shared" si="217"/>
        <v>F</v>
      </c>
      <c r="CT6" s="9" t="str">
        <f t="shared" si="217"/>
        <v>S</v>
      </c>
      <c r="CU6" s="9" t="str">
        <f t="shared" si="217"/>
        <v>S</v>
      </c>
      <c r="CV6" s="9" t="str">
        <f t="shared" si="217"/>
        <v>M</v>
      </c>
      <c r="CW6" s="9" t="str">
        <f t="shared" si="217"/>
        <v>T</v>
      </c>
      <c r="CX6" s="9" t="str">
        <f t="shared" si="217"/>
        <v>W</v>
      </c>
      <c r="CY6" s="9" t="str">
        <f t="shared" si="217"/>
        <v>T</v>
      </c>
      <c r="CZ6" s="9" t="str">
        <f t="shared" si="217"/>
        <v>F</v>
      </c>
      <c r="DA6" s="9" t="str">
        <f t="shared" si="217"/>
        <v>S</v>
      </c>
      <c r="DB6" s="9" t="str">
        <f t="shared" si="217"/>
        <v>S</v>
      </c>
      <c r="DC6" s="9" t="str">
        <f t="shared" ref="DC6:FN6" si="218">LEFT(TEXT(DC5,"ddd"),1)</f>
        <v>M</v>
      </c>
      <c r="DD6" s="9" t="str">
        <f t="shared" si="218"/>
        <v>T</v>
      </c>
      <c r="DE6" s="9" t="str">
        <f t="shared" si="218"/>
        <v>W</v>
      </c>
      <c r="DF6" s="9" t="str">
        <f t="shared" si="218"/>
        <v>T</v>
      </c>
      <c r="DG6" s="9" t="str">
        <f t="shared" si="218"/>
        <v>F</v>
      </c>
      <c r="DH6" s="9" t="str">
        <f t="shared" si="218"/>
        <v>S</v>
      </c>
      <c r="DI6" s="9" t="str">
        <f t="shared" si="218"/>
        <v>S</v>
      </c>
      <c r="DJ6" s="9" t="str">
        <f t="shared" si="218"/>
        <v>M</v>
      </c>
      <c r="DK6" s="9" t="str">
        <f t="shared" si="218"/>
        <v>T</v>
      </c>
      <c r="DL6" s="9" t="str">
        <f t="shared" si="218"/>
        <v>W</v>
      </c>
      <c r="DM6" s="9" t="str">
        <f t="shared" si="218"/>
        <v>T</v>
      </c>
      <c r="DN6" s="9" t="str">
        <f t="shared" si="218"/>
        <v>F</v>
      </c>
      <c r="DO6" s="9" t="str">
        <f t="shared" si="218"/>
        <v>S</v>
      </c>
      <c r="DP6" s="9" t="str">
        <f t="shared" si="218"/>
        <v>S</v>
      </c>
      <c r="DQ6" s="9" t="str">
        <f t="shared" si="218"/>
        <v>M</v>
      </c>
      <c r="DR6" s="9" t="str">
        <f t="shared" si="218"/>
        <v>T</v>
      </c>
      <c r="DS6" s="9" t="str">
        <f t="shared" si="218"/>
        <v>W</v>
      </c>
      <c r="DT6" s="9" t="str">
        <f t="shared" si="218"/>
        <v>T</v>
      </c>
      <c r="DU6" s="9" t="str">
        <f t="shared" si="218"/>
        <v>F</v>
      </c>
      <c r="DV6" s="9" t="str">
        <f t="shared" si="218"/>
        <v>S</v>
      </c>
      <c r="DW6" s="9" t="str">
        <f t="shared" si="218"/>
        <v>S</v>
      </c>
      <c r="DX6" s="9" t="str">
        <f t="shared" si="218"/>
        <v>M</v>
      </c>
      <c r="DY6" s="9" t="str">
        <f t="shared" si="218"/>
        <v>T</v>
      </c>
      <c r="DZ6" s="9" t="str">
        <f t="shared" si="218"/>
        <v>W</v>
      </c>
      <c r="EA6" s="9" t="str">
        <f t="shared" si="218"/>
        <v>T</v>
      </c>
      <c r="EB6" s="9" t="str">
        <f t="shared" si="218"/>
        <v>F</v>
      </c>
      <c r="EC6" s="9" t="str">
        <f t="shared" si="218"/>
        <v>S</v>
      </c>
      <c r="ED6" s="9" t="str">
        <f t="shared" si="218"/>
        <v>S</v>
      </c>
      <c r="EE6" s="9" t="str">
        <f t="shared" si="218"/>
        <v>M</v>
      </c>
      <c r="EF6" s="9" t="str">
        <f t="shared" si="218"/>
        <v>T</v>
      </c>
      <c r="EG6" s="9" t="str">
        <f t="shared" si="218"/>
        <v>W</v>
      </c>
      <c r="EH6" s="9" t="str">
        <f t="shared" si="218"/>
        <v>T</v>
      </c>
      <c r="EI6" s="9" t="str">
        <f t="shared" si="218"/>
        <v>F</v>
      </c>
      <c r="EJ6" s="9" t="str">
        <f t="shared" si="218"/>
        <v>S</v>
      </c>
      <c r="EK6" s="9" t="str">
        <f t="shared" si="218"/>
        <v>S</v>
      </c>
      <c r="EL6" s="9" t="str">
        <f t="shared" si="218"/>
        <v>M</v>
      </c>
      <c r="EM6" s="9" t="str">
        <f t="shared" si="218"/>
        <v>T</v>
      </c>
      <c r="EN6" s="9" t="str">
        <f t="shared" si="218"/>
        <v>W</v>
      </c>
      <c r="EO6" s="9" t="str">
        <f t="shared" si="218"/>
        <v>T</v>
      </c>
      <c r="EP6" s="9" t="str">
        <f t="shared" si="218"/>
        <v>F</v>
      </c>
      <c r="EQ6" s="9" t="str">
        <f t="shared" si="218"/>
        <v>S</v>
      </c>
      <c r="ER6" s="9" t="str">
        <f t="shared" si="218"/>
        <v>S</v>
      </c>
      <c r="ES6" s="9" t="str">
        <f t="shared" si="218"/>
        <v>M</v>
      </c>
      <c r="ET6" s="9" t="str">
        <f t="shared" si="218"/>
        <v>T</v>
      </c>
      <c r="EU6" s="9" t="str">
        <f t="shared" si="218"/>
        <v>W</v>
      </c>
      <c r="EV6" s="9" t="str">
        <f t="shared" si="218"/>
        <v>T</v>
      </c>
      <c r="EW6" s="9" t="str">
        <f t="shared" si="218"/>
        <v>F</v>
      </c>
      <c r="EX6" s="9" t="str">
        <f t="shared" si="218"/>
        <v>S</v>
      </c>
      <c r="EY6" s="9" t="str">
        <f t="shared" si="218"/>
        <v>S</v>
      </c>
      <c r="EZ6" s="9" t="str">
        <f t="shared" si="218"/>
        <v>M</v>
      </c>
      <c r="FA6" s="9" t="str">
        <f t="shared" si="218"/>
        <v>T</v>
      </c>
      <c r="FB6" s="9" t="str">
        <f t="shared" si="218"/>
        <v>W</v>
      </c>
      <c r="FC6" s="9" t="str">
        <f t="shared" si="218"/>
        <v>T</v>
      </c>
      <c r="FD6" s="9" t="str">
        <f t="shared" si="218"/>
        <v>F</v>
      </c>
      <c r="FE6" s="9" t="str">
        <f t="shared" si="218"/>
        <v>S</v>
      </c>
      <c r="FF6" s="9" t="str">
        <f t="shared" si="218"/>
        <v>S</v>
      </c>
      <c r="FG6" s="9" t="str">
        <f t="shared" si="218"/>
        <v>M</v>
      </c>
      <c r="FH6" s="9" t="str">
        <f t="shared" si="218"/>
        <v>T</v>
      </c>
      <c r="FI6" s="9" t="str">
        <f t="shared" si="218"/>
        <v>W</v>
      </c>
      <c r="FJ6" s="9" t="str">
        <f t="shared" si="218"/>
        <v>T</v>
      </c>
      <c r="FK6" s="9" t="str">
        <f t="shared" si="218"/>
        <v>F</v>
      </c>
      <c r="FL6" s="9" t="str">
        <f t="shared" si="218"/>
        <v>S</v>
      </c>
      <c r="FM6" s="9" t="str">
        <f t="shared" si="218"/>
        <v>S</v>
      </c>
      <c r="FN6" s="9" t="str">
        <f t="shared" si="218"/>
        <v>M</v>
      </c>
      <c r="FO6" s="9" t="str">
        <f t="shared" ref="FO6:GV6" si="219">LEFT(TEXT(FO5,"ddd"),1)</f>
        <v>T</v>
      </c>
      <c r="FP6" s="9" t="str">
        <f t="shared" si="219"/>
        <v>W</v>
      </c>
      <c r="FQ6" s="9" t="str">
        <f t="shared" si="219"/>
        <v>T</v>
      </c>
      <c r="FR6" s="9" t="str">
        <f t="shared" si="219"/>
        <v>F</v>
      </c>
      <c r="FS6" s="9" t="str">
        <f t="shared" si="219"/>
        <v>S</v>
      </c>
      <c r="FT6" s="9" t="str">
        <f t="shared" si="219"/>
        <v>S</v>
      </c>
      <c r="FU6" s="9" t="str">
        <f t="shared" si="219"/>
        <v>M</v>
      </c>
      <c r="FV6" s="9" t="str">
        <f t="shared" si="219"/>
        <v>T</v>
      </c>
      <c r="FW6" s="9" t="str">
        <f t="shared" si="219"/>
        <v>W</v>
      </c>
      <c r="FX6" s="9" t="str">
        <f t="shared" si="219"/>
        <v>T</v>
      </c>
      <c r="FY6" s="9" t="str">
        <f t="shared" si="219"/>
        <v>F</v>
      </c>
      <c r="FZ6" s="9" t="str">
        <f t="shared" si="219"/>
        <v>S</v>
      </c>
      <c r="GA6" s="9" t="str">
        <f t="shared" si="219"/>
        <v>S</v>
      </c>
      <c r="GB6" s="9" t="str">
        <f t="shared" si="219"/>
        <v>M</v>
      </c>
      <c r="GC6" s="9" t="str">
        <f t="shared" si="219"/>
        <v>T</v>
      </c>
      <c r="GD6" s="9" t="str">
        <f t="shared" si="219"/>
        <v>W</v>
      </c>
      <c r="GE6" s="9" t="str">
        <f t="shared" si="219"/>
        <v>T</v>
      </c>
      <c r="GF6" s="9" t="str">
        <f t="shared" si="219"/>
        <v>F</v>
      </c>
      <c r="GG6" s="9" t="str">
        <f t="shared" si="219"/>
        <v>S</v>
      </c>
      <c r="GH6" s="9" t="str">
        <f t="shared" si="219"/>
        <v>S</v>
      </c>
      <c r="GI6" s="9" t="str">
        <f t="shared" si="219"/>
        <v>M</v>
      </c>
      <c r="GJ6" s="9" t="str">
        <f t="shared" si="219"/>
        <v>T</v>
      </c>
      <c r="GK6" s="9" t="str">
        <f t="shared" si="219"/>
        <v>W</v>
      </c>
      <c r="GL6" s="9" t="str">
        <f t="shared" si="219"/>
        <v>T</v>
      </c>
      <c r="GM6" s="9" t="str">
        <f t="shared" si="219"/>
        <v>F</v>
      </c>
      <c r="GN6" s="9" t="str">
        <f t="shared" si="219"/>
        <v>S</v>
      </c>
      <c r="GO6" s="9" t="str">
        <f t="shared" si="219"/>
        <v>S</v>
      </c>
      <c r="GP6" s="9" t="str">
        <f t="shared" si="219"/>
        <v>M</v>
      </c>
      <c r="GQ6" s="9" t="str">
        <f t="shared" si="219"/>
        <v>T</v>
      </c>
      <c r="GR6" s="9" t="str">
        <f t="shared" si="219"/>
        <v>W</v>
      </c>
      <c r="GS6" s="9" t="str">
        <f t="shared" si="219"/>
        <v>T</v>
      </c>
      <c r="GT6" s="9" t="str">
        <f t="shared" si="219"/>
        <v>F</v>
      </c>
      <c r="GU6" s="9" t="str">
        <f t="shared" si="219"/>
        <v>S</v>
      </c>
      <c r="GV6" s="9" t="str">
        <f t="shared" si="219"/>
        <v>S</v>
      </c>
      <c r="GW6" s="9" t="str">
        <f t="shared" ref="GW6:IE6" si="220">LEFT(TEXT(GW5,"ddd"),1)</f>
        <v>M</v>
      </c>
      <c r="GX6" s="9" t="str">
        <f t="shared" si="220"/>
        <v>T</v>
      </c>
      <c r="GY6" s="9" t="str">
        <f t="shared" si="220"/>
        <v>W</v>
      </c>
      <c r="GZ6" s="9" t="str">
        <f t="shared" si="220"/>
        <v>T</v>
      </c>
      <c r="HA6" s="9" t="str">
        <f t="shared" si="220"/>
        <v>F</v>
      </c>
      <c r="HB6" s="9" t="str">
        <f t="shared" si="220"/>
        <v>S</v>
      </c>
      <c r="HC6" s="9" t="str">
        <f t="shared" si="220"/>
        <v>S</v>
      </c>
      <c r="HD6" s="9" t="str">
        <f t="shared" si="220"/>
        <v>M</v>
      </c>
      <c r="HE6" s="9" t="str">
        <f t="shared" si="220"/>
        <v>T</v>
      </c>
      <c r="HF6" s="9" t="str">
        <f t="shared" si="220"/>
        <v>W</v>
      </c>
      <c r="HG6" s="9" t="str">
        <f t="shared" si="220"/>
        <v>T</v>
      </c>
      <c r="HH6" s="9" t="str">
        <f t="shared" si="220"/>
        <v>F</v>
      </c>
      <c r="HI6" s="9" t="str">
        <f t="shared" si="220"/>
        <v>S</v>
      </c>
      <c r="HJ6" s="9" t="str">
        <f t="shared" si="220"/>
        <v>S</v>
      </c>
      <c r="HK6" s="9" t="str">
        <f t="shared" si="220"/>
        <v>M</v>
      </c>
      <c r="HL6" s="9" t="str">
        <f t="shared" si="220"/>
        <v>T</v>
      </c>
      <c r="HM6" s="9" t="str">
        <f t="shared" si="220"/>
        <v>W</v>
      </c>
      <c r="HN6" s="9" t="str">
        <f t="shared" si="220"/>
        <v>T</v>
      </c>
      <c r="HO6" s="9" t="str">
        <f t="shared" si="220"/>
        <v>F</v>
      </c>
      <c r="HP6" s="9" t="str">
        <f t="shared" si="220"/>
        <v>S</v>
      </c>
      <c r="HQ6" s="9" t="str">
        <f t="shared" si="220"/>
        <v>S</v>
      </c>
      <c r="HR6" s="9" t="str">
        <f t="shared" si="220"/>
        <v>M</v>
      </c>
      <c r="HS6" s="9" t="str">
        <f t="shared" si="220"/>
        <v>T</v>
      </c>
      <c r="HT6" s="9" t="str">
        <f t="shared" si="220"/>
        <v>W</v>
      </c>
      <c r="HU6" s="9" t="str">
        <f t="shared" si="220"/>
        <v>T</v>
      </c>
      <c r="HV6" s="9" t="str">
        <f t="shared" si="220"/>
        <v>F</v>
      </c>
      <c r="HW6" s="9" t="str">
        <f t="shared" si="220"/>
        <v>S</v>
      </c>
      <c r="HX6" s="9" t="str">
        <f t="shared" si="220"/>
        <v>S</v>
      </c>
      <c r="HY6" s="9" t="str">
        <f t="shared" si="220"/>
        <v>M</v>
      </c>
      <c r="HZ6" s="9" t="str">
        <f t="shared" si="220"/>
        <v>T</v>
      </c>
      <c r="IA6" s="9" t="str">
        <f t="shared" si="220"/>
        <v>W</v>
      </c>
      <c r="IB6" s="9" t="str">
        <f t="shared" si="220"/>
        <v>T</v>
      </c>
      <c r="IC6" s="9" t="str">
        <f t="shared" si="220"/>
        <v>F</v>
      </c>
      <c r="ID6" s="9" t="str">
        <f t="shared" si="220"/>
        <v>S</v>
      </c>
      <c r="IE6" s="9" t="str">
        <f t="shared" si="220"/>
        <v>S</v>
      </c>
      <c r="IF6" s="9" t="str">
        <f t="shared" ref="IF6:IS6" si="221">LEFT(TEXT(IF5,"ddd"),1)</f>
        <v>M</v>
      </c>
      <c r="IG6" s="9" t="str">
        <f t="shared" si="221"/>
        <v>T</v>
      </c>
      <c r="IH6" s="9" t="str">
        <f t="shared" si="221"/>
        <v>W</v>
      </c>
      <c r="II6" s="9" t="str">
        <f t="shared" si="221"/>
        <v>T</v>
      </c>
      <c r="IJ6" s="9" t="str">
        <f t="shared" si="221"/>
        <v>F</v>
      </c>
      <c r="IK6" s="9" t="str">
        <f t="shared" si="221"/>
        <v>S</v>
      </c>
      <c r="IL6" s="9" t="str">
        <f t="shared" si="221"/>
        <v>S</v>
      </c>
      <c r="IM6" s="9" t="str">
        <f t="shared" si="221"/>
        <v>M</v>
      </c>
      <c r="IN6" s="9" t="str">
        <f t="shared" si="221"/>
        <v>T</v>
      </c>
      <c r="IO6" s="9" t="str">
        <f t="shared" si="221"/>
        <v>W</v>
      </c>
      <c r="IP6" s="9" t="str">
        <f t="shared" si="221"/>
        <v>T</v>
      </c>
      <c r="IQ6" s="9" t="str">
        <f t="shared" si="221"/>
        <v>F</v>
      </c>
      <c r="IR6" s="9" t="str">
        <f t="shared" si="221"/>
        <v>S</v>
      </c>
      <c r="IS6" s="9" t="str">
        <f t="shared" si="221"/>
        <v>S</v>
      </c>
    </row>
    <row r="7" spans="1:253" ht="30" hidden="1" customHeight="1" thickBot="1">
      <c r="A7" s="30" t="s">
        <v>6</v>
      </c>
      <c r="C7" s="33"/>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row>
    <row r="8" spans="1:253" s="3" customFormat="1" ht="30" customHeight="1" thickBot="1">
      <c r="A8" s="31" t="s">
        <v>7</v>
      </c>
      <c r="B8" s="13" t="s">
        <v>21</v>
      </c>
      <c r="C8" s="37"/>
      <c r="D8" s="14"/>
      <c r="E8" s="52"/>
      <c r="F8" s="53"/>
      <c r="G8" s="12"/>
      <c r="H8" s="12" t="str">
        <f t="shared" ref="H8:H35" si="222">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row>
    <row r="9" spans="1:253" s="3" customFormat="1" ht="30" customHeight="1" thickBot="1">
      <c r="A9" s="31" t="s">
        <v>8</v>
      </c>
      <c r="B9" s="45" t="s">
        <v>20</v>
      </c>
      <c r="C9" s="38"/>
      <c r="D9" s="15">
        <v>1</v>
      </c>
      <c r="E9" s="54">
        <f>Project_Start</f>
        <v>44466</v>
      </c>
      <c r="F9" s="54">
        <v>44705</v>
      </c>
      <c r="G9" s="12"/>
      <c r="H9" s="12">
        <f t="shared" si="222"/>
        <v>240</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c r="HQ9" s="26"/>
      <c r="HR9" s="26"/>
      <c r="HS9" s="26"/>
      <c r="HT9" s="26"/>
      <c r="HU9" s="26"/>
      <c r="HV9" s="26"/>
      <c r="HW9" s="26"/>
      <c r="HX9" s="26"/>
      <c r="HY9" s="26"/>
      <c r="HZ9" s="26"/>
      <c r="IA9" s="26"/>
      <c r="IB9" s="26"/>
      <c r="IC9" s="26"/>
      <c r="ID9" s="26"/>
      <c r="IE9" s="26"/>
      <c r="IF9" s="26"/>
      <c r="IG9" s="26"/>
      <c r="IH9" s="26"/>
      <c r="II9" s="26"/>
      <c r="IJ9" s="26"/>
      <c r="IK9" s="26"/>
      <c r="IL9" s="26"/>
      <c r="IM9" s="26"/>
      <c r="IN9" s="26"/>
      <c r="IO9" s="26"/>
      <c r="IP9" s="26"/>
      <c r="IQ9" s="26"/>
      <c r="IR9" s="26"/>
      <c r="IS9" s="26"/>
    </row>
    <row r="10" spans="1:253" s="3" customFormat="1" ht="30" customHeight="1" thickBot="1">
      <c r="A10" s="31" t="s">
        <v>9</v>
      </c>
      <c r="B10" s="45" t="s">
        <v>22</v>
      </c>
      <c r="C10" s="38"/>
      <c r="D10" s="15">
        <v>1</v>
      </c>
      <c r="E10" s="54">
        <f>F9+1</f>
        <v>44706</v>
      </c>
      <c r="F10" s="54">
        <f>E10</f>
        <v>44706</v>
      </c>
      <c r="G10" s="12"/>
      <c r="H10" s="12">
        <f t="shared" si="222"/>
        <v>1</v>
      </c>
      <c r="I10" s="26"/>
      <c r="J10" s="26"/>
      <c r="K10" s="26"/>
      <c r="L10" s="26"/>
      <c r="M10" s="26"/>
      <c r="N10" s="26"/>
      <c r="O10" s="26"/>
      <c r="P10" s="26"/>
      <c r="Q10" s="26"/>
      <c r="R10" s="26"/>
      <c r="S10" s="26"/>
      <c r="T10" s="26"/>
      <c r="U10" s="27"/>
      <c r="V10" s="27"/>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c r="HQ10" s="26"/>
      <c r="HR10" s="26"/>
      <c r="HS10" s="26"/>
      <c r="HT10" s="26"/>
      <c r="HU10" s="26"/>
      <c r="HV10" s="26"/>
      <c r="HW10" s="26"/>
      <c r="HX10" s="26"/>
      <c r="HY10" s="26"/>
      <c r="HZ10" s="26"/>
      <c r="IA10" s="26"/>
      <c r="IB10" s="26"/>
      <c r="IC10" s="26"/>
      <c r="ID10" s="26"/>
      <c r="IE10" s="26"/>
      <c r="IF10" s="26"/>
      <c r="IG10" s="26"/>
      <c r="IH10" s="26"/>
      <c r="II10" s="26"/>
      <c r="IJ10" s="26"/>
      <c r="IK10" s="26"/>
      <c r="IL10" s="26"/>
      <c r="IM10" s="26"/>
      <c r="IN10" s="26"/>
      <c r="IO10" s="26"/>
      <c r="IP10" s="26"/>
      <c r="IQ10" s="26"/>
      <c r="IR10" s="26"/>
      <c r="IS10" s="26"/>
    </row>
    <row r="11" spans="1:253" s="3" customFormat="1" ht="30" customHeight="1" thickBot="1">
      <c r="A11" s="30"/>
      <c r="B11" s="16" t="s">
        <v>23</v>
      </c>
      <c r="C11" s="39"/>
      <c r="D11" s="17"/>
      <c r="E11" s="55"/>
      <c r="F11" s="56"/>
      <c r="G11" s="12"/>
      <c r="H11" s="12" t="str">
        <f t="shared" si="222"/>
        <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row>
    <row r="12" spans="1:253" s="3" customFormat="1" ht="30" customHeight="1" thickBot="1">
      <c r="A12" s="30"/>
      <c r="B12" s="46" t="s">
        <v>24</v>
      </c>
      <c r="C12" s="40"/>
      <c r="D12" s="18">
        <v>1</v>
      </c>
      <c r="E12" s="57">
        <v>44466</v>
      </c>
      <c r="F12" s="57">
        <f>E12+11</f>
        <v>44477</v>
      </c>
      <c r="G12" s="12"/>
      <c r="H12" s="12">
        <f t="shared" si="222"/>
        <v>12</v>
      </c>
      <c r="I12" s="26"/>
      <c r="J12" s="26"/>
      <c r="K12" s="26"/>
      <c r="L12" s="26"/>
      <c r="M12" s="26"/>
      <c r="N12" s="26"/>
      <c r="O12" s="26"/>
      <c r="P12" s="26"/>
      <c r="Q12" s="26"/>
      <c r="R12" s="26"/>
      <c r="S12" s="26"/>
      <c r="T12" s="26"/>
      <c r="U12" s="26"/>
      <c r="V12" s="26"/>
      <c r="W12" s="26"/>
      <c r="X12" s="26"/>
      <c r="Y12" s="27"/>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c r="HQ12" s="26"/>
      <c r="HR12" s="26"/>
      <c r="HS12" s="26"/>
      <c r="HT12" s="26"/>
      <c r="HU12" s="26"/>
      <c r="HV12" s="26"/>
      <c r="HW12" s="26"/>
      <c r="HX12" s="26"/>
      <c r="HY12" s="26"/>
      <c r="HZ12" s="26"/>
      <c r="IA12" s="26"/>
      <c r="IB12" s="26"/>
      <c r="IC12" s="26"/>
      <c r="ID12" s="26"/>
      <c r="IE12" s="26"/>
      <c r="IF12" s="26"/>
      <c r="IG12" s="26"/>
      <c r="IH12" s="26"/>
      <c r="II12" s="26"/>
      <c r="IJ12" s="26"/>
      <c r="IK12" s="26"/>
      <c r="IL12" s="26"/>
      <c r="IM12" s="26"/>
      <c r="IN12" s="26"/>
      <c r="IO12" s="26"/>
      <c r="IP12" s="26"/>
      <c r="IQ12" s="26"/>
      <c r="IR12" s="26"/>
      <c r="IS12" s="26"/>
    </row>
    <row r="13" spans="1:253" s="3" customFormat="1" ht="30" customHeight="1" thickBot="1">
      <c r="A13" s="30"/>
      <c r="B13" s="46" t="s">
        <v>25</v>
      </c>
      <c r="C13" s="40"/>
      <c r="D13" s="18">
        <v>1</v>
      </c>
      <c r="E13" s="57">
        <f>F12+1</f>
        <v>44478</v>
      </c>
      <c r="F13" s="57">
        <f>E13+21</f>
        <v>44499</v>
      </c>
      <c r="G13" s="12"/>
      <c r="H13" s="12">
        <f t="shared" si="222"/>
        <v>22</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c r="HQ13" s="26"/>
      <c r="HR13" s="26"/>
      <c r="HS13" s="26"/>
      <c r="HT13" s="26"/>
      <c r="HU13" s="26"/>
      <c r="HV13" s="26"/>
      <c r="HW13" s="26"/>
      <c r="HX13" s="26"/>
      <c r="HY13" s="26"/>
      <c r="HZ13" s="26"/>
      <c r="IA13" s="26"/>
      <c r="IB13" s="26"/>
      <c r="IC13" s="26"/>
      <c r="ID13" s="26"/>
      <c r="IE13" s="26"/>
      <c r="IF13" s="26"/>
      <c r="IG13" s="26"/>
      <c r="IH13" s="26"/>
      <c r="II13" s="26"/>
      <c r="IJ13" s="26"/>
      <c r="IK13" s="26"/>
      <c r="IL13" s="26"/>
      <c r="IM13" s="26"/>
      <c r="IN13" s="26"/>
      <c r="IO13" s="26"/>
      <c r="IP13" s="26"/>
      <c r="IQ13" s="26"/>
      <c r="IR13" s="26"/>
      <c r="IS13" s="26"/>
    </row>
    <row r="14" spans="1:253" s="3" customFormat="1" ht="30" customHeight="1" thickBot="1">
      <c r="A14" s="31" t="s">
        <v>10</v>
      </c>
      <c r="B14" s="46" t="s">
        <v>26</v>
      </c>
      <c r="C14" s="40"/>
      <c r="D14" s="18">
        <v>1</v>
      </c>
      <c r="E14" s="57">
        <f>F13+1</f>
        <v>44500</v>
      </c>
      <c r="F14" s="57">
        <f>E14+14</f>
        <v>44514</v>
      </c>
      <c r="G14" s="12"/>
      <c r="H14" s="12">
        <f t="shared" si="222"/>
        <v>15</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row>
    <row r="15" spans="1:253" s="3" customFormat="1" ht="30" customHeight="1" thickBot="1">
      <c r="A15" s="31"/>
      <c r="B15" s="46" t="s">
        <v>27</v>
      </c>
      <c r="C15" s="40"/>
      <c r="D15" s="18">
        <v>1</v>
      </c>
      <c r="E15" s="57">
        <f>F14+1</f>
        <v>44515</v>
      </c>
      <c r="F15" s="57">
        <f>E15+20</f>
        <v>44535</v>
      </c>
      <c r="G15" s="12"/>
      <c r="H15" s="12">
        <f t="shared" si="222"/>
        <v>21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row>
    <row r="16" spans="1:253" s="3" customFormat="1" ht="30" customHeight="1" thickBot="1">
      <c r="A16" s="31"/>
      <c r="B16" s="46" t="s">
        <v>28</v>
      </c>
      <c r="C16" s="40"/>
      <c r="D16" s="18">
        <v>1</v>
      </c>
      <c r="E16" s="57">
        <f>F15+1</f>
        <v>44536</v>
      </c>
      <c r="F16" s="57">
        <f>E16+8</f>
        <v>44544</v>
      </c>
      <c r="G16" s="12"/>
      <c r="H16" s="12"/>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row>
    <row r="17" spans="1:253" s="3" customFormat="1" ht="30" customHeight="1" thickBot="1">
      <c r="A17" s="30"/>
      <c r="B17" s="46" t="s">
        <v>29</v>
      </c>
      <c r="C17" s="40"/>
      <c r="D17" s="18">
        <v>1</v>
      </c>
      <c r="E17" s="57">
        <v>44541</v>
      </c>
      <c r="F17" s="57">
        <f>E17+4</f>
        <v>44545</v>
      </c>
      <c r="G17" s="12"/>
      <c r="H17" s="12">
        <f t="shared" si="222"/>
        <v>5</v>
      </c>
      <c r="I17" s="26"/>
      <c r="J17" s="26"/>
      <c r="K17" s="26"/>
      <c r="L17" s="26"/>
      <c r="M17" s="26"/>
      <c r="N17" s="26"/>
      <c r="O17" s="26"/>
      <c r="P17" s="26"/>
      <c r="Q17" s="26"/>
      <c r="R17" s="26"/>
      <c r="S17" s="26"/>
      <c r="T17" s="26"/>
      <c r="U17" s="27"/>
      <c r="V17" s="27"/>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row>
    <row r="18" spans="1:253" s="3" customFormat="1" ht="30" customHeight="1" thickBot="1">
      <c r="A18" s="30"/>
      <c r="B18" s="19" t="s">
        <v>30</v>
      </c>
      <c r="C18" s="41"/>
      <c r="D18" s="20"/>
      <c r="E18" s="58"/>
      <c r="F18" s="59"/>
      <c r="G18" s="12"/>
      <c r="H18" s="12" t="str">
        <f t="shared" si="222"/>
        <v/>
      </c>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row>
    <row r="19" spans="1:253" s="3" customFormat="1" ht="30" customHeight="1" thickBot="1">
      <c r="A19" s="30"/>
      <c r="B19" s="47" t="s">
        <v>32</v>
      </c>
      <c r="C19" s="42"/>
      <c r="D19" s="21">
        <v>1</v>
      </c>
      <c r="E19" s="60">
        <f>F17+1</f>
        <v>44546</v>
      </c>
      <c r="F19" s="60">
        <f>E19+22</f>
        <v>44568</v>
      </c>
      <c r="G19" s="12"/>
      <c r="H19" s="12">
        <f t="shared" si="222"/>
        <v>23</v>
      </c>
      <c r="I19" s="26"/>
      <c r="J19" s="26"/>
      <c r="K19" s="26"/>
      <c r="L19" s="26"/>
      <c r="M19" s="26"/>
      <c r="N19" s="26"/>
      <c r="O19" s="26"/>
      <c r="P19" s="26"/>
      <c r="Q19" s="26"/>
      <c r="R19" s="26"/>
      <c r="S19" s="26"/>
      <c r="T19" s="26"/>
      <c r="U19" s="26"/>
      <c r="V19" s="26"/>
      <c r="W19" s="26"/>
      <c r="X19" s="26"/>
      <c r="Y19" s="27"/>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row>
    <row r="20" spans="1:253" s="3" customFormat="1" ht="30" customHeight="1" thickBot="1">
      <c r="A20" s="30"/>
      <c r="B20" s="47" t="s">
        <v>33</v>
      </c>
      <c r="C20" s="42"/>
      <c r="D20" s="21">
        <v>1</v>
      </c>
      <c r="E20" s="60">
        <f>F19+1</f>
        <v>44569</v>
      </c>
      <c r="F20" s="60">
        <f>E20+14</f>
        <v>44583</v>
      </c>
      <c r="G20" s="12"/>
      <c r="H20" s="12">
        <f t="shared" si="222"/>
        <v>15</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c r="HK20" s="26"/>
      <c r="HL20" s="26"/>
      <c r="HM20" s="26"/>
      <c r="HN20" s="26"/>
      <c r="HO20" s="26"/>
      <c r="HP20" s="26"/>
      <c r="HQ20" s="26"/>
      <c r="HR20" s="26"/>
      <c r="HS20" s="26"/>
      <c r="HT20" s="26"/>
      <c r="HU20" s="26"/>
      <c r="HV20" s="26"/>
      <c r="HW20" s="26"/>
      <c r="HX20" s="26"/>
      <c r="HY20" s="26"/>
      <c r="HZ20" s="26"/>
      <c r="IA20" s="26"/>
      <c r="IB20" s="26"/>
      <c r="IC20" s="26"/>
      <c r="ID20" s="26"/>
      <c r="IE20" s="26"/>
      <c r="IF20" s="26"/>
      <c r="IG20" s="26"/>
      <c r="IH20" s="26"/>
      <c r="II20" s="26"/>
      <c r="IJ20" s="26"/>
      <c r="IK20" s="26"/>
      <c r="IL20" s="26"/>
      <c r="IM20" s="26"/>
      <c r="IN20" s="26"/>
      <c r="IO20" s="26"/>
      <c r="IP20" s="26"/>
      <c r="IQ20" s="26"/>
      <c r="IR20" s="26"/>
      <c r="IS20" s="26"/>
    </row>
    <row r="21" spans="1:253" s="3" customFormat="1" ht="30" customHeight="1" thickBot="1">
      <c r="A21" s="30" t="s">
        <v>11</v>
      </c>
      <c r="B21" s="47" t="s">
        <v>31</v>
      </c>
      <c r="C21" s="42"/>
      <c r="D21" s="21">
        <v>1</v>
      </c>
      <c r="E21" s="60">
        <f>F20+1</f>
        <v>44584</v>
      </c>
      <c r="F21" s="60">
        <f>E21+14</f>
        <v>44598</v>
      </c>
      <c r="G21" s="12"/>
      <c r="H21" s="12">
        <f t="shared" si="222"/>
        <v>15</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row>
    <row r="22" spans="1:253" s="3" customFormat="1" ht="30" customHeight="1" thickBot="1">
      <c r="A22" s="30"/>
      <c r="B22" s="47" t="s">
        <v>34</v>
      </c>
      <c r="C22" s="42"/>
      <c r="D22" s="21">
        <v>1</v>
      </c>
      <c r="E22" s="60">
        <f>F21+1</f>
        <v>44599</v>
      </c>
      <c r="F22" s="60">
        <f>E22+7</f>
        <v>44606</v>
      </c>
      <c r="G22" s="12"/>
      <c r="H22" s="12">
        <f t="shared" si="222"/>
        <v>8</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row>
    <row r="23" spans="1:253" s="3" customFormat="1" ht="30" customHeight="1" thickBot="1">
      <c r="A23" s="30"/>
      <c r="B23" s="22" t="s">
        <v>35</v>
      </c>
      <c r="C23" s="43"/>
      <c r="D23" s="23"/>
      <c r="E23" s="61"/>
      <c r="F23" s="62"/>
      <c r="G23" s="12"/>
      <c r="H23" s="12" t="str">
        <f t="shared" si="222"/>
        <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row>
    <row r="24" spans="1:253" s="3" customFormat="1" ht="30" customHeight="1" thickBot="1">
      <c r="A24" s="30"/>
      <c r="B24" s="48" t="s">
        <v>37</v>
      </c>
      <c r="C24" s="44"/>
      <c r="D24" s="24">
        <v>1</v>
      </c>
      <c r="E24" s="63">
        <f>F22+1</f>
        <v>44607</v>
      </c>
      <c r="F24" s="63">
        <f>E24+5</f>
        <v>44612</v>
      </c>
      <c r="G24" s="12"/>
      <c r="H24" s="12">
        <f t="shared" si="222"/>
        <v>6</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row>
    <row r="25" spans="1:253" s="3" customFormat="1" ht="30" customHeight="1" thickBot="1">
      <c r="A25" s="30"/>
      <c r="B25" s="48" t="s">
        <v>36</v>
      </c>
      <c r="C25" s="44"/>
      <c r="D25" s="24">
        <v>1</v>
      </c>
      <c r="E25" s="63">
        <f>F24+1</f>
        <v>44613</v>
      </c>
      <c r="F25" s="63">
        <f>E25+30</f>
        <v>44643</v>
      </c>
      <c r="G25" s="12"/>
      <c r="H25" s="12">
        <f t="shared" si="222"/>
        <v>31</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row>
    <row r="26" spans="1:253" s="3" customFormat="1" ht="30" customHeight="1" thickBot="1">
      <c r="A26" s="30" t="s">
        <v>11</v>
      </c>
      <c r="B26" s="48" t="s">
        <v>38</v>
      </c>
      <c r="C26" s="44"/>
      <c r="D26" s="24">
        <v>1</v>
      </c>
      <c r="E26" s="63">
        <f>F25+1</f>
        <v>44644</v>
      </c>
      <c r="F26" s="63">
        <f>E26+14</f>
        <v>44658</v>
      </c>
      <c r="G26" s="12"/>
      <c r="H26" s="12">
        <f t="shared" si="222"/>
        <v>15</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row>
    <row r="27" spans="1:253" s="3" customFormat="1" ht="30" customHeight="1" thickBot="1">
      <c r="A27" s="30"/>
      <c r="B27" s="48" t="s">
        <v>39</v>
      </c>
      <c r="C27" s="44"/>
      <c r="D27" s="24">
        <v>1</v>
      </c>
      <c r="E27" s="63">
        <f>F26+1</f>
        <v>44659</v>
      </c>
      <c r="F27" s="63">
        <f>E27+4</f>
        <v>44663</v>
      </c>
      <c r="G27" s="12"/>
      <c r="H27" s="12">
        <f t="shared" si="222"/>
        <v>5</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row>
    <row r="28" spans="1:253" s="3" customFormat="1" ht="30" customHeight="1" thickBot="1">
      <c r="A28" s="30"/>
      <c r="B28" s="72" t="s">
        <v>40</v>
      </c>
      <c r="C28" s="73"/>
      <c r="D28" s="74"/>
      <c r="E28" s="75"/>
      <c r="F28" s="76"/>
      <c r="G28" s="12"/>
      <c r="H28" s="12" t="str">
        <f t="shared" si="222"/>
        <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row>
    <row r="29" spans="1:253" s="3" customFormat="1" ht="30" customHeight="1" thickBot="1">
      <c r="A29" s="30"/>
      <c r="B29" s="77" t="s">
        <v>41</v>
      </c>
      <c r="C29" s="78"/>
      <c r="D29" s="79">
        <v>1</v>
      </c>
      <c r="E29" s="80">
        <f>F27+1</f>
        <v>44664</v>
      </c>
      <c r="F29" s="80">
        <f>E29+25</f>
        <v>44689</v>
      </c>
      <c r="G29" s="12"/>
      <c r="H29" s="12">
        <f t="shared" si="222"/>
        <v>26</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c r="IO29" s="26"/>
      <c r="IP29" s="26"/>
      <c r="IQ29" s="26"/>
      <c r="IR29" s="26"/>
      <c r="IS29" s="26"/>
    </row>
    <row r="30" spans="1:253" s="3" customFormat="1" ht="30" customHeight="1" thickBot="1">
      <c r="A30" s="30"/>
      <c r="B30" s="77" t="s">
        <v>43</v>
      </c>
      <c r="C30" s="78"/>
      <c r="D30" s="79">
        <v>1</v>
      </c>
      <c r="E30" s="80">
        <f>F29+1</f>
        <v>44690</v>
      </c>
      <c r="F30" s="80">
        <f>E30+7</f>
        <v>44697</v>
      </c>
      <c r="G30" s="12"/>
      <c r="H30" s="12"/>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row>
    <row r="31" spans="1:253" s="3" customFormat="1" ht="30" customHeight="1" thickBot="1">
      <c r="A31" s="30"/>
      <c r="B31" s="77" t="s">
        <v>44</v>
      </c>
      <c r="C31" s="78"/>
      <c r="D31" s="79">
        <v>1</v>
      </c>
      <c r="E31" s="80">
        <f>F30+1</f>
        <v>44698</v>
      </c>
      <c r="F31" s="80">
        <f>E31+7</f>
        <v>44705</v>
      </c>
      <c r="G31" s="12"/>
      <c r="H31" s="12"/>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row>
    <row r="32" spans="1:253" s="3" customFormat="1" ht="30" customHeight="1" thickBot="1">
      <c r="A32" s="30"/>
      <c r="B32" s="77" t="s">
        <v>45</v>
      </c>
      <c r="C32" s="78"/>
      <c r="D32" s="79">
        <v>1</v>
      </c>
      <c r="E32" s="80">
        <f>F31+1</f>
        <v>44706</v>
      </c>
      <c r="F32" s="80">
        <f>E32</f>
        <v>44706</v>
      </c>
      <c r="G32" s="12"/>
      <c r="H32" s="12"/>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row>
    <row r="33" spans="1:253" s="3" customFormat="1" ht="30" customHeight="1" thickBot="1">
      <c r="A33" s="30"/>
      <c r="B33"/>
      <c r="C33"/>
      <c r="D33"/>
      <c r="E33" s="5"/>
      <c r="F33"/>
      <c r="G33" s="12"/>
      <c r="H33" s="12" t="str">
        <f t="shared" si="222"/>
        <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row>
    <row r="34" spans="1:253" s="3" customFormat="1" ht="30" customHeight="1" thickBot="1">
      <c r="A34" s="30" t="s">
        <v>12</v>
      </c>
      <c r="B34"/>
      <c r="C34" s="10"/>
      <c r="D34"/>
      <c r="E34" s="5"/>
      <c r="F34" s="32"/>
      <c r="G34" s="12"/>
      <c r="H34" s="12" t="str">
        <f t="shared" si="222"/>
        <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row>
    <row r="35" spans="1:253" s="3" customFormat="1" ht="30" customHeight="1" thickBot="1">
      <c r="A35" s="31" t="s">
        <v>13</v>
      </c>
      <c r="B35"/>
      <c r="C35" s="11"/>
      <c r="D35"/>
      <c r="E35" s="5"/>
      <c r="F35"/>
      <c r="G35" s="25"/>
      <c r="H35" s="25" t="str">
        <f t="shared" si="222"/>
        <v/>
      </c>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ht="30" customHeight="1">
      <c r="G36" s="6"/>
    </row>
  </sheetData>
  <mergeCells count="38">
    <mergeCell ref="IF4:IL4"/>
    <mergeCell ref="IM4:IS4"/>
    <mergeCell ref="GW4:HC4"/>
    <mergeCell ref="HD4:HJ4"/>
    <mergeCell ref="HK4:HQ4"/>
    <mergeCell ref="HR4:HX4"/>
    <mergeCell ref="HY4:IE4"/>
    <mergeCell ref="FN4:FT4"/>
    <mergeCell ref="FU4:GA4"/>
    <mergeCell ref="GB4:GH4"/>
    <mergeCell ref="GI4:GO4"/>
    <mergeCell ref="GP4:GV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C3:D3"/>
    <mergeCell ref="C4:D4"/>
    <mergeCell ref="AK4:AQ4"/>
    <mergeCell ref="AR4:AX4"/>
    <mergeCell ref="AY4:BE4"/>
    <mergeCell ref="BF4:BL4"/>
    <mergeCell ref="E3:F3"/>
    <mergeCell ref="I4:O4"/>
    <mergeCell ref="P4:V4"/>
    <mergeCell ref="W4:AC4"/>
    <mergeCell ref="AD4:AJ4"/>
  </mergeCells>
  <conditionalFormatting sqref="D7:D16 D18:D27">
    <cfRule type="dataBar" priority="21">
      <dataBar>
        <cfvo type="num" val="0"/>
        <cfvo type="num" val="1"/>
        <color rgb="FF7AC87A"/>
      </dataBar>
      <extLst>
        <ext xmlns:x14="http://schemas.microsoft.com/office/spreadsheetml/2009/9/main" uri="{B025F937-C7B1-47D3-B67F-A62EFF666E3E}">
          <x14:id>{B0389232-4C98-4A03-AD0E-39F63BAD1F53}</x14:id>
        </ext>
      </extLst>
    </cfRule>
  </conditionalFormatting>
  <conditionalFormatting sqref="I5:IR35">
    <cfRule type="expression" dxfId="5" priority="40">
      <formula>AND(TODAY()&gt;=I$5,TODAY()&lt;J$5)</formula>
    </cfRule>
  </conditionalFormatting>
  <conditionalFormatting sqref="I7:IR35">
    <cfRule type="expression" dxfId="4" priority="34">
      <formula>AND(task_start&lt;=I$5,ROUNDDOWN((task_end-task_start+1)*task_progress,0)+task_start-1&gt;=I$5)</formula>
    </cfRule>
    <cfRule type="expression" dxfId="3" priority="35" stopIfTrue="1">
      <formula>AND(task_end&gt;=I$5,task_start&lt;J$5)</formula>
    </cfRule>
  </conditionalFormatting>
  <conditionalFormatting sqref="IS5:IS35">
    <cfRule type="expression" dxfId="2" priority="42">
      <formula>AND(TODAY()&gt;=IS$5,TODAY()&lt;#REF!)</formula>
    </cfRule>
  </conditionalFormatting>
  <conditionalFormatting sqref="IS7:IS35">
    <cfRule type="expression" dxfId="1" priority="45">
      <formula>AND(task_start&lt;=IS$5,ROUNDDOWN((task_end-task_start+1)*task_progress,0)+task_start-1&gt;=IS$5)</formula>
    </cfRule>
    <cfRule type="expression" dxfId="0" priority="46" stopIfTrue="1">
      <formula>AND(task_end&gt;=IS$5,task_start&lt;#REF!)</formula>
    </cfRule>
  </conditionalFormatting>
  <conditionalFormatting sqref="D17">
    <cfRule type="dataBar" priority="7">
      <dataBar>
        <cfvo type="num" val="0"/>
        <cfvo type="num" val="1"/>
        <color rgb="FF7AC87A"/>
      </dataBar>
      <extLst>
        <ext xmlns:x14="http://schemas.microsoft.com/office/spreadsheetml/2009/9/main" uri="{B025F937-C7B1-47D3-B67F-A62EFF666E3E}">
          <x14:id>{91231C1F-F251-4F76-ACC3-5EB77010F2DE}</x14:id>
        </ext>
      </extLst>
    </cfRule>
  </conditionalFormatting>
  <conditionalFormatting sqref="D28">
    <cfRule type="dataBar" priority="6">
      <dataBar>
        <cfvo type="num" val="0"/>
        <cfvo type="num" val="1"/>
        <color theme="0" tint="-0.249977111117893"/>
      </dataBar>
      <extLst>
        <ext xmlns:x14="http://schemas.microsoft.com/office/spreadsheetml/2009/9/main" uri="{B025F937-C7B1-47D3-B67F-A62EFF666E3E}">
          <x14:id>{BFEB6800-AFBC-43D9-A007-8420756F892F}</x14:id>
        </ext>
      </extLst>
    </cfRule>
  </conditionalFormatting>
  <conditionalFormatting sqref="D29">
    <cfRule type="dataBar" priority="5">
      <dataBar>
        <cfvo type="num" val="0"/>
        <cfvo type="num" val="1"/>
        <color rgb="FF7AC87A"/>
      </dataBar>
      <extLst>
        <ext xmlns:x14="http://schemas.microsoft.com/office/spreadsheetml/2009/9/main" uri="{B025F937-C7B1-47D3-B67F-A62EFF666E3E}">
          <x14:id>{D560E24E-595D-43E1-A1AE-4B6ABC640678}</x14:id>
        </ext>
      </extLst>
    </cfRule>
  </conditionalFormatting>
  <conditionalFormatting sqref="D30">
    <cfRule type="dataBar" priority="4">
      <dataBar>
        <cfvo type="num" val="0"/>
        <cfvo type="num" val="1"/>
        <color rgb="FF7AC87A"/>
      </dataBar>
      <extLst>
        <ext xmlns:x14="http://schemas.microsoft.com/office/spreadsheetml/2009/9/main" uri="{B025F937-C7B1-47D3-B67F-A62EFF666E3E}">
          <x14:id>{86F66B03-589F-4ED6-8387-75AA517DB095}</x14:id>
        </ext>
      </extLst>
    </cfRule>
  </conditionalFormatting>
  <conditionalFormatting sqref="D31">
    <cfRule type="dataBar" priority="3">
      <dataBar>
        <cfvo type="num" val="0"/>
        <cfvo type="num" val="1"/>
        <color rgb="FF7AC87A"/>
      </dataBar>
      <extLst>
        <ext xmlns:x14="http://schemas.microsoft.com/office/spreadsheetml/2009/9/main" uri="{B025F937-C7B1-47D3-B67F-A62EFF666E3E}">
          <x14:id>{F0116932-8B8C-4832-AC6E-9665646D9536}</x14:id>
        </ext>
      </extLst>
    </cfRule>
  </conditionalFormatting>
  <conditionalFormatting sqref="D32">
    <cfRule type="dataBar" priority="1">
      <dataBar>
        <cfvo type="num" val="0"/>
        <cfvo type="num" val="1"/>
        <color rgb="FF7AC87A"/>
      </dataBar>
      <extLst>
        <ext xmlns:x14="http://schemas.microsoft.com/office/spreadsheetml/2009/9/main" uri="{B025F937-C7B1-47D3-B67F-A62EFF666E3E}">
          <x14:id>{8D6A0161-F90C-4CD9-BB8D-5988EFB85201}</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D7:D16 D18:D27</xm:sqref>
        </x14:conditionalFormatting>
        <x14:conditionalFormatting xmlns:xm="http://schemas.microsoft.com/office/excel/2006/main">
          <x14:cfRule type="dataBar" id="{91231C1F-F251-4F76-ACC3-5EB77010F2DE}">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BFEB6800-AFBC-43D9-A007-8420756F892F}">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D560E24E-595D-43E1-A1AE-4B6ABC640678}">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86F66B03-589F-4ED6-8387-75AA517DB095}">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F0116932-8B8C-4832-AC6E-9665646D9536}">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8D6A0161-F90C-4CD9-BB8D-5988EFB85201}">
            <x14:dataBar minLength="0" maxLength="100" gradient="0">
              <x14:cfvo type="num">
                <xm:f>0</xm:f>
              </x14:cfvo>
              <x14:cfvo type="num">
                <xm:f>1</xm:f>
              </x14:cfvo>
              <x14:negativeFillColor rgb="FFFF0000"/>
              <x14:axisColor rgb="FF000000"/>
            </x14:dataBar>
          </x14:cfRule>
          <xm:sqref>D32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 xsi:nil="true"/>
    <Background xmlns="71af3243-3dd4-4a8d-8c0d-dd76da1f02a5" xsi:nil="tru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2022-05-23T20:36:33Z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