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Учеба\Университет\Aplicatii generice\Excel\"/>
    </mc:Choice>
  </mc:AlternateContent>
  <bookViews>
    <workbookView xWindow="0" yWindow="0" windowWidth="13905" windowHeight="6150" activeTab="8"/>
  </bookViews>
  <sheets>
    <sheet name="S1_a" sheetId="2" r:id="rId1"/>
    <sheet name="S1_b" sheetId="3" r:id="rId2"/>
    <sheet name="S1_c" sheetId="4" r:id="rId3"/>
    <sheet name="S1_d" sheetId="5" r:id="rId4"/>
    <sheet name="S1_e" sheetId="6" r:id="rId5"/>
    <sheet name="S1_f" sheetId="7" r:id="rId6"/>
    <sheet name="S1_g" sheetId="8" r:id="rId7"/>
    <sheet name="S1_h" sheetId="9" r:id="rId8"/>
    <sheet name="Sheet1" sheetId="1" r:id="rId9"/>
  </sheets>
  <definedNames>
    <definedName name="_xlnm._FilterDatabase" localSheetId="0" hidden="1">S1_a!$B$2:$H$37</definedName>
    <definedName name="_xlnm._FilterDatabase" localSheetId="1" hidden="1">S1_b!$B$2:$H$37</definedName>
    <definedName name="_xlnm._FilterDatabase" localSheetId="2" hidden="1">S1_c!$B$2:$H$37</definedName>
    <definedName name="_xlnm._FilterDatabase" localSheetId="3" hidden="1">S1_d!$B$2:$H$37</definedName>
    <definedName name="_xlnm._FilterDatabase" localSheetId="4" hidden="1">S1_e!$B$2:$H$37</definedName>
    <definedName name="_xlnm._FilterDatabase" localSheetId="5" hidden="1">S1_f!$B$2:$H$37</definedName>
    <definedName name="_xlnm._FilterDatabase" localSheetId="6" hidden="1">S1_g!$B$2:$H$37</definedName>
    <definedName name="_xlnm._FilterDatabase" localSheetId="7" hidden="1">S1_h!$B$2:$H$37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9" i="1"/>
  <c r="N18" i="1"/>
  <c r="N17" i="1"/>
  <c r="N16" i="1"/>
  <c r="M19" i="1"/>
  <c r="M18" i="1"/>
  <c r="M17" i="1"/>
  <c r="M16" i="1"/>
  <c r="M15" i="1"/>
  <c r="K20" i="1"/>
  <c r="K19" i="1"/>
  <c r="K18" i="1"/>
  <c r="K16" i="1"/>
  <c r="K17" i="1"/>
  <c r="K15" i="1"/>
  <c r="J19" i="1"/>
  <c r="J18" i="1"/>
  <c r="J17" i="1"/>
  <c r="J16" i="1"/>
  <c r="J15" i="1"/>
  <c r="N11" i="1"/>
  <c r="D38" i="1"/>
  <c r="N8" i="1"/>
  <c r="K11" i="1"/>
  <c r="N7" i="1"/>
  <c r="N6" i="1"/>
  <c r="N4" i="1"/>
  <c r="N5" i="1"/>
  <c r="N3" i="1"/>
  <c r="E38" i="1"/>
  <c r="M7" i="1"/>
  <c r="M6" i="1"/>
  <c r="M5" i="1"/>
  <c r="M4" i="1"/>
  <c r="M3" i="1"/>
  <c r="C38" i="1"/>
  <c r="K8" i="1"/>
  <c r="K7" i="1"/>
  <c r="K6" i="1"/>
  <c r="K5" i="1"/>
  <c r="K4" i="1"/>
  <c r="K3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<sst xmlns="http://schemas.openxmlformats.org/spreadsheetml/2006/main" count="1033" uniqueCount="62">
  <si>
    <t>Unitatea teritorială</t>
  </si>
  <si>
    <t>Populație
 (mii loc.)</t>
  </si>
  <si>
    <t>Procentaj din 
totalul populației</t>
  </si>
  <si>
    <t>Suprafața
 (km2)</t>
  </si>
  <si>
    <t>Densitatea
 (loc./km2)</t>
  </si>
  <si>
    <t>Limbi materne 
majoritare declarate</t>
  </si>
  <si>
    <t>Regiuni 
Adimistrative</t>
  </si>
  <si>
    <t>Municipiul Chișinău</t>
  </si>
  <si>
    <t>1.421.3</t>
  </si>
  <si>
    <t>Română/ Moldovenească</t>
  </si>
  <si>
    <t>Centru</t>
  </si>
  <si>
    <t>Găgăuzia</t>
  </si>
  <si>
    <t>Găgăuză/ Rusă</t>
  </si>
  <si>
    <t>UTA Găgăuzia</t>
  </si>
  <si>
    <t>Municipiul Bălți</t>
  </si>
  <si>
    <t>3.185.1</t>
  </si>
  <si>
    <t xml:space="preserve"> Moldovenească/Rusă</t>
  </si>
  <si>
    <t>Nord</t>
  </si>
  <si>
    <t>Raionul Orhei</t>
  </si>
  <si>
    <t xml:space="preserve"> Moldovenească/Română</t>
  </si>
  <si>
    <t>Raionul Cahul</t>
  </si>
  <si>
    <t>Sud</t>
  </si>
  <si>
    <t>Raionul Hîncești</t>
  </si>
  <si>
    <t>Raionul Ungheni</t>
  </si>
  <si>
    <t>Raionul Ialoveni</t>
  </si>
  <si>
    <t>Raionul Soroca</t>
  </si>
  <si>
    <t>Raionul Sîngerei</t>
  </si>
  <si>
    <t>Raionul Strășeni</t>
  </si>
  <si>
    <t>Raionul Fălești</t>
  </si>
  <si>
    <t>Raionul Căușeni</t>
  </si>
  <si>
    <t>Raionul Florești</t>
  </si>
  <si>
    <t>Raionul Drochia</t>
  </si>
  <si>
    <t>Raionul Anenii Noi</t>
  </si>
  <si>
    <t>Raionul Edineț</t>
  </si>
  <si>
    <t>Raionul Călărași</t>
  </si>
  <si>
    <t>Raionul Criuleni</t>
  </si>
  <si>
    <t>Raionul Briceni</t>
  </si>
  <si>
    <t xml:space="preserve"> Moldovenească/Ucraineană</t>
  </si>
  <si>
    <t>Raionul Telenești</t>
  </si>
  <si>
    <t>Raionul Ștefan Vodă</t>
  </si>
  <si>
    <t>Raionul Rîșcani</t>
  </si>
  <si>
    <t>Raionul Nisporeni</t>
  </si>
  <si>
    <t>Raionul Cantemir</t>
  </si>
  <si>
    <t>Raionul Cimișlia</t>
  </si>
  <si>
    <t>Raionul Glodeni</t>
  </si>
  <si>
    <t>Raionul Ocnița</t>
  </si>
  <si>
    <t>Raionul Leova</t>
  </si>
  <si>
    <t>Raionul Rezina</t>
  </si>
  <si>
    <t>Raionul Taraclia</t>
  </si>
  <si>
    <t>Bulgară/Rusă</t>
  </si>
  <si>
    <t>Raionul Dondușeni</t>
  </si>
  <si>
    <t>Raionul Șoldănești</t>
  </si>
  <si>
    <t>Raionul Dubăsari</t>
  </si>
  <si>
    <t>UTA din stânga Nistrului</t>
  </si>
  <si>
    <t>Raionul Basarabeasca</t>
  </si>
  <si>
    <t>Suma populatiei pe regiuni</t>
  </si>
  <si>
    <t>Totaluri</t>
  </si>
  <si>
    <t>Limba Mold/Rum</t>
  </si>
  <si>
    <t>Procentajul populatiei pe regiuni</t>
  </si>
  <si>
    <t>Suprafata totala</t>
  </si>
  <si>
    <t>Procentajul suprafatei pe regiuni</t>
  </si>
  <si>
    <t>Media densitatii pe regiuni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</si>
</sst>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10" fontId="3" fillId="3" borderId="4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3" fillId="3" borderId="4" xfId="0" applyFont="1" applyFill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5" xfId="0" applyNumberFormat="1" applyFont="1" applyFill="1" applyBorder="1" applyAlignment="1">
      <alignment vertical="center" wrapText="1"/>
    </xf>
    <xf numFmtId="10" fontId="3" fillId="3" borderId="4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10" fontId="3" fillId="3" borderId="8" xfId="0" applyNumberFormat="1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left"/>
    </xf>
    <xf numFmtId="0" fontId="3" fillId="0" borderId="10" xfId="0" applyFont="1" applyBorder="1"/>
    <xf numFmtId="0" fontId="3" fillId="3" borderId="12" xfId="1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0" fillId="5" borderId="7" xfId="0" applyFill="1" applyBorder="1"/>
    <xf numFmtId="0" fontId="0" fillId="6" borderId="13" xfId="0" applyFill="1" applyBorder="1"/>
    <xf numFmtId="0" fontId="0" fillId="5" borderId="14" xfId="0" applyFill="1" applyBorder="1"/>
    <xf numFmtId="0" fontId="0" fillId="6" borderId="15" xfId="0" applyFill="1" applyBorder="1"/>
    <xf numFmtId="0" fontId="0" fillId="0" borderId="11" xfId="0" applyBorder="1"/>
    <xf numFmtId="2" fontId="0" fillId="0" borderId="11" xfId="0" applyNumberFormat="1" applyBorder="1"/>
    <xf numFmtId="0" fontId="3" fillId="3" borderId="11" xfId="0" applyFont="1" applyFill="1" applyBorder="1" applyAlignment="1">
      <alignment vertical="center" wrapText="1"/>
    </xf>
    <xf numFmtId="2" fontId="0" fillId="0" borderId="17" xfId="0" applyNumberFormat="1" applyBorder="1"/>
    <xf numFmtId="10" fontId="0" fillId="6" borderId="13" xfId="0" applyNumberFormat="1" applyFill="1" applyBorder="1"/>
    <xf numFmtId="10" fontId="0" fillId="6" borderId="15" xfId="0" applyNumberFormat="1" applyFill="1" applyBorder="1"/>
    <xf numFmtId="0" fontId="0" fillId="0" borderId="14" xfId="0" applyBorder="1"/>
    <xf numFmtId="10" fontId="0" fillId="0" borderId="11" xfId="0" applyNumberFormat="1" applyBorder="1"/>
    <xf numFmtId="2" fontId="0" fillId="6" borderId="13" xfId="0" applyNumberFormat="1" applyFill="1" applyBorder="1"/>
    <xf numFmtId="2" fontId="0" fillId="6" borderId="15" xfId="0" applyNumberFormat="1" applyFill="1" applyBorder="1"/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Procentajul populatiei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F6A-4348-A43E-E45605CD2B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F6A-4348-A43E-E45605CD2B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F6A-4348-A43E-E45605CD2B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F6A-4348-A43E-E45605CD2B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F6A-4348-A43E-E45605CD2BA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Sheet1!$M$3:$M$7</c:f>
              <c:strCache>
                <c:ptCount val="5"/>
                <c:pt idx="0">
                  <c:v>Centru</c:v>
                </c:pt>
                <c:pt idx="1">
                  <c:v>UTA Găgăuzia</c:v>
                </c:pt>
                <c:pt idx="2">
                  <c:v>Nord</c:v>
                </c:pt>
                <c:pt idx="3">
                  <c:v>Sud</c:v>
                </c:pt>
                <c:pt idx="4">
                  <c:v>UTA din stânga Nistrului</c:v>
                </c:pt>
              </c:strCache>
            </c:strRef>
          </c:cat>
          <c:val>
            <c:numRef>
              <c:f>Sheet1!$N$3:$N$7</c:f>
              <c:numCache>
                <c:formatCode>0.00%</c:formatCode>
                <c:ptCount val="5"/>
                <c:pt idx="0">
                  <c:v>0.51270000000000004</c:v>
                </c:pt>
                <c:pt idx="1">
                  <c:v>4.5400000000000003E-2</c:v>
                </c:pt>
                <c:pt idx="2">
                  <c:v>0.28040000000000004</c:v>
                </c:pt>
                <c:pt idx="3">
                  <c:v>0.1507</c:v>
                </c:pt>
                <c:pt idx="4">
                  <c:v>9.9000000000000008E-3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4803-93A5-269CFA67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20</xdr:row>
      <xdr:rowOff>180975</xdr:rowOff>
    </xdr:from>
    <xdr:to>
      <xdr:col>14</xdr:col>
      <xdr:colOff>190500</xdr:colOff>
      <xdr:row>39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7"/>
  <sheetViews>
    <sheetView workbookViewId="0">
      <selection activeCell="B2" sqref="B2:H37"/>
    </sheetView>
  </sheetViews>
  <sheetFormatPr defaultRowHeight="15" x14ac:dyDescent="0.25"/>
  <cols>
    <col min="2" max="2" width="25.85546875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26.28515625" customWidth="1"/>
    <col min="8" max="8" width="21.42578125" customWidth="1"/>
  </cols>
  <sheetData>
    <row r="1" spans="1:8" ht="15.75" thickBot="1" x14ac:dyDescent="0.3"/>
    <row r="2" spans="1:8" ht="29.2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1:8" ht="15" customHeight="1" x14ac:dyDescent="0.25">
      <c r="A3">
        <v>1</v>
      </c>
      <c r="B3" s="23" t="s">
        <v>14</v>
      </c>
      <c r="C3" s="5">
        <v>150.19999999999999</v>
      </c>
      <c r="D3" s="6">
        <v>4.2000000000000003E-2</v>
      </c>
      <c r="E3" s="7">
        <v>78.010000000000005</v>
      </c>
      <c r="F3" s="7" t="s">
        <v>15</v>
      </c>
      <c r="G3" s="26" t="s">
        <v>16</v>
      </c>
      <c r="H3" s="9" t="s">
        <v>17</v>
      </c>
    </row>
    <row r="4" spans="1:8" ht="15" customHeight="1" x14ac:dyDescent="0.25">
      <c r="A4">
        <v>2</v>
      </c>
      <c r="B4" s="10" t="s">
        <v>54</v>
      </c>
      <c r="C4" s="5">
        <v>28.6</v>
      </c>
      <c r="D4" s="6">
        <v>8.0999999999999996E-3</v>
      </c>
      <c r="E4" s="7">
        <v>294.54000000000002</v>
      </c>
      <c r="F4" s="7">
        <v>97.8</v>
      </c>
      <c r="G4" s="26" t="s">
        <v>16</v>
      </c>
      <c r="H4" s="9" t="s">
        <v>21</v>
      </c>
    </row>
    <row r="5" spans="1:8" ht="15" hidden="1" customHeight="1" x14ac:dyDescent="0.25">
      <c r="A5">
        <v>3</v>
      </c>
      <c r="B5" s="10" t="s">
        <v>52</v>
      </c>
      <c r="C5" s="5">
        <v>35.299999999999997</v>
      </c>
      <c r="D5" s="6">
        <v>9.9000000000000008E-3</v>
      </c>
      <c r="E5" s="7">
        <v>309.22000000000003</v>
      </c>
      <c r="F5" s="7">
        <v>114.2</v>
      </c>
      <c r="G5" s="26" t="s">
        <v>19</v>
      </c>
      <c r="H5" s="9" t="s">
        <v>53</v>
      </c>
    </row>
    <row r="6" spans="1:8" ht="15" hidden="1" customHeight="1" x14ac:dyDescent="0.25">
      <c r="A6">
        <v>4</v>
      </c>
      <c r="B6" s="4" t="s">
        <v>7</v>
      </c>
      <c r="C6" s="5">
        <v>809.6</v>
      </c>
      <c r="D6" s="6">
        <v>0.22489999999999999</v>
      </c>
      <c r="E6" s="7">
        <v>571.64</v>
      </c>
      <c r="F6" s="7" t="s">
        <v>8</v>
      </c>
      <c r="G6" s="26" t="s">
        <v>9</v>
      </c>
      <c r="H6" s="9" t="s">
        <v>10</v>
      </c>
    </row>
    <row r="7" spans="1:8" ht="15" hidden="1" customHeight="1" x14ac:dyDescent="0.25">
      <c r="A7">
        <v>5</v>
      </c>
      <c r="B7" s="10" t="s">
        <v>45</v>
      </c>
      <c r="C7" s="11">
        <v>54.3</v>
      </c>
      <c r="D7" s="6">
        <v>1.5599999999999999E-2</v>
      </c>
      <c r="E7" s="7">
        <v>597.47</v>
      </c>
      <c r="F7" s="7">
        <v>93</v>
      </c>
      <c r="G7" s="26" t="s">
        <v>37</v>
      </c>
      <c r="H7" s="9" t="s">
        <v>17</v>
      </c>
    </row>
    <row r="8" spans="1:8" ht="15" hidden="1" customHeight="1" x14ac:dyDescent="0.25">
      <c r="A8">
        <v>6</v>
      </c>
      <c r="B8" s="10" t="s">
        <v>51</v>
      </c>
      <c r="C8" s="5">
        <v>42.1</v>
      </c>
      <c r="D8" s="6">
        <v>1.2E-2</v>
      </c>
      <c r="E8" s="7">
        <v>598.37</v>
      </c>
      <c r="F8" s="7">
        <v>71.400000000000006</v>
      </c>
      <c r="G8" s="26" t="s">
        <v>19</v>
      </c>
      <c r="H8" s="9" t="s">
        <v>10</v>
      </c>
    </row>
    <row r="9" spans="1:8" ht="15" hidden="1" customHeight="1" x14ac:dyDescent="0.25">
      <c r="A9">
        <v>7</v>
      </c>
      <c r="B9" s="10" t="s">
        <v>47</v>
      </c>
      <c r="C9" s="5">
        <v>51</v>
      </c>
      <c r="D9" s="6">
        <v>1.46E-2</v>
      </c>
      <c r="E9" s="7">
        <v>621.79</v>
      </c>
      <c r="F9" s="7">
        <v>83.4</v>
      </c>
      <c r="G9" s="26" t="s">
        <v>19</v>
      </c>
      <c r="H9" s="9" t="s">
        <v>10</v>
      </c>
    </row>
    <row r="10" spans="1:8" ht="15" hidden="1" customHeight="1" x14ac:dyDescent="0.25">
      <c r="A10">
        <v>8</v>
      </c>
      <c r="B10" s="10" t="s">
        <v>41</v>
      </c>
      <c r="C10" s="5">
        <v>65.900000000000006</v>
      </c>
      <c r="D10" s="6">
        <v>1.8599999999999998E-2</v>
      </c>
      <c r="E10" s="7">
        <v>629.02</v>
      </c>
      <c r="F10" s="7">
        <v>105.4</v>
      </c>
      <c r="G10" s="26" t="s">
        <v>19</v>
      </c>
      <c r="H10" s="9" t="s">
        <v>10</v>
      </c>
    </row>
    <row r="11" spans="1:8" ht="15" customHeight="1" x14ac:dyDescent="0.25">
      <c r="A11">
        <v>9</v>
      </c>
      <c r="B11" s="10" t="s">
        <v>50</v>
      </c>
      <c r="C11" s="11">
        <v>43.3</v>
      </c>
      <c r="D11" s="6">
        <v>1.24E-2</v>
      </c>
      <c r="E11" s="7">
        <v>644.12</v>
      </c>
      <c r="F11" s="7">
        <v>68.8</v>
      </c>
      <c r="G11" s="26" t="s">
        <v>16</v>
      </c>
      <c r="H11" s="9" t="s">
        <v>17</v>
      </c>
    </row>
    <row r="12" spans="1:8" ht="15" hidden="1" customHeight="1" x14ac:dyDescent="0.25">
      <c r="A12">
        <v>10</v>
      </c>
      <c r="B12" s="10" t="s">
        <v>48</v>
      </c>
      <c r="C12" s="5">
        <v>43.7</v>
      </c>
      <c r="D12" s="6">
        <v>1.23E-2</v>
      </c>
      <c r="E12" s="7">
        <v>673.69</v>
      </c>
      <c r="F12" s="7">
        <v>65.400000000000006</v>
      </c>
      <c r="G12" s="26" t="s">
        <v>49</v>
      </c>
      <c r="H12" s="9" t="s">
        <v>21</v>
      </c>
    </row>
    <row r="13" spans="1:8" ht="15" hidden="1" customHeight="1" x14ac:dyDescent="0.25">
      <c r="A13">
        <v>11</v>
      </c>
      <c r="B13" s="10" t="s">
        <v>35</v>
      </c>
      <c r="C13" s="5">
        <v>73.599999999999994</v>
      </c>
      <c r="D13" s="6">
        <v>2.06E-2</v>
      </c>
      <c r="E13" s="7">
        <v>687.95</v>
      </c>
      <c r="F13" s="7">
        <v>106.7</v>
      </c>
      <c r="G13" s="26" t="s">
        <v>19</v>
      </c>
      <c r="H13" s="9" t="s">
        <v>10</v>
      </c>
    </row>
    <row r="14" spans="1:8" ht="15" hidden="1" customHeight="1" x14ac:dyDescent="0.25">
      <c r="A14">
        <v>12</v>
      </c>
      <c r="B14" s="10" t="s">
        <v>27</v>
      </c>
      <c r="C14" s="5">
        <v>92.2</v>
      </c>
      <c r="D14" s="6">
        <v>2.5700000000000001E-2</v>
      </c>
      <c r="E14" s="7">
        <v>729.12</v>
      </c>
      <c r="F14" s="7">
        <v>125.6</v>
      </c>
      <c r="G14" s="26" t="s">
        <v>19</v>
      </c>
      <c r="H14" s="9" t="s">
        <v>10</v>
      </c>
    </row>
    <row r="15" spans="1:8" ht="15" hidden="1" customHeight="1" x14ac:dyDescent="0.25">
      <c r="A15">
        <v>13</v>
      </c>
      <c r="B15" s="10" t="s">
        <v>34</v>
      </c>
      <c r="C15" s="5">
        <v>78.099999999999994</v>
      </c>
      <c r="D15" s="6">
        <v>2.2100000000000002E-2</v>
      </c>
      <c r="E15" s="7">
        <v>753.55</v>
      </c>
      <c r="F15" s="7">
        <v>104.2</v>
      </c>
      <c r="G15" s="26" t="s">
        <v>19</v>
      </c>
      <c r="H15" s="9" t="s">
        <v>10</v>
      </c>
    </row>
    <row r="16" spans="1:8" ht="15" hidden="1" customHeight="1" x14ac:dyDescent="0.25">
      <c r="A16">
        <v>14</v>
      </c>
      <c r="B16" s="4" t="s">
        <v>44</v>
      </c>
      <c r="C16" s="5">
        <v>60</v>
      </c>
      <c r="D16" s="6">
        <v>1.7100000000000001E-2</v>
      </c>
      <c r="E16" s="7">
        <v>754.18</v>
      </c>
      <c r="F16" s="7">
        <v>80.7</v>
      </c>
      <c r="G16" s="26" t="s">
        <v>37</v>
      </c>
      <c r="H16" s="9" t="s">
        <v>17</v>
      </c>
    </row>
    <row r="17" spans="1:8" ht="15" hidden="1" customHeight="1" x14ac:dyDescent="0.25">
      <c r="A17">
        <v>15</v>
      </c>
      <c r="B17" s="16" t="s">
        <v>46</v>
      </c>
      <c r="C17" s="5">
        <v>53</v>
      </c>
      <c r="D17" s="6">
        <v>1.49E-2</v>
      </c>
      <c r="E17" s="7">
        <v>764.73</v>
      </c>
      <c r="F17" s="7">
        <v>69.7</v>
      </c>
      <c r="G17" s="26" t="s">
        <v>19</v>
      </c>
      <c r="H17" s="9" t="s">
        <v>21</v>
      </c>
    </row>
    <row r="18" spans="1:8" ht="15" hidden="1" customHeight="1" x14ac:dyDescent="0.25">
      <c r="A18">
        <v>16</v>
      </c>
      <c r="B18" s="10" t="s">
        <v>24</v>
      </c>
      <c r="C18" s="5">
        <v>100.9</v>
      </c>
      <c r="D18" s="6">
        <v>2.81E-2</v>
      </c>
      <c r="E18" s="7">
        <v>783.49</v>
      </c>
      <c r="F18" s="7">
        <v>127.8</v>
      </c>
      <c r="G18" s="26" t="s">
        <v>19</v>
      </c>
      <c r="H18" s="9" t="s">
        <v>10</v>
      </c>
    </row>
    <row r="19" spans="1:8" ht="15" hidden="1" customHeight="1" x14ac:dyDescent="0.25">
      <c r="A19">
        <v>17</v>
      </c>
      <c r="B19" s="4" t="s">
        <v>36</v>
      </c>
      <c r="C19" s="5">
        <v>73.400000000000006</v>
      </c>
      <c r="D19" s="6">
        <v>2.0899999999999998E-2</v>
      </c>
      <c r="E19" s="7">
        <v>814.44</v>
      </c>
      <c r="F19" s="7">
        <v>91.4</v>
      </c>
      <c r="G19" s="26" t="s">
        <v>37</v>
      </c>
      <c r="H19" s="9" t="s">
        <v>17</v>
      </c>
    </row>
    <row r="20" spans="1:8" ht="15" hidden="1" customHeight="1" x14ac:dyDescent="0.25">
      <c r="A20">
        <v>18</v>
      </c>
      <c r="B20" s="10" t="s">
        <v>38</v>
      </c>
      <c r="C20" s="5">
        <v>72.900000000000006</v>
      </c>
      <c r="D20" s="6">
        <v>2.06E-2</v>
      </c>
      <c r="E20" s="7">
        <v>848.62</v>
      </c>
      <c r="F20" s="7">
        <v>86.6</v>
      </c>
      <c r="G20" s="26" t="s">
        <v>19</v>
      </c>
      <c r="H20" s="9" t="s">
        <v>10</v>
      </c>
    </row>
    <row r="21" spans="1:8" ht="15" hidden="1" customHeight="1" x14ac:dyDescent="0.25">
      <c r="A21">
        <v>19</v>
      </c>
      <c r="B21" s="4" t="s">
        <v>42</v>
      </c>
      <c r="C21" s="5">
        <v>62.1</v>
      </c>
      <c r="D21" s="6">
        <v>1.7500000000000002E-2</v>
      </c>
      <c r="E21" s="7">
        <v>867.86</v>
      </c>
      <c r="F21" s="7">
        <v>71.8</v>
      </c>
      <c r="G21" s="26" t="s">
        <v>19</v>
      </c>
      <c r="H21" s="9" t="s">
        <v>21</v>
      </c>
    </row>
    <row r="22" spans="1:8" ht="15" hidden="1" customHeight="1" x14ac:dyDescent="0.25">
      <c r="A22">
        <v>20</v>
      </c>
      <c r="B22" s="10" t="s">
        <v>43</v>
      </c>
      <c r="C22" s="5">
        <v>60.4</v>
      </c>
      <c r="D22" s="6">
        <v>1.7100000000000001E-2</v>
      </c>
      <c r="E22" s="7">
        <v>867.86</v>
      </c>
      <c r="F22" s="7">
        <v>65.900000000000006</v>
      </c>
      <c r="G22" s="26" t="s">
        <v>19</v>
      </c>
      <c r="H22" s="9" t="s">
        <v>21</v>
      </c>
    </row>
    <row r="23" spans="1:8" ht="15" hidden="1" customHeight="1" x14ac:dyDescent="0.25">
      <c r="A23">
        <v>21</v>
      </c>
      <c r="B23" s="10" t="s">
        <v>32</v>
      </c>
      <c r="C23" s="11">
        <v>83.4</v>
      </c>
      <c r="D23" s="6">
        <v>2.3300000000000001E-2</v>
      </c>
      <c r="E23" s="7">
        <v>887.62</v>
      </c>
      <c r="F23" s="7">
        <v>93.7</v>
      </c>
      <c r="G23" s="26" t="s">
        <v>19</v>
      </c>
      <c r="H23" s="9" t="s">
        <v>10</v>
      </c>
    </row>
    <row r="24" spans="1:8" ht="15" customHeight="1" x14ac:dyDescent="0.25">
      <c r="A24">
        <v>22</v>
      </c>
      <c r="B24" s="10" t="s">
        <v>33</v>
      </c>
      <c r="C24" s="5">
        <v>81.2</v>
      </c>
      <c r="D24" s="6">
        <v>2.3E-2</v>
      </c>
      <c r="E24" s="7">
        <v>932.92</v>
      </c>
      <c r="F24" s="7">
        <v>88</v>
      </c>
      <c r="G24" s="26" t="s">
        <v>16</v>
      </c>
      <c r="H24" s="9" t="s">
        <v>17</v>
      </c>
    </row>
    <row r="25" spans="1:8" ht="15" hidden="1" customHeight="1" x14ac:dyDescent="0.25">
      <c r="A25">
        <v>23</v>
      </c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26" t="s">
        <v>37</v>
      </c>
      <c r="H25" s="9" t="s">
        <v>17</v>
      </c>
    </row>
    <row r="26" spans="1:8" ht="15" hidden="1" customHeight="1" x14ac:dyDescent="0.25">
      <c r="A26">
        <v>24</v>
      </c>
      <c r="B26" s="10" t="s">
        <v>39</v>
      </c>
      <c r="C26" s="5">
        <v>70.7</v>
      </c>
      <c r="D26" s="6">
        <v>0.02</v>
      </c>
      <c r="E26" s="7">
        <v>998.38</v>
      </c>
      <c r="F26" s="7">
        <v>71.400000000000006</v>
      </c>
      <c r="G26" s="26" t="s">
        <v>19</v>
      </c>
      <c r="H26" s="9" t="s">
        <v>21</v>
      </c>
    </row>
    <row r="27" spans="1:8" ht="15" hidden="1" customHeight="1" x14ac:dyDescent="0.25">
      <c r="A27">
        <v>25</v>
      </c>
      <c r="B27" s="10" t="s">
        <v>31</v>
      </c>
      <c r="C27" s="5">
        <v>88</v>
      </c>
      <c r="D27" s="6">
        <v>2.4899999999999999E-2</v>
      </c>
      <c r="E27" s="7">
        <v>999.91</v>
      </c>
      <c r="F27" s="7">
        <v>88.9</v>
      </c>
      <c r="G27" s="26" t="s">
        <v>19</v>
      </c>
      <c r="H27" s="9" t="s">
        <v>17</v>
      </c>
    </row>
    <row r="28" spans="1:8" ht="15" hidden="1" customHeight="1" x14ac:dyDescent="0.25">
      <c r="A28">
        <v>26</v>
      </c>
      <c r="B28" s="10" t="s">
        <v>26</v>
      </c>
      <c r="C28" s="5">
        <v>92.4</v>
      </c>
      <c r="D28" s="6">
        <v>2.6200000000000001E-2</v>
      </c>
      <c r="E28" s="7">
        <v>1033.71</v>
      </c>
      <c r="F28" s="7">
        <v>90.1</v>
      </c>
      <c r="G28" s="26" t="s">
        <v>19</v>
      </c>
      <c r="H28" s="9" t="s">
        <v>17</v>
      </c>
    </row>
    <row r="29" spans="1:8" ht="15" hidden="1" customHeight="1" x14ac:dyDescent="0.25">
      <c r="A29">
        <v>27</v>
      </c>
      <c r="B29" s="10" t="s">
        <v>25</v>
      </c>
      <c r="C29" s="5">
        <v>100.1</v>
      </c>
      <c r="D29" s="6">
        <v>2.81E-2</v>
      </c>
      <c r="E29" s="7">
        <v>1042.99</v>
      </c>
      <c r="F29" s="7">
        <v>96</v>
      </c>
      <c r="G29" s="26" t="s">
        <v>19</v>
      </c>
      <c r="H29" s="9" t="s">
        <v>17</v>
      </c>
    </row>
    <row r="30" spans="1:8" ht="15" hidden="1" customHeight="1" x14ac:dyDescent="0.25">
      <c r="A30">
        <v>28</v>
      </c>
      <c r="B30" s="10" t="s">
        <v>28</v>
      </c>
      <c r="C30" s="5">
        <v>91.8</v>
      </c>
      <c r="D30" s="6">
        <v>2.5899999999999999E-2</v>
      </c>
      <c r="E30" s="7">
        <v>1072.5999999999999</v>
      </c>
      <c r="F30" s="7">
        <v>85.8</v>
      </c>
      <c r="G30" s="26" t="s">
        <v>19</v>
      </c>
      <c r="H30" s="9" t="s">
        <v>17</v>
      </c>
    </row>
    <row r="31" spans="1:8" ht="15" hidden="1" customHeight="1" x14ac:dyDescent="0.25">
      <c r="A31">
        <v>29</v>
      </c>
      <c r="B31" s="10" t="s">
        <v>23</v>
      </c>
      <c r="C31" s="12">
        <v>117.4</v>
      </c>
      <c r="D31" s="13">
        <v>3.2899999999999999E-2</v>
      </c>
      <c r="E31" s="10">
        <v>1082.6199999999999</v>
      </c>
      <c r="F31" s="10">
        <v>99.1</v>
      </c>
      <c r="G31" s="26" t="s">
        <v>19</v>
      </c>
      <c r="H31" s="15" t="s">
        <v>10</v>
      </c>
    </row>
    <row r="32" spans="1:8" ht="15" hidden="1" customHeight="1" x14ac:dyDescent="0.25">
      <c r="A32">
        <v>30</v>
      </c>
      <c r="B32" s="4" t="s">
        <v>30</v>
      </c>
      <c r="C32" s="5">
        <v>88.1</v>
      </c>
      <c r="D32" s="6">
        <v>2.4899999999999999E-2</v>
      </c>
      <c r="E32" s="7">
        <v>1108.19</v>
      </c>
      <c r="F32" s="7">
        <v>82.3</v>
      </c>
      <c r="G32" s="26" t="s">
        <v>19</v>
      </c>
      <c r="H32" s="9" t="s">
        <v>17</v>
      </c>
    </row>
    <row r="33" spans="1:8" ht="15" hidden="1" customHeight="1" x14ac:dyDescent="0.25">
      <c r="A33">
        <v>31</v>
      </c>
      <c r="B33" s="10" t="s">
        <v>29</v>
      </c>
      <c r="C33" s="5">
        <v>90.8</v>
      </c>
      <c r="D33" s="6">
        <v>2.5700000000000001E-2</v>
      </c>
      <c r="E33" s="7">
        <v>1185.1600000000001</v>
      </c>
      <c r="F33" s="7">
        <v>69.900000000000006</v>
      </c>
      <c r="G33" s="26" t="s">
        <v>19</v>
      </c>
      <c r="H33" s="9" t="s">
        <v>21</v>
      </c>
    </row>
    <row r="34" spans="1:8" ht="15" hidden="1" customHeight="1" x14ac:dyDescent="0.25">
      <c r="A34">
        <v>32</v>
      </c>
      <c r="B34" s="10" t="s">
        <v>18</v>
      </c>
      <c r="C34" s="5">
        <v>125.2</v>
      </c>
      <c r="D34" s="6">
        <v>3.5299999999999998E-2</v>
      </c>
      <c r="E34" s="7">
        <v>1228.31</v>
      </c>
      <c r="F34" s="7">
        <v>102.3</v>
      </c>
      <c r="G34" s="26" t="s">
        <v>19</v>
      </c>
      <c r="H34" s="9" t="s">
        <v>10</v>
      </c>
    </row>
    <row r="35" spans="1:8" ht="15" hidden="1" customHeight="1" x14ac:dyDescent="0.25">
      <c r="A35">
        <v>33</v>
      </c>
      <c r="B35" s="10" t="s">
        <v>22</v>
      </c>
      <c r="C35" s="5">
        <v>20.7</v>
      </c>
      <c r="D35" s="6">
        <v>3.4000000000000002E-2</v>
      </c>
      <c r="E35" s="7">
        <v>1475.13</v>
      </c>
      <c r="F35" s="7">
        <v>82.3</v>
      </c>
      <c r="G35" s="26" t="s">
        <v>19</v>
      </c>
      <c r="H35" s="9" t="s">
        <v>10</v>
      </c>
    </row>
    <row r="36" spans="1:8" ht="15" hidden="1" customHeight="1" x14ac:dyDescent="0.25">
      <c r="A36">
        <v>34</v>
      </c>
      <c r="B36" s="10" t="s">
        <v>20</v>
      </c>
      <c r="C36" s="5">
        <v>124.6</v>
      </c>
      <c r="D36" s="6">
        <v>3.5099999999999999E-2</v>
      </c>
      <c r="E36" s="7">
        <v>1545.28</v>
      </c>
      <c r="F36" s="7">
        <v>80.8</v>
      </c>
      <c r="G36" s="26" t="s">
        <v>19</v>
      </c>
      <c r="H36" s="9" t="s">
        <v>21</v>
      </c>
    </row>
    <row r="37" spans="1:8" ht="15" hidden="1" customHeight="1" thickBot="1" x14ac:dyDescent="0.3">
      <c r="A37">
        <v>35</v>
      </c>
      <c r="B37" s="25" t="s">
        <v>11</v>
      </c>
      <c r="C37" s="18">
        <v>161.80000000000001</v>
      </c>
      <c r="D37" s="19">
        <v>4.5400000000000003E-2</v>
      </c>
      <c r="E37" s="20">
        <v>1848.46</v>
      </c>
      <c r="F37" s="20">
        <v>84.5</v>
      </c>
      <c r="G37" s="27" t="s">
        <v>12</v>
      </c>
      <c r="H37" s="22" t="s">
        <v>13</v>
      </c>
    </row>
  </sheetData>
  <autoFilter ref="B2:H37">
    <filterColumn colId="5">
      <filters>
        <filter val="Moldovenească/Rusă"/>
      </filters>
    </filterColumn>
  </autoFilter>
  <sortState ref="B3:H37">
    <sortCondition ref="E3:E37"/>
  </sortState>
  <hyperlinks>
    <hyperlink ref="B3" r:id="rId1" display="https://ro.wikipedia.org/wiki/Municipiul_B%C4%83l%C8%9Bi"/>
    <hyperlink ref="B32" r:id="rId2" tooltip="Raionul Florești" display="https://ro.wikipedia.org/wiki/Raionul_Flore%C8%99ti"/>
    <hyperlink ref="B19" r:id="rId3" tooltip="Raionul Briceni" display="https://ro.wikipedia.org/wiki/Raionul_Briceni"/>
    <hyperlink ref="B21" r:id="rId4" tooltip="Raionul Cantemir" display="https://ro.wikipedia.org/wiki/Raionul_Cantemir"/>
    <hyperlink ref="B16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7"/>
  <sheetViews>
    <sheetView workbookViewId="0">
      <selection activeCell="B2" sqref="B2:H2"/>
    </sheetView>
  </sheetViews>
  <sheetFormatPr defaultRowHeight="15" x14ac:dyDescent="0.25"/>
  <cols>
    <col min="2" max="2" width="17.7109375" bestFit="1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18.7109375" customWidth="1"/>
    <col min="8" max="8" width="21.42578125" customWidth="1"/>
  </cols>
  <sheetData>
    <row r="1" spans="2:8" ht="15.75" thickBot="1" x14ac:dyDescent="0.3"/>
    <row r="2" spans="2:8" ht="43.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</row>
    <row r="4" spans="2:8" hidden="1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</row>
    <row r="5" spans="2:8" hidden="1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</row>
    <row r="6" spans="2:8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</row>
    <row r="7" spans="2:8" hidden="1" x14ac:dyDescent="0.25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</row>
    <row r="8" spans="2:8" x14ac:dyDescent="0.25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</row>
    <row r="9" spans="2:8" x14ac:dyDescent="0.25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8" x14ac:dyDescent="0.25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</row>
    <row r="11" spans="2:8" hidden="1" x14ac:dyDescent="0.25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</row>
    <row r="12" spans="2:8" hidden="1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8" x14ac:dyDescent="0.25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8" hidden="1" x14ac:dyDescent="0.25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</row>
    <row r="15" spans="2:8" hidden="1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</row>
    <row r="16" spans="2:8" hidden="1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</row>
    <row r="17" spans="2:8" hidden="1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</row>
    <row r="18" spans="2:8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</row>
    <row r="19" spans="2:8" hidden="1" x14ac:dyDescent="0.25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</row>
    <row r="20" spans="2:8" x14ac:dyDescent="0.25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</row>
    <row r="21" spans="2:8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8" hidden="1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8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8" ht="11.45" hidden="1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8" ht="10.9" hidden="1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8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8" hidden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8" hidden="1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8" hidden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8" hidden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8" hidden="1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8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hidden="1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hidden="1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hidden="1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30.75" hidden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</sheetData>
  <autoFilter ref="B2:H37">
    <filterColumn colId="6">
      <filters>
        <filter val="Centru"/>
      </filters>
    </filterColumn>
  </autoFilter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7"/>
  <sheetViews>
    <sheetView workbookViewId="0">
      <selection activeCell="B2" sqref="B2:H2"/>
    </sheetView>
  </sheetViews>
  <sheetFormatPr defaultRowHeight="15" x14ac:dyDescent="0.25"/>
  <cols>
    <col min="2" max="2" width="17.7109375" bestFit="1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18.7109375" customWidth="1"/>
    <col min="8" max="8" width="21.42578125" customWidth="1"/>
  </cols>
  <sheetData>
    <row r="1" spans="2:8" ht="15.75" thickBot="1" x14ac:dyDescent="0.3"/>
    <row r="2" spans="2:8" ht="43.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idden="1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</row>
    <row r="4" spans="2:8" hidden="1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</row>
    <row r="5" spans="2:8" hidden="1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</row>
    <row r="6" spans="2:8" hidden="1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</row>
    <row r="7" spans="2:8" hidden="1" x14ac:dyDescent="0.25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</row>
    <row r="8" spans="2:8" hidden="1" x14ac:dyDescent="0.25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</row>
    <row r="9" spans="2:8" hidden="1" x14ac:dyDescent="0.25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8" hidden="1" x14ac:dyDescent="0.25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</row>
    <row r="11" spans="2:8" x14ac:dyDescent="0.25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</row>
    <row r="12" spans="2:8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8" hidden="1" x14ac:dyDescent="0.25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8" x14ac:dyDescent="0.25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</row>
    <row r="15" spans="2:8" hidden="1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</row>
    <row r="16" spans="2:8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</row>
    <row r="17" spans="2:8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</row>
    <row r="18" spans="2:8" hidden="1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</row>
    <row r="19" spans="2:8" hidden="1" x14ac:dyDescent="0.25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</row>
    <row r="20" spans="2:8" hidden="1" x14ac:dyDescent="0.25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</row>
    <row r="21" spans="2:8" hidden="1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8" hidden="1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8" hidden="1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8" ht="11.45" hidden="1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8" ht="10.9" hidden="1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8" hidden="1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8" hidden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8" hidden="1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8" hidden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8" hidden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8" hidden="1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8" hidden="1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hidden="1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hidden="1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hidden="1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hidden="1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30.75" hidden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</sheetData>
  <autoFilter ref="B2:H37">
    <filterColumn colId="5">
      <filters>
        <filter val="Moldovenească/Română"/>
      </filters>
    </filterColumn>
    <filterColumn colId="6">
      <filters>
        <filter val="Nord"/>
      </filters>
    </filterColumn>
  </autoFilter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7"/>
  <sheetViews>
    <sheetView workbookViewId="0">
      <selection activeCell="B2" sqref="B2:H2"/>
    </sheetView>
  </sheetViews>
  <sheetFormatPr defaultRowHeight="15" x14ac:dyDescent="0.25"/>
  <cols>
    <col min="2" max="2" width="17.7109375" bestFit="1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18.7109375" customWidth="1"/>
    <col min="8" max="8" width="21.42578125" customWidth="1"/>
  </cols>
  <sheetData>
    <row r="1" spans="2:8" ht="15.75" thickBot="1" x14ac:dyDescent="0.3"/>
    <row r="2" spans="2:8" ht="43.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idden="1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</row>
    <row r="4" spans="2:8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</row>
    <row r="5" spans="2:8" hidden="1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</row>
    <row r="6" spans="2:8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</row>
    <row r="7" spans="2:8" x14ac:dyDescent="0.25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</row>
    <row r="8" spans="2:8" x14ac:dyDescent="0.25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</row>
    <row r="9" spans="2:8" x14ac:dyDescent="0.25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8" hidden="1" x14ac:dyDescent="0.25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</row>
    <row r="11" spans="2:8" x14ac:dyDescent="0.25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</row>
    <row r="12" spans="2:8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8" hidden="1" x14ac:dyDescent="0.25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8" x14ac:dyDescent="0.25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</row>
    <row r="15" spans="2:8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</row>
    <row r="16" spans="2:8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</row>
    <row r="17" spans="2:8" hidden="1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</row>
    <row r="18" spans="2:8" hidden="1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</row>
    <row r="19" spans="2:8" hidden="1" x14ac:dyDescent="0.25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</row>
    <row r="20" spans="2:8" hidden="1" x14ac:dyDescent="0.25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</row>
    <row r="21" spans="2:8" hidden="1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8" hidden="1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8" hidden="1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8" ht="11.45" hidden="1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8" ht="10.9" hidden="1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8" hidden="1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8" hidden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8" hidden="1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8" hidden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8" hidden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8" hidden="1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8" hidden="1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hidden="1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hidden="1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hidden="1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hidden="1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30.75" hidden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</sheetData>
  <autoFilter ref="B2:H37">
    <filterColumn colId="3">
      <customFilters>
        <customFilter operator="greaterThanOrEqual" val="1000"/>
      </customFilters>
    </filterColumn>
  </autoFilter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7"/>
  <sheetViews>
    <sheetView workbookViewId="0">
      <selection activeCell="B2" sqref="B2:H2"/>
    </sheetView>
  </sheetViews>
  <sheetFormatPr defaultRowHeight="15" x14ac:dyDescent="0.25"/>
  <cols>
    <col min="2" max="2" width="17.7109375" bestFit="1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18.7109375" customWidth="1"/>
    <col min="8" max="8" width="21.42578125" customWidth="1"/>
  </cols>
  <sheetData>
    <row r="1" spans="2:8" ht="15.75" thickBot="1" x14ac:dyDescent="0.3"/>
    <row r="2" spans="2:8" ht="43.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idden="1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</row>
    <row r="4" spans="2:8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</row>
    <row r="5" spans="2:8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</row>
    <row r="6" spans="2:8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</row>
    <row r="7" spans="2:8" x14ac:dyDescent="0.25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</row>
    <row r="8" spans="2:8" hidden="1" x14ac:dyDescent="0.25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</row>
    <row r="9" spans="2:8" x14ac:dyDescent="0.25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8" x14ac:dyDescent="0.25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</row>
    <row r="11" spans="2:8" x14ac:dyDescent="0.25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</row>
    <row r="12" spans="2:8" hidden="1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8" hidden="1" x14ac:dyDescent="0.25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8" hidden="1" x14ac:dyDescent="0.25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</row>
    <row r="15" spans="2:8" hidden="1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</row>
    <row r="16" spans="2:8" hidden="1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</row>
    <row r="17" spans="2:8" hidden="1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</row>
    <row r="18" spans="2:8" hidden="1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</row>
    <row r="19" spans="2:8" hidden="1" x14ac:dyDescent="0.25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</row>
    <row r="20" spans="2:8" hidden="1" x14ac:dyDescent="0.25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</row>
    <row r="21" spans="2:8" hidden="1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8" hidden="1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8" hidden="1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8" ht="11.45" hidden="1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8" ht="10.9" hidden="1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8" hidden="1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8" hidden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8" hidden="1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8" hidden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8" hidden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8" hidden="1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8" hidden="1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hidden="1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hidden="1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hidden="1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hidden="1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30.75" hidden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</sheetData>
  <autoFilter ref="B2:H37">
    <filterColumn colId="1">
      <customFilters and="1">
        <customFilter operator="greaterThanOrEqual" val="100"/>
        <customFilter operator="lessThanOrEqual" val="800"/>
      </customFilters>
    </filterColumn>
  </autoFilter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7"/>
  <sheetViews>
    <sheetView workbookViewId="0">
      <selection activeCell="B2" sqref="B2:H2"/>
    </sheetView>
  </sheetViews>
  <sheetFormatPr defaultRowHeight="15" x14ac:dyDescent="0.25"/>
  <cols>
    <col min="2" max="2" width="17.7109375" bestFit="1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18.7109375" customWidth="1"/>
    <col min="8" max="8" width="21.42578125" customWidth="1"/>
  </cols>
  <sheetData>
    <row r="1" spans="2:8" ht="15.75" thickBot="1" x14ac:dyDescent="0.3"/>
    <row r="2" spans="2:8" ht="43.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</row>
    <row r="4" spans="2:8" hidden="1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</row>
    <row r="5" spans="2:8" hidden="1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</row>
    <row r="6" spans="2:8" hidden="1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</row>
    <row r="7" spans="2:8" hidden="1" x14ac:dyDescent="0.25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</row>
    <row r="8" spans="2:8" hidden="1" x14ac:dyDescent="0.25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</row>
    <row r="9" spans="2:8" hidden="1" x14ac:dyDescent="0.25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8" hidden="1" x14ac:dyDescent="0.25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</row>
    <row r="11" spans="2:8" hidden="1" x14ac:dyDescent="0.25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</row>
    <row r="12" spans="2:8" hidden="1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8" hidden="1" x14ac:dyDescent="0.25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8" hidden="1" x14ac:dyDescent="0.25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</row>
    <row r="15" spans="2:8" hidden="1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</row>
    <row r="16" spans="2:8" hidden="1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</row>
    <row r="17" spans="2:8" hidden="1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</row>
    <row r="18" spans="2:8" hidden="1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</row>
    <row r="19" spans="2:8" hidden="1" x14ac:dyDescent="0.25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</row>
    <row r="20" spans="2:8" hidden="1" x14ac:dyDescent="0.25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</row>
    <row r="21" spans="2:8" hidden="1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8" hidden="1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8" hidden="1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8" ht="11.45" hidden="1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8" ht="10.9" hidden="1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8" hidden="1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8" hidden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8" hidden="1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8" hidden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8" hidden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8" hidden="1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8" hidden="1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hidden="1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hidden="1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hidden="1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hidden="1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30.75" hidden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</sheetData>
  <autoFilter ref="B2:H37">
    <filterColumn colId="1">
      <customFilters>
        <customFilter operator="greaterThan" val="800"/>
      </customFilters>
    </filterColumn>
  </autoFilter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7"/>
  <sheetViews>
    <sheetView workbookViewId="0">
      <selection activeCell="B2" sqref="B2:H2"/>
    </sheetView>
  </sheetViews>
  <sheetFormatPr defaultRowHeight="15" x14ac:dyDescent="0.25"/>
  <cols>
    <col min="2" max="2" width="17.7109375" bestFit="1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18.7109375" customWidth="1"/>
    <col min="8" max="8" width="21.42578125" customWidth="1"/>
  </cols>
  <sheetData>
    <row r="1" spans="2:8" ht="15.75" thickBot="1" x14ac:dyDescent="0.3"/>
    <row r="2" spans="2:8" ht="43.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idden="1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</row>
    <row r="4" spans="2:8" hidden="1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</row>
    <row r="5" spans="2:8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</row>
    <row r="6" spans="2:8" hidden="1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</row>
    <row r="7" spans="2:8" hidden="1" x14ac:dyDescent="0.25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</row>
    <row r="8" spans="2:8" hidden="1" x14ac:dyDescent="0.25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</row>
    <row r="9" spans="2:8" hidden="1" x14ac:dyDescent="0.25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8" hidden="1" x14ac:dyDescent="0.25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</row>
    <row r="11" spans="2:8" hidden="1" x14ac:dyDescent="0.25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</row>
    <row r="12" spans="2:8" hidden="1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8" hidden="1" x14ac:dyDescent="0.25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8" hidden="1" x14ac:dyDescent="0.25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</row>
    <row r="15" spans="2:8" hidden="1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</row>
    <row r="16" spans="2:8" hidden="1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</row>
    <row r="17" spans="2:8" hidden="1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</row>
    <row r="18" spans="2:8" hidden="1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</row>
    <row r="19" spans="2:8" hidden="1" x14ac:dyDescent="0.25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</row>
    <row r="20" spans="2:8" hidden="1" x14ac:dyDescent="0.25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</row>
    <row r="21" spans="2:8" hidden="1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8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8" hidden="1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8" ht="11.45" hidden="1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8" ht="10.9" hidden="1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8" hidden="1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8" hidden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8" hidden="1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8" hidden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8" hidden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8" hidden="1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8" hidden="1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hidden="1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hidden="1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hidden="1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hidden="1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30.75" hidden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</sheetData>
  <autoFilter ref="B2:H37">
    <filterColumn colId="0">
      <customFilters>
        <customFilter val="**b**"/>
      </customFilters>
    </filterColumn>
    <filterColumn colId="6">
      <filters>
        <filter val="Nord"/>
      </filters>
    </filterColumn>
  </autoFilter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37"/>
  <sheetViews>
    <sheetView workbookViewId="0">
      <selection activeCell="B2" sqref="B2:H2"/>
    </sheetView>
  </sheetViews>
  <sheetFormatPr defaultRowHeight="15" x14ac:dyDescent="0.25"/>
  <cols>
    <col min="2" max="2" width="17.7109375" bestFit="1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18.7109375" customWidth="1"/>
    <col min="8" max="8" width="21.42578125" customWidth="1"/>
  </cols>
  <sheetData>
    <row r="1" spans="2:8" ht="15.75" thickBot="1" x14ac:dyDescent="0.3"/>
    <row r="2" spans="2:8" ht="43.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idden="1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</row>
    <row r="4" spans="2:8" hidden="1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</row>
    <row r="5" spans="2:8" hidden="1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</row>
    <row r="6" spans="2:8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</row>
    <row r="7" spans="2:8" hidden="1" x14ac:dyDescent="0.25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</row>
    <row r="8" spans="2:8" hidden="1" x14ac:dyDescent="0.25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</row>
    <row r="9" spans="2:8" hidden="1" x14ac:dyDescent="0.25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8" x14ac:dyDescent="0.25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</row>
    <row r="11" spans="2:8" hidden="1" x14ac:dyDescent="0.25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</row>
    <row r="12" spans="2:8" hidden="1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8" x14ac:dyDescent="0.25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8" hidden="1" x14ac:dyDescent="0.25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</row>
    <row r="15" spans="2:8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</row>
    <row r="16" spans="2:8" hidden="1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</row>
    <row r="17" spans="2:8" hidden="1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</row>
    <row r="18" spans="2:8" hidden="1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</row>
    <row r="19" spans="2:8" hidden="1" x14ac:dyDescent="0.25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</row>
    <row r="20" spans="2:8" x14ac:dyDescent="0.25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</row>
    <row r="21" spans="2:8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8" hidden="1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8" hidden="1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8" ht="11.45" hidden="1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8" ht="10.9" hidden="1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8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8" hidden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8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8" hidden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8" hidden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8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8" hidden="1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hidden="1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30.75" hidden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</sheetData>
  <autoFilter ref="B2:H37">
    <filterColumn colId="4">
      <customFilters>
        <customFilter operator="greaterThan" val="100"/>
        <customFilter operator="lessThan" val="70"/>
      </customFilters>
    </filterColumn>
  </autoFilter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topLeftCell="A4" workbookViewId="0">
      <selection activeCell="O31" sqref="O31"/>
    </sheetView>
  </sheetViews>
  <sheetFormatPr defaultRowHeight="15" x14ac:dyDescent="0.25"/>
  <cols>
    <col min="2" max="2" width="19.7109375" customWidth="1"/>
    <col min="3" max="3" width="17.140625" customWidth="1"/>
    <col min="4" max="4" width="16.7109375" customWidth="1"/>
    <col min="5" max="5" width="15.7109375" customWidth="1"/>
    <col min="6" max="6" width="15.28515625" customWidth="1"/>
    <col min="7" max="7" width="25.7109375" customWidth="1"/>
    <col min="8" max="8" width="21.42578125" customWidth="1"/>
    <col min="10" max="10" width="22.5703125" customWidth="1"/>
    <col min="11" max="11" width="18.28515625" customWidth="1"/>
    <col min="13" max="13" width="22.5703125" customWidth="1"/>
    <col min="14" max="14" width="18.28515625" customWidth="1"/>
    <col min="16" max="16" width="9.140625" customWidth="1"/>
  </cols>
  <sheetData>
    <row r="1" spans="2:14" ht="15.75" thickBot="1" x14ac:dyDescent="0.3"/>
    <row r="2" spans="2:14" ht="29.25" thickBot="1" x14ac:dyDescent="0.3">
      <c r="B2" s="24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J2" s="42" t="s">
        <v>55</v>
      </c>
      <c r="K2" s="43"/>
      <c r="M2" s="42" t="s">
        <v>58</v>
      </c>
      <c r="N2" s="43"/>
    </row>
    <row r="3" spans="2:14" ht="15" customHeight="1" x14ac:dyDescent="0.25">
      <c r="B3" s="23" t="s">
        <v>7</v>
      </c>
      <c r="C3" s="5">
        <v>809.6</v>
      </c>
      <c r="D3" s="6">
        <v>0.22489999999999999</v>
      </c>
      <c r="E3" s="7">
        <v>571.64</v>
      </c>
      <c r="F3" s="7" t="s">
        <v>8</v>
      </c>
      <c r="G3" s="8" t="s">
        <v>9</v>
      </c>
      <c r="H3" s="9" t="s">
        <v>10</v>
      </c>
      <c r="J3" s="28" t="str">
        <f>$H$3</f>
        <v>Centru</v>
      </c>
      <c r="K3" s="29">
        <f>SUMIF(H3:H37,H3,C3:C37)</f>
        <v>1733.0000000000002</v>
      </c>
      <c r="M3" s="28" t="str">
        <f>$H$3</f>
        <v>Centru</v>
      </c>
      <c r="N3" s="36">
        <f>SUMIF($H$3:$H$37,H3,$D$3:$D$37)</f>
        <v>0.51270000000000004</v>
      </c>
    </row>
    <row r="4" spans="2:14" ht="15" customHeight="1" x14ac:dyDescent="0.25">
      <c r="B4" s="4" t="s">
        <v>11</v>
      </c>
      <c r="C4" s="5">
        <v>161.80000000000001</v>
      </c>
      <c r="D4" s="6">
        <v>4.5400000000000003E-2</v>
      </c>
      <c r="E4" s="7">
        <v>1848.46</v>
      </c>
      <c r="F4" s="7">
        <v>84.5</v>
      </c>
      <c r="G4" s="8" t="s">
        <v>12</v>
      </c>
      <c r="H4" s="9" t="s">
        <v>13</v>
      </c>
      <c r="J4" s="28" t="str">
        <f>$H$4</f>
        <v>UTA Găgăuzia</v>
      </c>
      <c r="K4" s="29">
        <f>SUMIF(H3:H37,H4,C3:C37)</f>
        <v>161.80000000000001</v>
      </c>
      <c r="M4" s="28" t="str">
        <f>$H$4</f>
        <v>UTA Găgăuzia</v>
      </c>
      <c r="N4" s="36">
        <f t="shared" ref="N4:N5" si="0">SUMIF($H$3:$H$37,H4,$D$3:$D$37)</f>
        <v>4.5400000000000003E-2</v>
      </c>
    </row>
    <row r="5" spans="2:14" ht="15" customHeight="1" x14ac:dyDescent="0.25">
      <c r="B5" s="4" t="s">
        <v>14</v>
      </c>
      <c r="C5" s="5">
        <v>150.19999999999999</v>
      </c>
      <c r="D5" s="6">
        <v>4.2000000000000003E-2</v>
      </c>
      <c r="E5" s="7">
        <v>78.010000000000005</v>
      </c>
      <c r="F5" s="7" t="s">
        <v>15</v>
      </c>
      <c r="G5" s="8" t="s">
        <v>16</v>
      </c>
      <c r="H5" s="9" t="s">
        <v>17</v>
      </c>
      <c r="J5" s="28" t="str">
        <f>$H$11</f>
        <v>Nord</v>
      </c>
      <c r="K5" s="29">
        <f>SUMIF(H3:H37,H5,C3:C37)</f>
        <v>991.19999999999993</v>
      </c>
      <c r="M5" s="28" t="str">
        <f>$H$11</f>
        <v>Nord</v>
      </c>
      <c r="N5" s="36">
        <f t="shared" si="0"/>
        <v>0.28040000000000004</v>
      </c>
    </row>
    <row r="6" spans="2:14" ht="15" customHeight="1" x14ac:dyDescent="0.25">
      <c r="B6" s="10" t="s">
        <v>18</v>
      </c>
      <c r="C6" s="5">
        <v>125.2</v>
      </c>
      <c r="D6" s="6">
        <v>3.5299999999999998E-2</v>
      </c>
      <c r="E6" s="7">
        <v>1228.31</v>
      </c>
      <c r="F6" s="7">
        <v>102.3</v>
      </c>
      <c r="G6" s="8" t="s">
        <v>19</v>
      </c>
      <c r="H6" s="9" t="s">
        <v>10</v>
      </c>
      <c r="J6" s="28" t="str">
        <f>$H$7</f>
        <v>Sud</v>
      </c>
      <c r="K6" s="29">
        <f>SUMIF(H3:H37,H7,C3:C37)</f>
        <v>533.9</v>
      </c>
      <c r="M6" s="28" t="str">
        <f>$H$7</f>
        <v>Sud</v>
      </c>
      <c r="N6" s="36">
        <f>SUMIF($H$3:$H$37,H7,$D$3:$D$37)</f>
        <v>0.1507</v>
      </c>
    </row>
    <row r="7" spans="2:14" ht="15" customHeight="1" thickBot="1" x14ac:dyDescent="0.3">
      <c r="B7" s="10" t="s">
        <v>20</v>
      </c>
      <c r="C7" s="11">
        <v>124.6</v>
      </c>
      <c r="D7" s="6">
        <v>3.5099999999999999E-2</v>
      </c>
      <c r="E7" s="7">
        <v>1545.28</v>
      </c>
      <c r="F7" s="7">
        <v>80.8</v>
      </c>
      <c r="G7" s="8" t="s">
        <v>19</v>
      </c>
      <c r="H7" s="9" t="s">
        <v>21</v>
      </c>
      <c r="J7" s="30" t="str">
        <f>$H$36</f>
        <v>UTA din stânga Nistrului</v>
      </c>
      <c r="K7" s="31">
        <f>SUMIF(H3:H37,H36,C3:C37)</f>
        <v>35.299999999999997</v>
      </c>
      <c r="M7" s="30" t="str">
        <f>$H$36</f>
        <v>UTA din stânga Nistrului</v>
      </c>
      <c r="N7" s="37">
        <f>SUMIF($H$3:$H$37,H36,$D$3:$D$37)</f>
        <v>9.9000000000000008E-3</v>
      </c>
    </row>
    <row r="8" spans="2:14" ht="15" customHeight="1" thickBot="1" x14ac:dyDescent="0.3">
      <c r="B8" s="10" t="s">
        <v>22</v>
      </c>
      <c r="C8" s="5">
        <v>20.7</v>
      </c>
      <c r="D8" s="6">
        <v>3.4000000000000002E-2</v>
      </c>
      <c r="E8" s="7">
        <v>1475.13</v>
      </c>
      <c r="F8" s="7">
        <v>82.3</v>
      </c>
      <c r="G8" s="8" t="s">
        <v>19</v>
      </c>
      <c r="H8" s="9" t="s">
        <v>10</v>
      </c>
      <c r="K8" s="33">
        <f>SUM(C3:C37)</f>
        <v>3455.2000000000003</v>
      </c>
      <c r="N8" s="39">
        <f>SUM(N3:N7)</f>
        <v>0.9991000000000001</v>
      </c>
    </row>
    <row r="9" spans="2:14" ht="15" customHeight="1" thickBot="1" x14ac:dyDescent="0.3">
      <c r="B9" s="10" t="s">
        <v>23</v>
      </c>
      <c r="C9" s="12">
        <v>117.4</v>
      </c>
      <c r="D9" s="13">
        <v>3.2899999999999999E-2</v>
      </c>
      <c r="E9" s="10">
        <v>1082.6199999999999</v>
      </c>
      <c r="F9" s="10">
        <v>99.1</v>
      </c>
      <c r="G9" s="14" t="s">
        <v>19</v>
      </c>
      <c r="H9" s="15" t="s">
        <v>10</v>
      </c>
    </row>
    <row r="10" spans="2:14" ht="15" customHeight="1" thickBot="1" x14ac:dyDescent="0.3">
      <c r="B10" s="10" t="s">
        <v>24</v>
      </c>
      <c r="C10" s="5">
        <v>100.9</v>
      </c>
      <c r="D10" s="6">
        <v>2.81E-2</v>
      </c>
      <c r="E10" s="7">
        <v>783.49</v>
      </c>
      <c r="F10" s="7">
        <v>127.8</v>
      </c>
      <c r="G10" s="8" t="s">
        <v>19</v>
      </c>
      <c r="H10" s="9" t="s">
        <v>10</v>
      </c>
      <c r="J10" s="44" t="s">
        <v>57</v>
      </c>
      <c r="K10" s="45"/>
      <c r="M10" s="44" t="s">
        <v>59</v>
      </c>
      <c r="N10" s="45"/>
    </row>
    <row r="11" spans="2:14" ht="15" customHeight="1" thickBot="1" x14ac:dyDescent="0.3">
      <c r="B11" s="10" t="s">
        <v>25</v>
      </c>
      <c r="C11" s="11">
        <v>100.1</v>
      </c>
      <c r="D11" s="6">
        <v>2.81E-2</v>
      </c>
      <c r="E11" s="7">
        <v>1042.99</v>
      </c>
      <c r="F11" s="7">
        <v>96</v>
      </c>
      <c r="G11" s="8" t="s">
        <v>19</v>
      </c>
      <c r="H11" s="9" t="s">
        <v>17</v>
      </c>
      <c r="J11" s="38"/>
      <c r="K11" s="31">
        <f>COUNTIF(G3:G37,G6)</f>
        <v>24</v>
      </c>
      <c r="M11" s="38"/>
      <c r="N11" s="31">
        <f>SUM(E3:E37)</f>
        <v>30266.98</v>
      </c>
    </row>
    <row r="12" spans="2:14" ht="15" customHeight="1" x14ac:dyDescent="0.25">
      <c r="B12" s="10" t="s">
        <v>26</v>
      </c>
      <c r="C12" s="5">
        <v>92.4</v>
      </c>
      <c r="D12" s="6">
        <v>2.6200000000000001E-2</v>
      </c>
      <c r="E12" s="7">
        <v>1033.71</v>
      </c>
      <c r="F12" s="7">
        <v>90.1</v>
      </c>
      <c r="G12" s="8" t="s">
        <v>19</v>
      </c>
      <c r="H12" s="9" t="s">
        <v>17</v>
      </c>
    </row>
    <row r="13" spans="2:14" ht="15" customHeight="1" thickBot="1" x14ac:dyDescent="0.3">
      <c r="B13" s="10" t="s">
        <v>27</v>
      </c>
      <c r="C13" s="5">
        <v>92.2</v>
      </c>
      <c r="D13" s="6">
        <v>2.5700000000000001E-2</v>
      </c>
      <c r="E13" s="7">
        <v>729.12</v>
      </c>
      <c r="F13" s="7">
        <v>125.6</v>
      </c>
      <c r="G13" s="8" t="s">
        <v>19</v>
      </c>
      <c r="H13" s="9" t="s">
        <v>10</v>
      </c>
    </row>
    <row r="14" spans="2:14" ht="15" customHeight="1" thickBot="1" x14ac:dyDescent="0.3">
      <c r="B14" s="10" t="s">
        <v>28</v>
      </c>
      <c r="C14" s="5">
        <v>91.8</v>
      </c>
      <c r="D14" s="6">
        <v>2.5899999999999999E-2</v>
      </c>
      <c r="E14" s="7">
        <v>1072.5999999999999</v>
      </c>
      <c r="F14" s="7">
        <v>85.8</v>
      </c>
      <c r="G14" s="8" t="s">
        <v>19</v>
      </c>
      <c r="H14" s="9" t="s">
        <v>17</v>
      </c>
      <c r="J14" s="42" t="s">
        <v>60</v>
      </c>
      <c r="K14" s="43"/>
      <c r="M14" s="42" t="s">
        <v>61</v>
      </c>
      <c r="N14" s="43"/>
    </row>
    <row r="15" spans="2:14" ht="15" customHeight="1" x14ac:dyDescent="0.25">
      <c r="B15" s="10" t="s">
        <v>29</v>
      </c>
      <c r="C15" s="5">
        <v>90.8</v>
      </c>
      <c r="D15" s="6">
        <v>2.5700000000000001E-2</v>
      </c>
      <c r="E15" s="7">
        <v>1185.1600000000001</v>
      </c>
      <c r="F15" s="7">
        <v>69.900000000000006</v>
      </c>
      <c r="G15" s="8" t="s">
        <v>19</v>
      </c>
      <c r="H15" s="9" t="s">
        <v>21</v>
      </c>
      <c r="J15" s="28" t="str">
        <f>$H$3</f>
        <v>Centru</v>
      </c>
      <c r="K15" s="40">
        <f>SUMIF($H$3:$H$37,H3,$E$3:$E$37)</f>
        <v>10897.230000000001</v>
      </c>
      <c r="M15" s="28" t="str">
        <f>$H$3</f>
        <v>Centru</v>
      </c>
      <c r="N15" s="40">
        <f>AVERAGEIF($H$3:$H$37,H3,$F$3:$F$37)</f>
        <v>99.0416666666667</v>
      </c>
    </row>
    <row r="16" spans="2:14" ht="15" customHeight="1" x14ac:dyDescent="0.25">
      <c r="B16" s="4" t="s">
        <v>30</v>
      </c>
      <c r="C16" s="5">
        <v>88.1</v>
      </c>
      <c r="D16" s="6">
        <v>2.4899999999999999E-2</v>
      </c>
      <c r="E16" s="7">
        <v>1108.19</v>
      </c>
      <c r="F16" s="7">
        <v>82.3</v>
      </c>
      <c r="G16" s="8" t="s">
        <v>19</v>
      </c>
      <c r="H16" s="9" t="s">
        <v>17</v>
      </c>
      <c r="J16" s="28" t="str">
        <f>$H$4</f>
        <v>UTA Găgăuzia</v>
      </c>
      <c r="K16" s="40">
        <f t="shared" ref="K16:K17" si="1">SUMIF($H$3:$H$37,H4,$E$3:$E$37)</f>
        <v>1848.46</v>
      </c>
      <c r="M16" s="28" t="str">
        <f>$H$4</f>
        <v>UTA Găgăuzia</v>
      </c>
      <c r="N16" s="40">
        <f>AVERAGEIF($H$3:$H$37,H4,$F$3:$F$37)</f>
        <v>84.5</v>
      </c>
    </row>
    <row r="17" spans="2:14" ht="15" customHeight="1" x14ac:dyDescent="0.25">
      <c r="B17" s="10" t="s">
        <v>31</v>
      </c>
      <c r="C17" s="5">
        <v>88</v>
      </c>
      <c r="D17" s="6">
        <v>2.4899999999999999E-2</v>
      </c>
      <c r="E17" s="7">
        <v>999.91</v>
      </c>
      <c r="F17" s="7">
        <v>88.9</v>
      </c>
      <c r="G17" s="8" t="s">
        <v>19</v>
      </c>
      <c r="H17" s="9" t="s">
        <v>17</v>
      </c>
      <c r="J17" s="28" t="str">
        <f>$H$11</f>
        <v>Nord</v>
      </c>
      <c r="K17" s="40">
        <f t="shared" si="1"/>
        <v>10014.57</v>
      </c>
      <c r="M17" s="28" t="str">
        <f>$H$11</f>
        <v>Nord</v>
      </c>
      <c r="N17" s="40">
        <f>AVERAGEIF($H$3:$H$37,H5,$F$3:$F$37)</f>
        <v>85.345454545454544</v>
      </c>
    </row>
    <row r="18" spans="2:14" ht="15" customHeight="1" x14ac:dyDescent="0.25">
      <c r="B18" s="10" t="s">
        <v>32</v>
      </c>
      <c r="C18" s="5">
        <v>83.4</v>
      </c>
      <c r="D18" s="6">
        <v>2.3300000000000001E-2</v>
      </c>
      <c r="E18" s="7">
        <v>887.62</v>
      </c>
      <c r="F18" s="7">
        <v>93.7</v>
      </c>
      <c r="G18" s="8" t="s">
        <v>19</v>
      </c>
      <c r="H18" s="9" t="s">
        <v>10</v>
      </c>
      <c r="J18" s="28" t="str">
        <f>$H$7</f>
        <v>Sud</v>
      </c>
      <c r="K18" s="40">
        <f>SUMIF($H$3:$H$37,H7,$E$3:$E$37)</f>
        <v>7197.5000000000009</v>
      </c>
      <c r="M18" s="28" t="str">
        <f>$H$7</f>
        <v>Sud</v>
      </c>
      <c r="N18" s="40">
        <f>AVERAGEIF($H$3:$H$37,H7,$F$3:$F$37)</f>
        <v>74.087499999999991</v>
      </c>
    </row>
    <row r="19" spans="2:14" ht="15" customHeight="1" thickBot="1" x14ac:dyDescent="0.3">
      <c r="B19" s="10" t="s">
        <v>33</v>
      </c>
      <c r="C19" s="5">
        <v>81.2</v>
      </c>
      <c r="D19" s="6">
        <v>2.3E-2</v>
      </c>
      <c r="E19" s="7">
        <v>932.92</v>
      </c>
      <c r="F19" s="7">
        <v>88</v>
      </c>
      <c r="G19" s="8" t="s">
        <v>16</v>
      </c>
      <c r="H19" s="9" t="s">
        <v>17</v>
      </c>
      <c r="J19" s="30" t="str">
        <f>$H$36</f>
        <v>UTA din stânga Nistrului</v>
      </c>
      <c r="K19" s="41">
        <f>SUMIF($H$3:$H$37,H36,$E$3:$E$37)</f>
        <v>309.22000000000003</v>
      </c>
      <c r="M19" s="30" t="str">
        <f>$H$36</f>
        <v>UTA din stânga Nistrului</v>
      </c>
      <c r="N19" s="41">
        <f>AVERAGEIF($H$3:$H$37,H36,$F$3:$F$37)</f>
        <v>114.2</v>
      </c>
    </row>
    <row r="20" spans="2:14" ht="15" customHeight="1" thickBot="1" x14ac:dyDescent="0.3">
      <c r="B20" s="10" t="s">
        <v>34</v>
      </c>
      <c r="C20" s="5">
        <v>78.099999999999994</v>
      </c>
      <c r="D20" s="6">
        <v>2.2100000000000002E-2</v>
      </c>
      <c r="E20" s="7">
        <v>753.55</v>
      </c>
      <c r="F20" s="7">
        <v>104.2</v>
      </c>
      <c r="G20" s="8" t="s">
        <v>19</v>
      </c>
      <c r="H20" s="9" t="s">
        <v>10</v>
      </c>
      <c r="K20" s="33">
        <f>SUM(K15:K19)</f>
        <v>30266.980000000003</v>
      </c>
    </row>
    <row r="21" spans="2:14" ht="15" customHeight="1" x14ac:dyDescent="0.25">
      <c r="B21" s="10" t="s">
        <v>35</v>
      </c>
      <c r="C21" s="5">
        <v>73.599999999999994</v>
      </c>
      <c r="D21" s="6">
        <v>2.06E-2</v>
      </c>
      <c r="E21" s="7">
        <v>687.95</v>
      </c>
      <c r="F21" s="7">
        <v>106.7</v>
      </c>
      <c r="G21" s="8" t="s">
        <v>19</v>
      </c>
      <c r="H21" s="9" t="s">
        <v>10</v>
      </c>
    </row>
    <row r="22" spans="2:14" ht="15" customHeight="1" x14ac:dyDescent="0.25">
      <c r="B22" s="4" t="s">
        <v>36</v>
      </c>
      <c r="C22" s="5">
        <v>73.400000000000006</v>
      </c>
      <c r="D22" s="6">
        <v>2.0899999999999998E-2</v>
      </c>
      <c r="E22" s="7">
        <v>814.44</v>
      </c>
      <c r="F22" s="7">
        <v>91.4</v>
      </c>
      <c r="G22" s="8" t="s">
        <v>37</v>
      </c>
      <c r="H22" s="9" t="s">
        <v>17</v>
      </c>
    </row>
    <row r="23" spans="2:14" ht="15" customHeight="1" x14ac:dyDescent="0.25">
      <c r="B23" s="10" t="s">
        <v>38</v>
      </c>
      <c r="C23" s="11">
        <v>72.900000000000006</v>
      </c>
      <c r="D23" s="6">
        <v>2.06E-2</v>
      </c>
      <c r="E23" s="7">
        <v>848.62</v>
      </c>
      <c r="F23" s="7">
        <v>86.6</v>
      </c>
      <c r="G23" s="8" t="s">
        <v>19</v>
      </c>
      <c r="H23" s="9" t="s">
        <v>10</v>
      </c>
    </row>
    <row r="24" spans="2:14" ht="15" customHeight="1" x14ac:dyDescent="0.25">
      <c r="B24" s="10" t="s">
        <v>39</v>
      </c>
      <c r="C24" s="5">
        <v>70.7</v>
      </c>
      <c r="D24" s="6">
        <v>0.02</v>
      </c>
      <c r="E24" s="7">
        <v>998.38</v>
      </c>
      <c r="F24" s="7">
        <v>71.400000000000006</v>
      </c>
      <c r="G24" s="8" t="s">
        <v>19</v>
      </c>
      <c r="H24" s="9" t="s">
        <v>21</v>
      </c>
    </row>
    <row r="25" spans="2:14" ht="15" customHeight="1" x14ac:dyDescent="0.25">
      <c r="B25" s="10" t="s">
        <v>40</v>
      </c>
      <c r="C25" s="5">
        <v>68.400000000000006</v>
      </c>
      <c r="D25" s="6">
        <v>1.9400000000000001E-2</v>
      </c>
      <c r="E25" s="7">
        <v>936.03</v>
      </c>
      <c r="F25" s="7">
        <v>73.8</v>
      </c>
      <c r="G25" s="8" t="s">
        <v>37</v>
      </c>
      <c r="H25" s="9" t="s">
        <v>17</v>
      </c>
    </row>
    <row r="26" spans="2:14" ht="15" customHeight="1" x14ac:dyDescent="0.25">
      <c r="B26" s="10" t="s">
        <v>41</v>
      </c>
      <c r="C26" s="5">
        <v>65.900000000000006</v>
      </c>
      <c r="D26" s="6">
        <v>1.8599999999999998E-2</v>
      </c>
      <c r="E26" s="7">
        <v>629.02</v>
      </c>
      <c r="F26" s="7">
        <v>105.4</v>
      </c>
      <c r="G26" s="8" t="s">
        <v>19</v>
      </c>
      <c r="H26" s="9" t="s">
        <v>10</v>
      </c>
    </row>
    <row r="27" spans="2:14" ht="15" customHeight="1" x14ac:dyDescent="0.25">
      <c r="B27" s="4" t="s">
        <v>42</v>
      </c>
      <c r="C27" s="5">
        <v>62.1</v>
      </c>
      <c r="D27" s="6">
        <v>1.7500000000000002E-2</v>
      </c>
      <c r="E27" s="7">
        <v>867.86</v>
      </c>
      <c r="F27" s="7">
        <v>71.8</v>
      </c>
      <c r="G27" s="8" t="s">
        <v>19</v>
      </c>
      <c r="H27" s="9" t="s">
        <v>21</v>
      </c>
    </row>
    <row r="28" spans="2:14" ht="15" customHeight="1" x14ac:dyDescent="0.25">
      <c r="B28" s="10" t="s">
        <v>43</v>
      </c>
      <c r="C28" s="5">
        <v>60.4</v>
      </c>
      <c r="D28" s="6">
        <v>1.7100000000000001E-2</v>
      </c>
      <c r="E28" s="7">
        <v>867.86</v>
      </c>
      <c r="F28" s="7">
        <v>65.900000000000006</v>
      </c>
      <c r="G28" s="8" t="s">
        <v>19</v>
      </c>
      <c r="H28" s="9" t="s">
        <v>21</v>
      </c>
    </row>
    <row r="29" spans="2:14" ht="15" customHeight="1" x14ac:dyDescent="0.25">
      <c r="B29" s="4" t="s">
        <v>44</v>
      </c>
      <c r="C29" s="5">
        <v>60</v>
      </c>
      <c r="D29" s="6">
        <v>1.7100000000000001E-2</v>
      </c>
      <c r="E29" s="7">
        <v>754.18</v>
      </c>
      <c r="F29" s="7">
        <v>80.7</v>
      </c>
      <c r="G29" s="8" t="s">
        <v>37</v>
      </c>
      <c r="H29" s="9" t="s">
        <v>17</v>
      </c>
    </row>
    <row r="30" spans="2:14" ht="15" customHeight="1" x14ac:dyDescent="0.25">
      <c r="B30" s="10" t="s">
        <v>45</v>
      </c>
      <c r="C30" s="5">
        <v>54.3</v>
      </c>
      <c r="D30" s="6">
        <v>1.5599999999999999E-2</v>
      </c>
      <c r="E30" s="7">
        <v>597.47</v>
      </c>
      <c r="F30" s="7">
        <v>93</v>
      </c>
      <c r="G30" s="8" t="s">
        <v>37</v>
      </c>
      <c r="H30" s="9" t="s">
        <v>17</v>
      </c>
    </row>
    <row r="31" spans="2:14" ht="15" customHeight="1" x14ac:dyDescent="0.25">
      <c r="B31" s="16" t="s">
        <v>46</v>
      </c>
      <c r="C31" s="5">
        <v>53</v>
      </c>
      <c r="D31" s="6">
        <v>1.49E-2</v>
      </c>
      <c r="E31" s="7">
        <v>764.73</v>
      </c>
      <c r="F31" s="7">
        <v>69.7</v>
      </c>
      <c r="G31" s="8" t="s">
        <v>19</v>
      </c>
      <c r="H31" s="9" t="s">
        <v>21</v>
      </c>
    </row>
    <row r="32" spans="2:14" ht="15" customHeight="1" x14ac:dyDescent="0.25">
      <c r="B32" s="10" t="s">
        <v>47</v>
      </c>
      <c r="C32" s="5">
        <v>51</v>
      </c>
      <c r="D32" s="6">
        <v>1.46E-2</v>
      </c>
      <c r="E32" s="7">
        <v>621.79</v>
      </c>
      <c r="F32" s="7">
        <v>83.4</v>
      </c>
      <c r="G32" s="8" t="s">
        <v>19</v>
      </c>
      <c r="H32" s="9" t="s">
        <v>10</v>
      </c>
    </row>
    <row r="33" spans="2:8" ht="15" customHeight="1" x14ac:dyDescent="0.25">
      <c r="B33" s="10" t="s">
        <v>48</v>
      </c>
      <c r="C33" s="5">
        <v>43.7</v>
      </c>
      <c r="D33" s="6">
        <v>1.23E-2</v>
      </c>
      <c r="E33" s="7">
        <v>673.69</v>
      </c>
      <c r="F33" s="7">
        <v>65.400000000000006</v>
      </c>
      <c r="G33" s="8" t="s">
        <v>49</v>
      </c>
      <c r="H33" s="9" t="s">
        <v>21</v>
      </c>
    </row>
    <row r="34" spans="2:8" ht="15" customHeight="1" x14ac:dyDescent="0.25">
      <c r="B34" s="10" t="s">
        <v>50</v>
      </c>
      <c r="C34" s="5">
        <v>43.3</v>
      </c>
      <c r="D34" s="6">
        <v>1.24E-2</v>
      </c>
      <c r="E34" s="7">
        <v>644.12</v>
      </c>
      <c r="F34" s="7">
        <v>68.8</v>
      </c>
      <c r="G34" s="8" t="s">
        <v>16</v>
      </c>
      <c r="H34" s="9" t="s">
        <v>17</v>
      </c>
    </row>
    <row r="35" spans="2:8" ht="15" customHeight="1" x14ac:dyDescent="0.25">
      <c r="B35" s="10" t="s">
        <v>51</v>
      </c>
      <c r="C35" s="5">
        <v>42.1</v>
      </c>
      <c r="D35" s="6">
        <v>1.2E-2</v>
      </c>
      <c r="E35" s="7">
        <v>598.37</v>
      </c>
      <c r="F35" s="7">
        <v>71.400000000000006</v>
      </c>
      <c r="G35" s="8" t="s">
        <v>19</v>
      </c>
      <c r="H35" s="9" t="s">
        <v>10</v>
      </c>
    </row>
    <row r="36" spans="2:8" ht="15" customHeight="1" x14ac:dyDescent="0.25">
      <c r="B36" s="10" t="s">
        <v>52</v>
      </c>
      <c r="C36" s="5">
        <v>35.299999999999997</v>
      </c>
      <c r="D36" s="6">
        <v>9.9000000000000008E-3</v>
      </c>
      <c r="E36" s="7">
        <v>309.22000000000003</v>
      </c>
      <c r="F36" s="7">
        <v>114.2</v>
      </c>
      <c r="G36" s="8" t="s">
        <v>19</v>
      </c>
      <c r="H36" s="9" t="s">
        <v>53</v>
      </c>
    </row>
    <row r="37" spans="2:8" ht="15" customHeight="1" thickBot="1" x14ac:dyDescent="0.3">
      <c r="B37" s="17" t="s">
        <v>54</v>
      </c>
      <c r="C37" s="18">
        <v>28.6</v>
      </c>
      <c r="D37" s="19">
        <v>8.0999999999999996E-3</v>
      </c>
      <c r="E37" s="20">
        <v>294.54000000000002</v>
      </c>
      <c r="F37" s="20">
        <v>97.8</v>
      </c>
      <c r="G37" s="21" t="s">
        <v>16</v>
      </c>
      <c r="H37" s="22" t="s">
        <v>21</v>
      </c>
    </row>
    <row r="38" spans="2:8" ht="15.75" thickBot="1" x14ac:dyDescent="0.3">
      <c r="B38" s="34" t="s">
        <v>56</v>
      </c>
      <c r="C38" s="35">
        <f>SUM(C3:C37)</f>
        <v>3455.2000000000003</v>
      </c>
      <c r="D38" s="39">
        <f>SUM(D3:D37)</f>
        <v>0.99909999999999977</v>
      </c>
      <c r="E38" s="32">
        <f>SUM(E3:E37)</f>
        <v>30266.98</v>
      </c>
    </row>
  </sheetData>
  <mergeCells count="6">
    <mergeCell ref="J2:K2"/>
    <mergeCell ref="M2:N2"/>
    <mergeCell ref="J10:K10"/>
    <mergeCell ref="M10:N10"/>
    <mergeCell ref="J14:K14"/>
    <mergeCell ref="M14:N14"/>
  </mergeCells>
  <hyperlinks>
    <hyperlink ref="B5" r:id="rId1" display="https://ro.wikipedia.org/wiki/Municipiul_B%C4%83l%C8%9Bi"/>
    <hyperlink ref="B16" r:id="rId2" tooltip="Raionul Florești" display="https://ro.wikipedia.org/wiki/Raionul_Flore%C8%99ti"/>
    <hyperlink ref="B22" r:id="rId3" tooltip="Raionul Briceni" display="https://ro.wikipedia.org/wiki/Raionul_Briceni"/>
    <hyperlink ref="B27" r:id="rId4" tooltip="Raionul Cantemir" display="https://ro.wikipedia.org/wiki/Raionul_Cantemir"/>
    <hyperlink ref="B29" r:id="rId5" tooltip="Raionul Glodeni" display="https://ro.wikipedia.org/wiki/Raionul_Glodeni"/>
  </hyperlinks>
  <pageMargins left="0.7" right="0.7" top="0.75" bottom="0.75" header="0.3" footer="0.3"/>
  <pageSetup paperSize="9" orientation="portrait" verticalDpi="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S1_a</vt:lpstr>
      <vt:lpstr>S1_b</vt:lpstr>
      <vt:lpstr>S1_c</vt:lpstr>
      <vt:lpstr>S1_d</vt:lpstr>
      <vt:lpstr>S1_e</vt:lpstr>
      <vt:lpstr>S1_f</vt:lpstr>
      <vt:lpstr>S1_g</vt:lpstr>
      <vt:lpstr>S1_h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</dc:creator>
  <cp:lastModifiedBy>Пользователь</cp:lastModifiedBy>
  <dcterms:created xsi:type="dcterms:W3CDTF">2021-12-01T06:03:19Z</dcterms:created>
  <dcterms:modified xsi:type="dcterms:W3CDTF">2021-12-03T10:46:23Z</dcterms:modified>
</cp:coreProperties>
</file>